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§ 26f KHG_Bezugskosten EWS\Bundesvereinbarung\"/>
    </mc:Choice>
  </mc:AlternateContent>
  <bookViews>
    <workbookView xWindow="-105" yWindow="-105" windowWidth="19425" windowHeight="10305" activeTab="2"/>
  </bookViews>
  <sheets>
    <sheet name="3.1 KorrBetr Jan-Dez 2023" sheetId="10" r:id="rId1"/>
    <sheet name="3.2 ErstgsBetr Jan-Apr 2024" sheetId="11" r:id="rId2"/>
    <sheet name="3.3 Übersicht Nachweise" sheetId="12" r:id="rId3"/>
  </sheets>
  <definedNames>
    <definedName name="_xlnm.Print_Area" localSheetId="0">'3.1 KorrBetr Jan-Dez 2023'!$A$1:$O$66</definedName>
    <definedName name="_xlnm.Print_Area" localSheetId="1">'3.2 ErstgsBetr Jan-Apr 2024'!$A$1:$G$67</definedName>
    <definedName name="_xlnm.Print_Area" localSheetId="2">'3.3 Übersicht Nachweise'!$A$1:$I$45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9" i="10" l="1"/>
  <c r="G24" i="11"/>
  <c r="G23" i="11"/>
  <c r="G22" i="11"/>
  <c r="O31" i="10"/>
  <c r="O37" i="10" s="1"/>
  <c r="O43" i="10" s="1"/>
  <c r="O30" i="10"/>
  <c r="O24" i="10"/>
  <c r="O23" i="10"/>
  <c r="O22" i="10"/>
  <c r="G31" i="11"/>
  <c r="G30" i="11"/>
  <c r="G29" i="11"/>
  <c r="G35" i="11" s="1"/>
  <c r="G41" i="11" s="1"/>
  <c r="O36" i="10" l="1"/>
  <c r="O42" i="10" s="1"/>
  <c r="O35" i="10"/>
  <c r="O41" i="10" s="1"/>
  <c r="G36" i="11"/>
  <c r="G42" i="11" s="1"/>
  <c r="G37" i="11"/>
  <c r="G43" i="11" s="1"/>
  <c r="O32" i="10"/>
  <c r="G32" i="11"/>
  <c r="O38" i="10" l="1"/>
  <c r="G38" i="11"/>
  <c r="G44" i="11" s="1"/>
  <c r="O44" i="10"/>
  <c r="O46" i="10" s="1"/>
  <c r="O48" i="10" s="1"/>
  <c r="G46" i="11" l="1"/>
  <c r="O52" i="10"/>
  <c r="G48" i="11" s="1"/>
  <c r="G50" i="11" l="1"/>
</calcChain>
</file>

<file path=xl/sharedStrings.xml><?xml version="1.0" encoding="utf-8"?>
<sst xmlns="http://schemas.openxmlformats.org/spreadsheetml/2006/main" count="190" uniqueCount="103">
  <si>
    <t>Krankenhaus (Name, Anschrift):</t>
  </si>
  <si>
    <t>IK:</t>
  </si>
  <si>
    <t>Oktober</t>
  </si>
  <si>
    <t>November</t>
  </si>
  <si>
    <t>Dezember</t>
  </si>
  <si>
    <t>Summe</t>
  </si>
  <si>
    <t>1.</t>
  </si>
  <si>
    <t>1.1</t>
  </si>
  <si>
    <t>1.2</t>
  </si>
  <si>
    <t>1.3</t>
  </si>
  <si>
    <t>2.</t>
  </si>
  <si>
    <t>2.1</t>
  </si>
  <si>
    <t>2.2</t>
  </si>
  <si>
    <t>2.3</t>
  </si>
  <si>
    <t>3.</t>
  </si>
  <si>
    <t>3.1</t>
  </si>
  <si>
    <t>3.2</t>
  </si>
  <si>
    <t>3.3</t>
  </si>
  <si>
    <t>3.4</t>
  </si>
  <si>
    <t>Ansprechpartner (Name, E-Mailadresse, Telefonr.):</t>
  </si>
  <si>
    <t xml:space="preserve">Anteil der Kosten von Einrichtungen des Krankenhauses, die nicht der akutstationären Versorgung dienen, insbesondere Kosten medizinischer Versorgungszentren, </t>
  </si>
  <si>
    <t>5.</t>
  </si>
  <si>
    <t>6.</t>
  </si>
  <si>
    <t xml:space="preserve">4. </t>
  </si>
  <si>
    <t>Ort, Datum</t>
  </si>
  <si>
    <t>zwölffacher Betrag Sp. 2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</si>
  <si>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</si>
  <si>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</si>
  <si>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</si>
  <si>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</si>
  <si>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</si>
  <si>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</si>
  <si>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</si>
  <si>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</si>
  <si>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</si>
  <si>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7.</t>
  </si>
  <si>
    <t>8.</t>
  </si>
  <si>
    <t>vierfacher Betrag Sp. 2</t>
  </si>
  <si>
    <t>Zeitraum</t>
  </si>
  <si>
    <t>Gesamtbetrag</t>
  </si>
  <si>
    <t>Gesamt-/Teilbetrag</t>
  </si>
  <si>
    <t>Energieform</t>
  </si>
  <si>
    <t>LfdNr</t>
  </si>
  <si>
    <t>Betrag in Euro</t>
  </si>
  <si>
    <t>Name des Energieversorgers</t>
  </si>
  <si>
    <t>nein</t>
  </si>
  <si>
    <t>März 2022</t>
  </si>
  <si>
    <t>Teilbetrag</t>
  </si>
  <si>
    <t>ja</t>
  </si>
  <si>
    <t>xx.xx.202x</t>
  </si>
  <si>
    <t>4.1</t>
  </si>
  <si>
    <t>4.2</t>
  </si>
  <si>
    <t>4.3</t>
  </si>
  <si>
    <t>leitungsgebundenes Erdgas:</t>
  </si>
  <si>
    <t>leitungsgebundene Fernwärme:</t>
  </si>
  <si>
    <t>leitungsgebundener Strom:</t>
  </si>
  <si>
    <t>Unterschrift der Geschäftsführung</t>
  </si>
  <si>
    <t>von Vorsorge- oder Rehabilitationseinrichtungen oder stationärer Pflegeeinrichtungen, an den nachgewiesenen Bezugskosten*</t>
  </si>
  <si>
    <t>Differenzbetrag gesamt</t>
  </si>
  <si>
    <t>Differenzermittlung</t>
  </si>
  <si>
    <t xml:space="preserve">Differenzbetrag akutstationäre Versorgung </t>
  </si>
  <si>
    <t>Abzug Veränderungswert</t>
  </si>
  <si>
    <t>leitungsgebundenes Erdgas</t>
  </si>
  <si>
    <t>leitungsgebundene Fernwärme</t>
  </si>
  <si>
    <t>leitungsgebundener Strom</t>
  </si>
  <si>
    <t>Abgrenzung nicht-aktustationäre Einrichtungen</t>
  </si>
  <si>
    <t>Krankenhausindividueller Erstattungsbetrag</t>
  </si>
  <si>
    <t>Bezugskosten gesamt</t>
  </si>
  <si>
    <t>2.4</t>
  </si>
  <si>
    <t>4.4</t>
  </si>
  <si>
    <t>*** Die Abschläge und Bezugskosten sind durch Vorlage der entsprechenden Abrechnungen ggü. der zuständige Landesbehörde oder der von ihr benannten Krankenkasse nachzuweisen.</t>
  </si>
  <si>
    <t>Bezug Anlage/ Wert</t>
  </si>
  <si>
    <t>nicht-akutstat. Versorgung enthalten (ja/nein)</t>
  </si>
  <si>
    <t>* Soweit in den nachgewiesenen Bezugskosten des Krankenhauses Einrichtungen enthalten sind, die nicht der akutstationären Versorgung dienen, insbesondere Kosten medizinischer Versorgungszentren, von Vorsorge- oder Rehabilitationseinrichtungen oder stationärer Pflegeeinrichtungen, sind die Bezugskosten um die rechnerisch auf diese Einrichtungen entfallenden Anteile zu verringern.</t>
  </si>
  <si>
    <t>Gezahlte Abschläge** des Krankenhauses***</t>
  </si>
  <si>
    <t>Bezugskosten des Krankenhauses***</t>
  </si>
  <si>
    <t>Übersicht der Nachweise</t>
  </si>
  <si>
    <t>* Vom Krankenhaus zu vergebendes eindeutiges Kennzeichen zum Bezug auf das jeweilige Nachweisdokument</t>
  </si>
  <si>
    <t>Beleg ID*</t>
  </si>
  <si>
    <t>Ist-Bezugskosten**** des Krankenhauses***</t>
  </si>
  <si>
    <t>Krankenhausindividueller Erstattungsbetrag nach Korrektur</t>
  </si>
  <si>
    <t>Krankenhausindividueller Erstattungsbetrag vor Korrektur</t>
  </si>
  <si>
    <t>Veränderungswert gemäß § 9 Absatz 1b des Krankenhausentgeltgesetzes (KHEntgG) für das Jahr 2023</t>
  </si>
  <si>
    <t>Anlage 3.1</t>
  </si>
  <si>
    <t>Ermittlung Korrekturbetrag gemäß § 26f Absatz 6 Satz 1 Nummer 3 Krankenhausfinanzierungsgesetz (KHG)</t>
  </si>
  <si>
    <t>Werte unverändert aus Anlage 2.2 zu übernehmen</t>
  </si>
  <si>
    <t>**** Tatsächliche Verbrauchsabrechnung bezogen auf die Monate Januar bis Dezember 2023</t>
  </si>
  <si>
    <t>Ermittlung krankenhausindividueller Erstattungsbetrag gemäß § 26f Absatz 6 Krankenhausfinanzierungsgesetz (KHG)</t>
  </si>
  <si>
    <t>Anlage 3.2</t>
  </si>
  <si>
    <t>Anlage 3.3</t>
  </si>
  <si>
    <t>für Anlage 3.1 und 3.2</t>
  </si>
  <si>
    <t>Veränderungswert gemäß § 9 Absatz 1b des Krankenhausentgeltgesetzes (KHEntgG) für das Jahr 2024</t>
  </si>
  <si>
    <t>Korrekturbetrag Januar - Dezember 2023****</t>
  </si>
  <si>
    <t>**** Gemäß Ermittlung in Anlage 3.1</t>
  </si>
  <si>
    <t>***** Der Nachweis umfasst die erfolgte Beratung und die konkreten Maßnahmen
 zur Umsetzung der Empfehlungen der Energieberatung.</t>
  </si>
  <si>
    <t>3.1 / 1.1</t>
  </si>
  <si>
    <t>3.1 / 1.3</t>
  </si>
  <si>
    <t>Datum der Übermittlung des Nachweises nach
§ 26f Absatz 8 Satz 1 KHG an die für die Krankenhausplanung zuständigen Landesbehörde oder die von ihr benannte Krankenkasse*****</t>
  </si>
  <si>
    <t>Korrekturbetrag Januar - Dezember 2023</t>
  </si>
  <si>
    <t>** Werden die Kosten nicht über Abschläge abgerechnet, sondern monatlich nach tatsächlichem Verbrauch, sind diese Werte anzusetzen; § 26f Absatz 5 Satz 1 Nummer 3 und Absatz 6 Satz 1 Nummer 3 KHG beiben davon unberührt.</t>
  </si>
  <si>
    <t>für den Zeitraum Januar bis Dezember 2023</t>
  </si>
  <si>
    <t>für den Zeitraum Januar bis April 2024</t>
  </si>
  <si>
    <t>Version 1.0 vom 16.01.2023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</si>
</sst>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3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3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0" borderId="1" xfId="0" quotePrefix="1" applyFont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16" fontId="0" fillId="0" borderId="1" xfId="0" quotePrefix="1" applyNumberFormat="1" applyFont="1" applyBorder="1" applyAlignment="1">
      <alignment vertical="center"/>
    </xf>
    <xf numFmtId="0" fontId="0" fillId="0" borderId="1" xfId="0" quotePrefix="1" applyFont="1" applyBorder="1" applyAlignment="1">
      <alignment vertical="center"/>
    </xf>
    <xf numFmtId="0" fontId="0" fillId="0" borderId="0" xfId="0" quotePrefix="1" applyFont="1" applyAlignment="1">
      <alignment vertical="center"/>
    </xf>
    <xf numFmtId="0" fontId="5" fillId="0" borderId="0" xfId="0" applyFont="1" applyAlignment="1">
      <alignment vertical="center"/>
    </xf>
    <xf numFmtId="10" fontId="0" fillId="0" borderId="0" xfId="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5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164" fontId="7" fillId="6" borderId="1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vertical="center" wrapText="1"/>
    </xf>
    <xf numFmtId="17" fontId="0" fillId="0" borderId="1" xfId="0" applyNumberFormat="1" applyFont="1" applyBorder="1" applyAlignment="1">
      <alignment vertical="center"/>
    </xf>
    <xf numFmtId="164" fontId="7" fillId="0" borderId="1" xfId="0" applyNumberFormat="1" applyFont="1" applyFill="1" applyBorder="1" applyAlignment="1">
      <alignment horizontal="right" vertical="center"/>
    </xf>
    <xf numFmtId="49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4" fillId="2" borderId="1" xfId="1" applyNumberFormat="1" applyFont="1" applyFill="1" applyBorder="1" applyAlignment="1" applyProtection="1">
      <alignment vertical="center" wrapText="1"/>
      <protection locked="0"/>
    </xf>
    <xf numFmtId="0" fontId="2" fillId="4" borderId="3" xfId="0" applyFont="1" applyFill="1" applyBorder="1" applyAlignment="1">
      <alignment horizontal="center" vertical="center" wrapText="1"/>
    </xf>
    <xf numFmtId="10" fontId="0" fillId="5" borderId="1" xfId="2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4" borderId="2" xfId="0" applyFont="1" applyFill="1" applyBorder="1" applyAlignment="1">
      <alignment vertical="center" wrapText="1"/>
    </xf>
    <xf numFmtId="0" fontId="2" fillId="4" borderId="1" xfId="0" quotePrefix="1" applyFont="1" applyFill="1" applyBorder="1" applyAlignment="1">
      <alignment horizontal="center" vertical="center"/>
    </xf>
    <xf numFmtId="0" fontId="2" fillId="0" borderId="0" xfId="0" quotePrefix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10" fontId="0" fillId="6" borderId="1" xfId="2" applyNumberFormat="1" applyFont="1" applyFill="1" applyBorder="1" applyAlignment="1">
      <alignment horizontal="center" vertical="center"/>
    </xf>
    <xf numFmtId="164" fontId="10" fillId="6" borderId="1" xfId="0" applyNumberFormat="1" applyFont="1" applyFill="1" applyBorder="1" applyAlignment="1">
      <alignment horizontal="right" vertical="center"/>
    </xf>
    <xf numFmtId="49" fontId="0" fillId="5" borderId="1" xfId="2" applyNumberFormat="1" applyFont="1" applyFill="1" applyBorder="1" applyAlignment="1">
      <alignment horizontal="center" vertical="center"/>
    </xf>
    <xf numFmtId="0" fontId="2" fillId="7" borderId="1" xfId="0" quotePrefix="1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1" applyNumberFormat="1" applyFont="1" applyFill="1" applyBorder="1" applyAlignment="1" applyProtection="1">
      <alignment horizontal="center" vertical="center" wrapText="1"/>
      <protection locked="0"/>
    </xf>
  </cellXfs>
  <cellStyles count="3">
    <cellStyle name="Prozent" xfId="2" builtinId="5"/>
    <cellStyle name="Standard" xfId="0" builtinId="0"/>
    <cellStyle name="Standard 2 2" xfId="1"/>
  </cellStyles>
  <dxfs count="0"/>
  <tableStyles count="0" defaultTableStyle="TableStyleMedium2" defaultPivotStyle="PivotStyleLight16"/>
  <colors>
    <mruColors>
      <color rgb="FFCCFFCC"/>
      <color rgb="FF99C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showGridLines="0" zoomScaleNormal="100" workbookViewId="0">
      <selection activeCell="A4" sqref="A4"/>
    </sheetView>
  </sheetViews>
  <sheetFormatPr baseColWidth="10" defaultColWidth="11.5703125" defaultRowHeight="15" x14ac:dyDescent="0.25"/>
  <cols>
    <col min="1" max="1" width="4.85546875" style="5" customWidth="1"/>
    <col min="2" max="2" width="51" style="5" customWidth="1"/>
    <col min="3" max="3" width="19.85546875" style="5" customWidth="1"/>
    <col min="4" max="4" width="26.7109375" style="5" bestFit="1" customWidth="1"/>
    <col min="5" max="5" width="11.42578125" style="5" bestFit="1" customWidth="1"/>
    <col min="6" max="15" width="18.28515625" style="5" customWidth="1"/>
    <col min="16" max="16384" width="11.5703125" style="5"/>
  </cols>
  <sheetData>
    <row r="1" spans="1:6" ht="17.25" x14ac:dyDescent="0.25">
      <c r="A1" s="10" t="s">
        <v>83</v>
      </c>
      <c r="B1" s="10"/>
      <c r="C1" s="10"/>
      <c r="D1" s="10"/>
      <c r="E1" s="10"/>
      <c r="F1" s="10"/>
    </row>
    <row r="2" spans="1:6" ht="17.25" x14ac:dyDescent="0.25">
      <c r="A2" s="10" t="s">
        <v>84</v>
      </c>
      <c r="B2" s="10"/>
      <c r="C2" s="10"/>
      <c r="D2" s="10"/>
      <c r="E2" s="10"/>
      <c r="F2" s="10"/>
    </row>
    <row r="3" spans="1:6" ht="17.25" x14ac:dyDescent="0.25">
      <c r="A3" s="10" t="s">
        <v>100</v>
      </c>
      <c r="B3" s="10"/>
      <c r="C3" s="10"/>
      <c r="D3" s="10"/>
      <c r="E3" s="10"/>
      <c r="F3" s="10"/>
    </row>
    <row r="4" spans="1:6" ht="18.600000000000001" customHeight="1" x14ac:dyDescent="0.25">
      <c r="A4" s="5" t="s">
        <v>102</v>
      </c>
    </row>
    <row r="5" spans="1:6" ht="18.600000000000001" customHeight="1" x14ac:dyDescent="0.25"/>
    <row r="6" spans="1:6" ht="26.25" customHeight="1" x14ac:dyDescent="0.25">
      <c r="A6" s="53" t="s">
        <v>0</v>
      </c>
      <c r="B6" s="54"/>
      <c r="C6" s="55"/>
      <c r="D6" s="56"/>
    </row>
    <row r="7" spans="1:6" ht="26.25" customHeight="1" x14ac:dyDescent="0.25">
      <c r="A7" s="53" t="s">
        <v>19</v>
      </c>
      <c r="B7" s="54"/>
      <c r="C7" s="55"/>
      <c r="D7" s="56"/>
    </row>
    <row r="8" spans="1:6" ht="26.25" customHeight="1" x14ac:dyDescent="0.25">
      <c r="A8" s="53" t="s">
        <v>1</v>
      </c>
      <c r="B8" s="54"/>
      <c r="C8" s="55"/>
      <c r="D8" s="56"/>
    </row>
    <row r="9" spans="1:6" ht="15.6" customHeight="1" x14ac:dyDescent="0.25"/>
    <row r="10" spans="1:6" ht="15.6" customHeight="1" x14ac:dyDescent="0.25"/>
    <row r="11" spans="1:6" s="6" customFormat="1" ht="24" customHeight="1" x14ac:dyDescent="0.25">
      <c r="A11" s="6" t="s">
        <v>82</v>
      </c>
      <c r="E11" s="45">
        <v>4.3200000000000002E-2</v>
      </c>
    </row>
    <row r="12" spans="1:6" ht="15.6" customHeight="1" x14ac:dyDescent="0.25">
      <c r="B12" s="8"/>
    </row>
    <row r="13" spans="1:6" x14ac:dyDescent="0.25">
      <c r="A13" s="7" t="s">
        <v>20</v>
      </c>
      <c r="B13" s="8"/>
    </row>
    <row r="14" spans="1:6" x14ac:dyDescent="0.25">
      <c r="A14" s="7" t="s">
        <v>57</v>
      </c>
      <c r="B14" s="8"/>
    </row>
    <row r="15" spans="1:6" ht="16.899999999999999" customHeight="1" x14ac:dyDescent="0.25">
      <c r="B15" s="8"/>
      <c r="D15" s="19" t="s">
        <v>53</v>
      </c>
      <c r="E15" s="45">
        <v>0</v>
      </c>
    </row>
    <row r="16" spans="1:6" ht="16.899999999999999" customHeight="1" x14ac:dyDescent="0.25">
      <c r="A16" s="7"/>
      <c r="B16" s="8"/>
      <c r="D16" s="19" t="s">
        <v>54</v>
      </c>
      <c r="E16" s="45">
        <v>0.4</v>
      </c>
    </row>
    <row r="17" spans="1:15" ht="16.899999999999999" customHeight="1" x14ac:dyDescent="0.25">
      <c r="A17" s="7"/>
      <c r="B17" s="8"/>
      <c r="D17" s="19" t="s">
        <v>55</v>
      </c>
      <c r="E17" s="45">
        <v>0.4</v>
      </c>
    </row>
    <row r="18" spans="1:15" ht="15.6" customHeight="1" x14ac:dyDescent="0.25">
      <c r="A18" s="7"/>
      <c r="B18" s="8"/>
      <c r="E18" s="15"/>
    </row>
    <row r="19" spans="1:15" ht="15.6" customHeight="1" x14ac:dyDescent="0.25">
      <c r="B19" s="8"/>
    </row>
    <row r="20" spans="1:15" ht="30" customHeight="1" x14ac:dyDescent="0.25">
      <c r="A20" s="3" t="s">
        <v>6</v>
      </c>
      <c r="B20" s="38" t="s">
        <v>74</v>
      </c>
      <c r="C20" s="39" t="s">
        <v>46</v>
      </c>
      <c r="E20" s="16"/>
      <c r="O20" s="1" t="s">
        <v>25</v>
      </c>
    </row>
    <row r="21" spans="1:15" ht="13.15" customHeight="1" x14ac:dyDescent="0.25">
      <c r="B21" s="17">
        <v>1</v>
      </c>
      <c r="C21" s="17">
        <v>2</v>
      </c>
      <c r="E21" s="18"/>
      <c r="O21" s="17">
        <v>3</v>
      </c>
    </row>
    <row r="22" spans="1:15" ht="15.6" customHeight="1" x14ac:dyDescent="0.25">
      <c r="A22" s="11" t="s">
        <v>7</v>
      </c>
      <c r="B22" s="19" t="s">
        <v>62</v>
      </c>
      <c r="C22" s="28">
        <v>500000</v>
      </c>
      <c r="E22" s="20"/>
      <c r="O22" s="21">
        <f>C22*12</f>
        <v>6000000</v>
      </c>
    </row>
    <row r="23" spans="1:15" ht="15.6" customHeight="1" x14ac:dyDescent="0.25">
      <c r="A23" s="12" t="s">
        <v>8</v>
      </c>
      <c r="B23" s="19" t="s">
        <v>63</v>
      </c>
      <c r="C23" s="28">
        <v>0</v>
      </c>
      <c r="E23" s="20"/>
      <c r="O23" s="21">
        <f t="shared" ref="O23:O24" si="0">C23*12</f>
        <v>0</v>
      </c>
    </row>
    <row r="24" spans="1:15" ht="15.6" customHeight="1" x14ac:dyDescent="0.25">
      <c r="A24" s="12" t="s">
        <v>9</v>
      </c>
      <c r="B24" s="19" t="s">
        <v>64</v>
      </c>
      <c r="C24" s="28">
        <v>10000</v>
      </c>
      <c r="E24" s="20"/>
      <c r="O24" s="21">
        <f t="shared" si="0"/>
        <v>120000</v>
      </c>
    </row>
    <row r="25" spans="1:15" ht="15.6" customHeight="1" x14ac:dyDescent="0.25">
      <c r="B25" s="22"/>
    </row>
    <row r="26" spans="1:15" ht="15.6" customHeight="1" x14ac:dyDescent="0.25">
      <c r="B26" s="22"/>
    </row>
    <row r="27" spans="1:15" ht="15.6" customHeight="1" x14ac:dyDescent="0.25">
      <c r="B27" s="22"/>
      <c r="C27" s="50">
        <v>2023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5" ht="27" customHeight="1" x14ac:dyDescent="0.25">
      <c r="A28" s="3" t="s">
        <v>10</v>
      </c>
      <c r="B28" s="2" t="s">
        <v>79</v>
      </c>
      <c r="C28" s="43" t="s">
        <v>26</v>
      </c>
      <c r="D28" s="43" t="s">
        <v>27</v>
      </c>
      <c r="E28" s="43" t="s">
        <v>28</v>
      </c>
      <c r="F28" s="43" t="s">
        <v>29</v>
      </c>
      <c r="G28" s="43" t="s">
        <v>30</v>
      </c>
      <c r="H28" s="43" t="s">
        <v>31</v>
      </c>
      <c r="I28" s="43" t="s">
        <v>32</v>
      </c>
      <c r="J28" s="43" t="s">
        <v>33</v>
      </c>
      <c r="K28" s="43" t="s">
        <v>34</v>
      </c>
      <c r="L28" s="43" t="s">
        <v>2</v>
      </c>
      <c r="M28" s="43" t="s">
        <v>3</v>
      </c>
      <c r="N28" s="43" t="s">
        <v>4</v>
      </c>
      <c r="O28" s="43" t="s">
        <v>5</v>
      </c>
    </row>
    <row r="29" spans="1:15" ht="15.6" customHeight="1" x14ac:dyDescent="0.25">
      <c r="A29" s="11" t="s">
        <v>11</v>
      </c>
      <c r="B29" s="19" t="s">
        <v>62</v>
      </c>
      <c r="C29" s="23">
        <v>700000</v>
      </c>
      <c r="D29" s="23">
        <v>710000</v>
      </c>
      <c r="E29" s="23">
        <v>720000</v>
      </c>
      <c r="F29" s="23">
        <v>730000</v>
      </c>
      <c r="G29" s="23">
        <v>740000</v>
      </c>
      <c r="H29" s="23">
        <v>750000</v>
      </c>
      <c r="I29" s="23">
        <v>760000</v>
      </c>
      <c r="J29" s="23">
        <v>770000</v>
      </c>
      <c r="K29" s="23">
        <v>780000</v>
      </c>
      <c r="L29" s="23">
        <v>840000</v>
      </c>
      <c r="M29" s="23">
        <v>850000</v>
      </c>
      <c r="N29" s="23">
        <v>865000</v>
      </c>
      <c r="O29" s="21">
        <f>SUM(C29:N29)</f>
        <v>9215000</v>
      </c>
    </row>
    <row r="30" spans="1:15" ht="15.6" customHeight="1" x14ac:dyDescent="0.25">
      <c r="A30" s="12" t="s">
        <v>12</v>
      </c>
      <c r="B30" s="19" t="s">
        <v>63</v>
      </c>
      <c r="C30" s="23">
        <v>0</v>
      </c>
      <c r="D30" s="23">
        <v>0</v>
      </c>
      <c r="E30" s="23">
        <v>10000</v>
      </c>
      <c r="F30" s="23">
        <v>12000</v>
      </c>
      <c r="G30" s="23">
        <v>14000</v>
      </c>
      <c r="H30" s="23">
        <v>16000</v>
      </c>
      <c r="I30" s="23">
        <v>18000</v>
      </c>
      <c r="J30" s="23">
        <v>20000</v>
      </c>
      <c r="K30" s="23">
        <v>22000</v>
      </c>
      <c r="L30" s="23">
        <v>24000</v>
      </c>
      <c r="M30" s="23">
        <v>26000</v>
      </c>
      <c r="N30" s="23">
        <v>28000</v>
      </c>
      <c r="O30" s="21">
        <f t="shared" ref="O30:O31" si="1">SUM(C30:N30)</f>
        <v>190000</v>
      </c>
    </row>
    <row r="31" spans="1:15" ht="15.6" customHeight="1" x14ac:dyDescent="0.25">
      <c r="A31" s="12" t="s">
        <v>13</v>
      </c>
      <c r="B31" s="19" t="s">
        <v>64</v>
      </c>
      <c r="C31" s="23">
        <v>12000</v>
      </c>
      <c r="D31" s="23">
        <v>13000</v>
      </c>
      <c r="E31" s="23">
        <v>14000</v>
      </c>
      <c r="F31" s="23">
        <v>15000</v>
      </c>
      <c r="G31" s="23">
        <v>16000</v>
      </c>
      <c r="H31" s="23">
        <v>17000</v>
      </c>
      <c r="I31" s="23">
        <v>18000</v>
      </c>
      <c r="J31" s="23">
        <v>19000</v>
      </c>
      <c r="K31" s="23">
        <v>20000</v>
      </c>
      <c r="L31" s="23">
        <v>21000</v>
      </c>
      <c r="M31" s="23">
        <v>22000</v>
      </c>
      <c r="N31" s="23">
        <v>23000</v>
      </c>
      <c r="O31" s="21">
        <f t="shared" si="1"/>
        <v>210000</v>
      </c>
    </row>
    <row r="32" spans="1:15" ht="15.6" customHeight="1" x14ac:dyDescent="0.25">
      <c r="A32" s="3" t="s">
        <v>68</v>
      </c>
      <c r="B32" s="26" t="s">
        <v>67</v>
      </c>
      <c r="L32" s="25"/>
      <c r="O32" s="4">
        <f>SUM(O29:O31)</f>
        <v>9615000</v>
      </c>
    </row>
    <row r="33" spans="1:15" ht="15.6" customHeight="1" x14ac:dyDescent="0.25">
      <c r="A33" s="13"/>
      <c r="B33" s="24"/>
      <c r="C33" s="22"/>
    </row>
    <row r="34" spans="1:15" ht="15.6" customHeight="1" x14ac:dyDescent="0.25">
      <c r="A34" s="3" t="s">
        <v>14</v>
      </c>
      <c r="B34" s="2" t="s">
        <v>59</v>
      </c>
      <c r="C34" s="9"/>
      <c r="D34" s="9"/>
      <c r="E34" s="9"/>
      <c r="F34" s="9"/>
    </row>
    <row r="35" spans="1:15" ht="15.6" customHeight="1" x14ac:dyDescent="0.25">
      <c r="A35" s="11" t="s">
        <v>15</v>
      </c>
      <c r="B35" s="19" t="s">
        <v>62</v>
      </c>
      <c r="O35" s="21">
        <f>O29-O22</f>
        <v>3215000</v>
      </c>
    </row>
    <row r="36" spans="1:15" ht="15.6" customHeight="1" x14ac:dyDescent="0.25">
      <c r="A36" s="12" t="s">
        <v>16</v>
      </c>
      <c r="B36" s="19" t="s">
        <v>63</v>
      </c>
      <c r="O36" s="21">
        <f>O30-O23</f>
        <v>190000</v>
      </c>
    </row>
    <row r="37" spans="1:15" ht="15.6" customHeight="1" x14ac:dyDescent="0.25">
      <c r="A37" s="12" t="s">
        <v>17</v>
      </c>
      <c r="B37" s="19" t="s">
        <v>64</v>
      </c>
      <c r="O37" s="21">
        <f>O31-O24</f>
        <v>90000</v>
      </c>
    </row>
    <row r="38" spans="1:15" x14ac:dyDescent="0.25">
      <c r="A38" s="3" t="s">
        <v>18</v>
      </c>
      <c r="B38" s="26" t="s">
        <v>58</v>
      </c>
      <c r="O38" s="4">
        <f>SUM(O35:O37)</f>
        <v>3495000</v>
      </c>
    </row>
    <row r="39" spans="1:15" ht="15.6" customHeight="1" x14ac:dyDescent="0.25">
      <c r="B39" s="22"/>
    </row>
    <row r="40" spans="1:15" ht="15.6" customHeight="1" x14ac:dyDescent="0.25">
      <c r="A40" s="3" t="s">
        <v>23</v>
      </c>
      <c r="B40" s="2" t="s">
        <v>65</v>
      </c>
    </row>
    <row r="41" spans="1:15" ht="15.6" customHeight="1" x14ac:dyDescent="0.25">
      <c r="A41" s="11" t="s">
        <v>50</v>
      </c>
      <c r="B41" s="19" t="s">
        <v>62</v>
      </c>
      <c r="O41" s="21">
        <f>O35*E15</f>
        <v>0</v>
      </c>
    </row>
    <row r="42" spans="1:15" ht="15.6" customHeight="1" x14ac:dyDescent="0.25">
      <c r="A42" s="12" t="s">
        <v>51</v>
      </c>
      <c r="B42" s="19" t="s">
        <v>63</v>
      </c>
      <c r="O42" s="21">
        <f>O36*E16</f>
        <v>76000</v>
      </c>
    </row>
    <row r="43" spans="1:15" ht="15.6" customHeight="1" x14ac:dyDescent="0.25">
      <c r="A43" s="12" t="s">
        <v>52</v>
      </c>
      <c r="B43" s="19" t="s">
        <v>64</v>
      </c>
      <c r="O43" s="21">
        <f>O37*E17</f>
        <v>36000</v>
      </c>
    </row>
    <row r="44" spans="1:15" x14ac:dyDescent="0.25">
      <c r="A44" s="3" t="s">
        <v>69</v>
      </c>
      <c r="B44" s="26" t="s">
        <v>60</v>
      </c>
      <c r="O44" s="4">
        <f>O38-SUM(O41:O43)</f>
        <v>3383000</v>
      </c>
    </row>
    <row r="45" spans="1:15" ht="15.6" customHeight="1" x14ac:dyDescent="0.25">
      <c r="B45" s="22"/>
    </row>
    <row r="46" spans="1:15" x14ac:dyDescent="0.25">
      <c r="A46" s="3" t="s">
        <v>21</v>
      </c>
      <c r="B46" s="2" t="s">
        <v>61</v>
      </c>
      <c r="O46" s="4">
        <f>O44*E11</f>
        <v>146145.60000000001</v>
      </c>
    </row>
    <row r="47" spans="1:15" ht="15.6" customHeight="1" x14ac:dyDescent="0.25">
      <c r="B47" s="22"/>
    </row>
    <row r="48" spans="1:15" ht="14.45" customHeight="1" x14ac:dyDescent="0.25">
      <c r="A48" s="3" t="s">
        <v>22</v>
      </c>
      <c r="B48" s="44" t="s">
        <v>80</v>
      </c>
      <c r="O48" s="4">
        <f>O44-O46</f>
        <v>3236854.4</v>
      </c>
    </row>
    <row r="49" spans="1:15" ht="15.6" customHeight="1" x14ac:dyDescent="0.25">
      <c r="B49" s="22"/>
    </row>
    <row r="50" spans="1:15" ht="30" x14ac:dyDescent="0.25">
      <c r="A50" s="48" t="s">
        <v>35</v>
      </c>
      <c r="B50" s="44" t="s">
        <v>81</v>
      </c>
      <c r="O50" s="46">
        <v>3299630.4</v>
      </c>
    </row>
    <row r="51" spans="1:15" ht="15.6" customHeight="1" x14ac:dyDescent="0.25">
      <c r="B51" s="22"/>
    </row>
    <row r="52" spans="1:15" ht="15.6" customHeight="1" x14ac:dyDescent="0.25">
      <c r="A52" s="3" t="s">
        <v>36</v>
      </c>
      <c r="B52" s="44" t="s">
        <v>98</v>
      </c>
      <c r="O52" s="4">
        <f>O48-O50</f>
        <v>-62776</v>
      </c>
    </row>
    <row r="53" spans="1:15" ht="15.6" customHeight="1" x14ac:dyDescent="0.25">
      <c r="A53" s="40"/>
    </row>
    <row r="54" spans="1:15" ht="15.6" customHeight="1" x14ac:dyDescent="0.25">
      <c r="A54" s="40"/>
    </row>
    <row r="55" spans="1:15" ht="14.45" customHeight="1" x14ac:dyDescent="0.25">
      <c r="A55" s="28"/>
      <c r="B55" s="37" t="s">
        <v>85</v>
      </c>
    </row>
    <row r="56" spans="1:15" ht="27.6" customHeight="1" x14ac:dyDescent="0.25">
      <c r="A56" s="49" t="s">
        <v>73</v>
      </c>
      <c r="B56" s="49"/>
      <c r="C56" s="49"/>
      <c r="D56" s="49"/>
      <c r="E56" s="49"/>
      <c r="F56" s="49"/>
      <c r="G56" s="49"/>
      <c r="H56" s="49"/>
    </row>
    <row r="57" spans="1:15" ht="14.45" customHeight="1" x14ac:dyDescent="0.25">
      <c r="A57" s="37" t="s">
        <v>99</v>
      </c>
    </row>
    <row r="58" spans="1:15" ht="14.45" customHeight="1" x14ac:dyDescent="0.25">
      <c r="A58" s="14" t="s">
        <v>70</v>
      </c>
    </row>
    <row r="59" spans="1:15" ht="14.45" customHeight="1" x14ac:dyDescent="0.25">
      <c r="A59" s="14" t="s">
        <v>86</v>
      </c>
    </row>
    <row r="60" spans="1:15" ht="14.45" customHeight="1" x14ac:dyDescent="0.25">
      <c r="A60" s="14"/>
    </row>
    <row r="62" spans="1:15" x14ac:dyDescent="0.25">
      <c r="A62" s="27"/>
      <c r="B62" s="27"/>
      <c r="C62" s="27"/>
      <c r="D62" s="27"/>
      <c r="E62" s="27"/>
      <c r="F62" s="27"/>
      <c r="G62" s="27"/>
      <c r="H62" s="27"/>
    </row>
    <row r="63" spans="1:15" x14ac:dyDescent="0.25">
      <c r="A63" s="5" t="s">
        <v>24</v>
      </c>
    </row>
    <row r="65" spans="1:8" x14ac:dyDescent="0.25">
      <c r="A65" s="27"/>
      <c r="B65" s="27"/>
      <c r="C65" s="27"/>
      <c r="D65" s="27"/>
      <c r="E65" s="27"/>
      <c r="F65" s="27"/>
      <c r="G65" s="27"/>
      <c r="H65" s="27"/>
    </row>
    <row r="66" spans="1:8" x14ac:dyDescent="0.25">
      <c r="A66" s="5" t="s">
        <v>56</v>
      </c>
    </row>
  </sheetData>
  <mergeCells count="8">
    <mergeCell ref="A56:H56"/>
    <mergeCell ref="C27:O27"/>
    <mergeCell ref="A6:B6"/>
    <mergeCell ref="C6:D6"/>
    <mergeCell ref="A7:B7"/>
    <mergeCell ref="C7:D7"/>
    <mergeCell ref="A8:B8"/>
    <mergeCell ref="C8:D8"/>
  </mergeCells>
  <pageMargins left="0.70866141732283472" right="0.70866141732283472" top="0.78740157480314965" bottom="0.78740157480314965" header="0.31496062992125984" footer="0.31496062992125984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showGridLines="0" zoomScaleNormal="100" workbookViewId="0">
      <selection activeCell="A4" sqref="A4"/>
    </sheetView>
  </sheetViews>
  <sheetFormatPr baseColWidth="10" defaultColWidth="11.5703125" defaultRowHeight="15" x14ac:dyDescent="0.25"/>
  <cols>
    <col min="1" max="1" width="4.85546875" style="5" customWidth="1"/>
    <col min="2" max="2" width="43.28515625" style="5" customWidth="1"/>
    <col min="3" max="3" width="21.85546875" style="5" customWidth="1"/>
    <col min="4" max="4" width="30.28515625" style="5" customWidth="1"/>
    <col min="5" max="7" width="18.28515625" style="5" customWidth="1"/>
    <col min="8" max="16384" width="11.5703125" style="5"/>
  </cols>
  <sheetData>
    <row r="1" spans="1:5" ht="17.25" x14ac:dyDescent="0.25">
      <c r="A1" s="10" t="s">
        <v>88</v>
      </c>
    </row>
    <row r="2" spans="1:5" ht="17.25" x14ac:dyDescent="0.25">
      <c r="A2" s="10" t="s">
        <v>87</v>
      </c>
    </row>
    <row r="3" spans="1:5" ht="17.25" x14ac:dyDescent="0.25">
      <c r="A3" s="10" t="s">
        <v>101</v>
      </c>
    </row>
    <row r="4" spans="1:5" ht="18.600000000000001" customHeight="1" x14ac:dyDescent="0.25">
      <c r="A4" s="5" t="s">
        <v>102</v>
      </c>
    </row>
    <row r="5" spans="1:5" ht="18.600000000000001" customHeight="1" x14ac:dyDescent="0.25"/>
    <row r="6" spans="1:5" ht="26.25" customHeight="1" x14ac:dyDescent="0.25">
      <c r="A6" s="53" t="s">
        <v>0</v>
      </c>
      <c r="B6" s="54"/>
      <c r="C6" s="55"/>
      <c r="D6" s="56"/>
    </row>
    <row r="7" spans="1:5" ht="26.25" customHeight="1" x14ac:dyDescent="0.25">
      <c r="A7" s="53" t="s">
        <v>19</v>
      </c>
      <c r="B7" s="54"/>
      <c r="C7" s="55"/>
      <c r="D7" s="56"/>
    </row>
    <row r="8" spans="1:5" ht="26.25" customHeight="1" x14ac:dyDescent="0.25">
      <c r="A8" s="53" t="s">
        <v>1</v>
      </c>
      <c r="B8" s="54"/>
      <c r="C8" s="55"/>
      <c r="D8" s="56"/>
    </row>
    <row r="9" spans="1:5" ht="15.6" customHeight="1" x14ac:dyDescent="0.25"/>
    <row r="10" spans="1:5" ht="15.6" customHeight="1" x14ac:dyDescent="0.25"/>
    <row r="11" spans="1:5" s="6" customFormat="1" ht="24" customHeight="1" x14ac:dyDescent="0.25">
      <c r="A11" s="6" t="s">
        <v>91</v>
      </c>
      <c r="E11" s="36">
        <v>0</v>
      </c>
    </row>
    <row r="12" spans="1:5" ht="15.6" customHeight="1" x14ac:dyDescent="0.25">
      <c r="B12" s="8"/>
    </row>
    <row r="13" spans="1:5" x14ac:dyDescent="0.25">
      <c r="A13" s="7" t="s">
        <v>20</v>
      </c>
      <c r="B13" s="8"/>
    </row>
    <row r="14" spans="1:5" x14ac:dyDescent="0.25">
      <c r="A14" s="7" t="s">
        <v>57</v>
      </c>
      <c r="B14" s="8"/>
    </row>
    <row r="15" spans="1:5" ht="18" customHeight="1" x14ac:dyDescent="0.25">
      <c r="B15" s="8"/>
      <c r="D15" s="19" t="s">
        <v>53</v>
      </c>
      <c r="E15" s="45">
        <v>0</v>
      </c>
    </row>
    <row r="16" spans="1:5" ht="18" customHeight="1" x14ac:dyDescent="0.25">
      <c r="A16" s="7"/>
      <c r="B16" s="8"/>
      <c r="D16" s="19" t="s">
        <v>54</v>
      </c>
      <c r="E16" s="45">
        <v>0.4</v>
      </c>
    </row>
    <row r="17" spans="1:7" ht="18" customHeight="1" x14ac:dyDescent="0.25">
      <c r="A17" s="7"/>
      <c r="B17" s="8"/>
      <c r="D17" s="19" t="s">
        <v>55</v>
      </c>
      <c r="E17" s="45">
        <v>0.4</v>
      </c>
    </row>
    <row r="18" spans="1:7" ht="15.6" customHeight="1" x14ac:dyDescent="0.25">
      <c r="A18" s="7"/>
      <c r="B18" s="8"/>
      <c r="E18" s="15"/>
    </row>
    <row r="19" spans="1:7" ht="15.6" customHeight="1" x14ac:dyDescent="0.25">
      <c r="B19" s="8"/>
    </row>
    <row r="20" spans="1:7" ht="30" customHeight="1" x14ac:dyDescent="0.25">
      <c r="A20" s="3" t="s">
        <v>6</v>
      </c>
      <c r="B20" s="38" t="s">
        <v>74</v>
      </c>
      <c r="C20" s="39" t="s">
        <v>46</v>
      </c>
      <c r="E20" s="16"/>
      <c r="G20" s="1" t="s">
        <v>37</v>
      </c>
    </row>
    <row r="21" spans="1:7" ht="13.15" customHeight="1" x14ac:dyDescent="0.25">
      <c r="B21" s="17">
        <v>1</v>
      </c>
      <c r="C21" s="17">
        <v>2</v>
      </c>
      <c r="E21" s="18"/>
      <c r="G21" s="17">
        <v>3</v>
      </c>
    </row>
    <row r="22" spans="1:7" ht="15.6" customHeight="1" x14ac:dyDescent="0.25">
      <c r="A22" s="11" t="s">
        <v>7</v>
      </c>
      <c r="B22" s="19" t="s">
        <v>62</v>
      </c>
      <c r="C22" s="28">
        <v>500000</v>
      </c>
      <c r="E22" s="20"/>
      <c r="G22" s="21">
        <f>C22*4</f>
        <v>2000000</v>
      </c>
    </row>
    <row r="23" spans="1:7" ht="15.6" customHeight="1" x14ac:dyDescent="0.25">
      <c r="A23" s="12" t="s">
        <v>8</v>
      </c>
      <c r="B23" s="19" t="s">
        <v>63</v>
      </c>
      <c r="C23" s="28">
        <v>0</v>
      </c>
      <c r="E23" s="20"/>
      <c r="G23" s="21">
        <f>C23*4</f>
        <v>0</v>
      </c>
    </row>
    <row r="24" spans="1:7" ht="15.6" customHeight="1" x14ac:dyDescent="0.25">
      <c r="A24" s="12" t="s">
        <v>9</v>
      </c>
      <c r="B24" s="19" t="s">
        <v>64</v>
      </c>
      <c r="C24" s="28">
        <v>10000</v>
      </c>
      <c r="E24" s="20"/>
      <c r="G24" s="21">
        <f>C24*4</f>
        <v>40000</v>
      </c>
    </row>
    <row r="25" spans="1:7" ht="15.6" customHeight="1" x14ac:dyDescent="0.25">
      <c r="B25" s="22"/>
    </row>
    <row r="26" spans="1:7" ht="15.6" customHeight="1" x14ac:dyDescent="0.25">
      <c r="B26" s="22"/>
    </row>
    <row r="27" spans="1:7" ht="15.6" customHeight="1" x14ac:dyDescent="0.25">
      <c r="B27" s="22"/>
      <c r="C27" s="50">
        <v>2024</v>
      </c>
      <c r="D27" s="51"/>
      <c r="E27" s="51"/>
      <c r="F27" s="51"/>
      <c r="G27" s="52"/>
    </row>
    <row r="28" spans="1:7" ht="27" customHeight="1" x14ac:dyDescent="0.25">
      <c r="A28" s="3" t="s">
        <v>10</v>
      </c>
      <c r="B28" s="2" t="s">
        <v>75</v>
      </c>
      <c r="C28" s="43" t="s">
        <v>26</v>
      </c>
      <c r="D28" s="43" t="s">
        <v>27</v>
      </c>
      <c r="E28" s="43" t="s">
        <v>28</v>
      </c>
      <c r="F28" s="43" t="s">
        <v>29</v>
      </c>
      <c r="G28" s="43" t="s">
        <v>5</v>
      </c>
    </row>
    <row r="29" spans="1:7" ht="15.6" customHeight="1" x14ac:dyDescent="0.25">
      <c r="A29" s="11" t="s">
        <v>11</v>
      </c>
      <c r="B29" s="19" t="s">
        <v>62</v>
      </c>
      <c r="C29" s="23">
        <v>700000</v>
      </c>
      <c r="D29" s="23">
        <v>710000</v>
      </c>
      <c r="E29" s="23">
        <v>720000</v>
      </c>
      <c r="F29" s="23">
        <v>730000</v>
      </c>
      <c r="G29" s="21">
        <f>SUM(C29:F29)</f>
        <v>2860000</v>
      </c>
    </row>
    <row r="30" spans="1:7" ht="15.6" customHeight="1" x14ac:dyDescent="0.25">
      <c r="A30" s="12" t="s">
        <v>12</v>
      </c>
      <c r="B30" s="19" t="s">
        <v>63</v>
      </c>
      <c r="C30" s="23">
        <v>0</v>
      </c>
      <c r="D30" s="23">
        <v>0</v>
      </c>
      <c r="E30" s="23">
        <v>10000</v>
      </c>
      <c r="F30" s="23">
        <v>12000</v>
      </c>
      <c r="G30" s="21">
        <f>SUM(C30:F30)</f>
        <v>22000</v>
      </c>
    </row>
    <row r="31" spans="1:7" ht="15.6" customHeight="1" x14ac:dyDescent="0.25">
      <c r="A31" s="12" t="s">
        <v>13</v>
      </c>
      <c r="B31" s="19" t="s">
        <v>64</v>
      </c>
      <c r="C31" s="23">
        <v>12000</v>
      </c>
      <c r="D31" s="23">
        <v>13000</v>
      </c>
      <c r="E31" s="23">
        <v>14000</v>
      </c>
      <c r="F31" s="23">
        <v>15000</v>
      </c>
      <c r="G31" s="21">
        <f>SUM(C31:F31)</f>
        <v>54000</v>
      </c>
    </row>
    <row r="32" spans="1:7" ht="15.6" customHeight="1" x14ac:dyDescent="0.25">
      <c r="A32" s="3" t="s">
        <v>68</v>
      </c>
      <c r="B32" s="26" t="s">
        <v>67</v>
      </c>
      <c r="G32" s="4">
        <f>SUM(G29:G31)</f>
        <v>2936000</v>
      </c>
    </row>
    <row r="33" spans="1:7" ht="15.6" customHeight="1" x14ac:dyDescent="0.25">
      <c r="A33" s="13"/>
      <c r="B33" s="24"/>
      <c r="C33" s="22"/>
    </row>
    <row r="34" spans="1:7" ht="15.6" customHeight="1" x14ac:dyDescent="0.25">
      <c r="A34" s="3" t="s">
        <v>14</v>
      </c>
      <c r="B34" s="2" t="s">
        <v>59</v>
      </c>
      <c r="C34" s="9"/>
      <c r="D34" s="9"/>
      <c r="E34" s="9"/>
      <c r="F34" s="9"/>
    </row>
    <row r="35" spans="1:7" ht="15.6" customHeight="1" x14ac:dyDescent="0.25">
      <c r="A35" s="11" t="s">
        <v>15</v>
      </c>
      <c r="B35" s="19" t="s">
        <v>62</v>
      </c>
      <c r="G35" s="21">
        <f>G29-G22</f>
        <v>860000</v>
      </c>
    </row>
    <row r="36" spans="1:7" ht="15.6" customHeight="1" x14ac:dyDescent="0.25">
      <c r="A36" s="12" t="s">
        <v>16</v>
      </c>
      <c r="B36" s="19" t="s">
        <v>63</v>
      </c>
      <c r="G36" s="21">
        <f>G30-G23</f>
        <v>22000</v>
      </c>
    </row>
    <row r="37" spans="1:7" ht="15.6" customHeight="1" x14ac:dyDescent="0.25">
      <c r="A37" s="12" t="s">
        <v>17</v>
      </c>
      <c r="B37" s="19" t="s">
        <v>64</v>
      </c>
      <c r="G37" s="21">
        <f>G31-G24</f>
        <v>14000</v>
      </c>
    </row>
    <row r="38" spans="1:7" x14ac:dyDescent="0.25">
      <c r="A38" s="3" t="s">
        <v>18</v>
      </c>
      <c r="B38" s="26" t="s">
        <v>58</v>
      </c>
      <c r="G38" s="4">
        <f>SUM(G35:G37)</f>
        <v>896000</v>
      </c>
    </row>
    <row r="39" spans="1:7" ht="15.6" customHeight="1" x14ac:dyDescent="0.25">
      <c r="B39" s="22"/>
    </row>
    <row r="40" spans="1:7" ht="15.6" customHeight="1" x14ac:dyDescent="0.25">
      <c r="A40" s="3" t="s">
        <v>23</v>
      </c>
      <c r="B40" s="2" t="s">
        <v>65</v>
      </c>
    </row>
    <row r="41" spans="1:7" ht="15.6" customHeight="1" x14ac:dyDescent="0.25">
      <c r="A41" s="11" t="s">
        <v>50</v>
      </c>
      <c r="B41" s="19" t="s">
        <v>62</v>
      </c>
      <c r="G41" s="21">
        <f>G35*E15</f>
        <v>0</v>
      </c>
    </row>
    <row r="42" spans="1:7" ht="15.6" customHeight="1" x14ac:dyDescent="0.25">
      <c r="A42" s="12" t="s">
        <v>51</v>
      </c>
      <c r="B42" s="19" t="s">
        <v>63</v>
      </c>
      <c r="G42" s="21">
        <f>G36*E16</f>
        <v>8800</v>
      </c>
    </row>
    <row r="43" spans="1:7" ht="15.6" customHeight="1" x14ac:dyDescent="0.25">
      <c r="A43" s="12" t="s">
        <v>52</v>
      </c>
      <c r="B43" s="19" t="s">
        <v>64</v>
      </c>
      <c r="G43" s="21">
        <f>G37*E17</f>
        <v>5600</v>
      </c>
    </row>
    <row r="44" spans="1:7" x14ac:dyDescent="0.25">
      <c r="A44" s="3" t="s">
        <v>69</v>
      </c>
      <c r="B44" s="26" t="s">
        <v>60</v>
      </c>
      <c r="G44" s="4">
        <f>G38-SUM(G41:G43)</f>
        <v>881600</v>
      </c>
    </row>
    <row r="45" spans="1:7" ht="15.6" customHeight="1" x14ac:dyDescent="0.25">
      <c r="B45" s="22"/>
    </row>
    <row r="46" spans="1:7" x14ac:dyDescent="0.25">
      <c r="A46" s="3" t="s">
        <v>21</v>
      </c>
      <c r="B46" s="2" t="s">
        <v>61</v>
      </c>
      <c r="G46" s="4">
        <f>G44*E11</f>
        <v>0</v>
      </c>
    </row>
    <row r="47" spans="1:7" ht="15.6" customHeight="1" x14ac:dyDescent="0.25">
      <c r="B47" s="22"/>
    </row>
    <row r="48" spans="1:7" x14ac:dyDescent="0.25">
      <c r="A48" s="3" t="s">
        <v>22</v>
      </c>
      <c r="B48" s="44" t="s">
        <v>92</v>
      </c>
      <c r="G48" s="4">
        <f>'3.1 KorrBetr Jan-Dez 2023'!O52</f>
        <v>-62776</v>
      </c>
    </row>
    <row r="49" spans="1:7" ht="15.6" customHeight="1" x14ac:dyDescent="0.25">
      <c r="B49" s="22"/>
    </row>
    <row r="50" spans="1:7" x14ac:dyDescent="0.25">
      <c r="A50" s="3" t="s">
        <v>35</v>
      </c>
      <c r="B50" s="44" t="s">
        <v>66</v>
      </c>
      <c r="G50" s="4">
        <f>G44-G46+G48</f>
        <v>818824</v>
      </c>
    </row>
    <row r="51" spans="1:7" ht="15.6" customHeight="1" x14ac:dyDescent="0.25">
      <c r="B51" s="22"/>
    </row>
    <row r="52" spans="1:7" ht="75" x14ac:dyDescent="0.25">
      <c r="A52" s="3" t="s">
        <v>36</v>
      </c>
      <c r="B52" s="44" t="s">
        <v>97</v>
      </c>
      <c r="C52" s="47" t="s">
        <v>49</v>
      </c>
    </row>
    <row r="53" spans="1:7" ht="15.6" customHeight="1" x14ac:dyDescent="0.25">
      <c r="B53" s="22"/>
    </row>
    <row r="55" spans="1:7" x14ac:dyDescent="0.25">
      <c r="A55" s="28"/>
      <c r="B55" s="37" t="s">
        <v>85</v>
      </c>
    </row>
    <row r="56" spans="1:7" ht="27.6" customHeight="1" x14ac:dyDescent="0.25">
      <c r="A56" s="49" t="s">
        <v>73</v>
      </c>
      <c r="B56" s="49"/>
      <c r="C56" s="49"/>
      <c r="D56" s="49"/>
      <c r="E56" s="49"/>
      <c r="F56" s="49"/>
    </row>
    <row r="57" spans="1:7" x14ac:dyDescent="0.25">
      <c r="A57" s="37" t="s">
        <v>99</v>
      </c>
    </row>
    <row r="58" spans="1:7" x14ac:dyDescent="0.25">
      <c r="A58" s="14" t="s">
        <v>70</v>
      </c>
    </row>
    <row r="59" spans="1:7" x14ac:dyDescent="0.25">
      <c r="A59" s="14" t="s">
        <v>93</v>
      </c>
    </row>
    <row r="60" spans="1:7" x14ac:dyDescent="0.25">
      <c r="A60" s="14" t="s">
        <v>94</v>
      </c>
    </row>
    <row r="61" spans="1:7" x14ac:dyDescent="0.25">
      <c r="A61" s="14"/>
    </row>
    <row r="63" spans="1:7" x14ac:dyDescent="0.25">
      <c r="A63" s="27"/>
      <c r="B63" s="27"/>
      <c r="C63" s="27"/>
      <c r="D63" s="27"/>
      <c r="E63" s="27"/>
      <c r="F63" s="27"/>
    </row>
    <row r="64" spans="1:7" x14ac:dyDescent="0.25">
      <c r="A64" s="5" t="s">
        <v>24</v>
      </c>
    </row>
    <row r="66" spans="1:6" x14ac:dyDescent="0.25">
      <c r="A66" s="27"/>
      <c r="B66" s="27"/>
      <c r="C66" s="27"/>
      <c r="D66" s="27"/>
      <c r="E66" s="27"/>
      <c r="F66" s="27"/>
    </row>
    <row r="67" spans="1:6" x14ac:dyDescent="0.25">
      <c r="A67" s="5" t="s">
        <v>56</v>
      </c>
    </row>
  </sheetData>
  <mergeCells count="8">
    <mergeCell ref="C27:G27"/>
    <mergeCell ref="A56:F56"/>
    <mergeCell ref="A6:B6"/>
    <mergeCell ref="C6:D6"/>
    <mergeCell ref="A7:B7"/>
    <mergeCell ref="C7:D7"/>
    <mergeCell ref="A8:B8"/>
    <mergeCell ref="C8:D8"/>
  </mergeCells>
  <pageMargins left="0.70866141732283472" right="0.70866141732283472" top="0.78740157480314965" bottom="0.78740157480314965" header="0.31496062992125984" footer="0.31496062992125984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zoomScaleNormal="100" workbookViewId="0">
      <selection activeCell="A4" sqref="A4"/>
    </sheetView>
  </sheetViews>
  <sheetFormatPr baseColWidth="10" defaultRowHeight="15" x14ac:dyDescent="0.25"/>
  <cols>
    <col min="1" max="1" width="6.42578125" style="5" customWidth="1"/>
    <col min="2" max="2" width="42.28515625" style="5" customWidth="1"/>
    <col min="3" max="3" width="43.7109375" style="5" customWidth="1"/>
    <col min="4" max="5" width="18.28515625" style="5" customWidth="1"/>
    <col min="6" max="6" width="26" style="5" customWidth="1"/>
    <col min="7" max="8" width="18.5703125" style="5" customWidth="1"/>
    <col min="9" max="9" width="15.28515625" customWidth="1"/>
  </cols>
  <sheetData>
    <row r="1" spans="1:9" ht="17.25" x14ac:dyDescent="0.25">
      <c r="A1" s="10" t="s">
        <v>89</v>
      </c>
    </row>
    <row r="2" spans="1:9" ht="17.25" x14ac:dyDescent="0.25">
      <c r="A2" s="10" t="s">
        <v>76</v>
      </c>
    </row>
    <row r="3" spans="1:9" ht="17.25" x14ac:dyDescent="0.25">
      <c r="A3" s="10" t="s">
        <v>90</v>
      </c>
    </row>
    <row r="4" spans="1:9" x14ac:dyDescent="0.25">
      <c r="A4" s="5" t="s">
        <v>102</v>
      </c>
    </row>
    <row r="6" spans="1:9" x14ac:dyDescent="0.25">
      <c r="A6" s="53" t="s">
        <v>0</v>
      </c>
      <c r="B6" s="54"/>
      <c r="C6" s="34"/>
    </row>
    <row r="7" spans="1:9" x14ac:dyDescent="0.25">
      <c r="A7" s="53" t="s">
        <v>19</v>
      </c>
      <c r="B7" s="54"/>
      <c r="C7" s="34"/>
    </row>
    <row r="8" spans="1:9" x14ac:dyDescent="0.25">
      <c r="A8" s="53" t="s">
        <v>1</v>
      </c>
      <c r="B8" s="54"/>
      <c r="C8" s="34"/>
    </row>
    <row r="10" spans="1:9" x14ac:dyDescent="0.25">
      <c r="B10" s="8"/>
    </row>
    <row r="11" spans="1:9" ht="30" x14ac:dyDescent="0.25">
      <c r="A11" s="2" t="s">
        <v>42</v>
      </c>
      <c r="B11" s="2" t="s">
        <v>41</v>
      </c>
      <c r="C11" s="29" t="s">
        <v>44</v>
      </c>
      <c r="D11" s="35" t="s">
        <v>38</v>
      </c>
      <c r="E11" s="35" t="s">
        <v>40</v>
      </c>
      <c r="F11" s="35" t="s">
        <v>72</v>
      </c>
      <c r="G11" s="35" t="s">
        <v>43</v>
      </c>
      <c r="H11" s="35" t="s">
        <v>78</v>
      </c>
      <c r="I11" s="35" t="s">
        <v>71</v>
      </c>
    </row>
    <row r="12" spans="1:9" x14ac:dyDescent="0.25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1">
        <v>8</v>
      </c>
      <c r="I12" s="41">
        <v>9</v>
      </c>
    </row>
    <row r="13" spans="1:9" x14ac:dyDescent="0.25">
      <c r="A13" s="12">
        <v>1</v>
      </c>
      <c r="B13" s="19" t="s">
        <v>62</v>
      </c>
      <c r="C13" s="30"/>
      <c r="D13" s="32" t="s">
        <v>46</v>
      </c>
      <c r="E13" s="33" t="s">
        <v>39</v>
      </c>
      <c r="F13" s="33" t="s">
        <v>45</v>
      </c>
      <c r="G13" s="31">
        <v>500000</v>
      </c>
      <c r="H13" s="31"/>
      <c r="I13" s="42" t="s">
        <v>95</v>
      </c>
    </row>
    <row r="14" spans="1:9" x14ac:dyDescent="0.25">
      <c r="A14" s="12">
        <v>2</v>
      </c>
      <c r="B14" s="19" t="s">
        <v>64</v>
      </c>
      <c r="C14" s="30"/>
      <c r="D14" s="32" t="s">
        <v>46</v>
      </c>
      <c r="E14" s="33" t="s">
        <v>47</v>
      </c>
      <c r="F14" s="33" t="s">
        <v>48</v>
      </c>
      <c r="G14" s="31">
        <v>5000</v>
      </c>
      <c r="H14" s="31"/>
      <c r="I14" s="42" t="s">
        <v>96</v>
      </c>
    </row>
    <row r="15" spans="1:9" ht="15.75" customHeight="1" x14ac:dyDescent="0.25">
      <c r="A15" s="12">
        <v>3</v>
      </c>
      <c r="B15" s="19" t="s">
        <v>64</v>
      </c>
      <c r="C15" s="30"/>
      <c r="D15" s="32" t="s">
        <v>46</v>
      </c>
      <c r="E15" s="33" t="s">
        <v>47</v>
      </c>
      <c r="F15" s="33" t="s">
        <v>48</v>
      </c>
      <c r="G15" s="31">
        <v>5000</v>
      </c>
      <c r="H15" s="31"/>
      <c r="I15" s="42" t="s">
        <v>96</v>
      </c>
    </row>
    <row r="16" spans="1:9" x14ac:dyDescent="0.25">
      <c r="A16" s="12">
        <v>4</v>
      </c>
      <c r="B16" s="19"/>
      <c r="C16" s="30"/>
      <c r="D16" s="32"/>
      <c r="E16" s="33"/>
      <c r="F16" s="33"/>
      <c r="G16" s="31"/>
      <c r="H16" s="31"/>
      <c r="I16" s="31"/>
    </row>
    <row r="17" spans="1:9" x14ac:dyDescent="0.25">
      <c r="A17" s="12">
        <v>5</v>
      </c>
      <c r="B17" s="19"/>
      <c r="C17" s="30"/>
      <c r="D17" s="32"/>
      <c r="E17" s="33"/>
      <c r="F17" s="33"/>
      <c r="G17" s="31"/>
      <c r="H17" s="31"/>
      <c r="I17" s="31"/>
    </row>
    <row r="18" spans="1:9" ht="15.75" customHeight="1" x14ac:dyDescent="0.25">
      <c r="A18" s="12">
        <v>6</v>
      </c>
      <c r="B18" s="19"/>
      <c r="C18" s="30"/>
      <c r="D18" s="32"/>
      <c r="E18" s="33"/>
      <c r="F18" s="33"/>
      <c r="G18" s="31"/>
      <c r="H18" s="31"/>
      <c r="I18" s="31"/>
    </row>
    <row r="19" spans="1:9" x14ac:dyDescent="0.25">
      <c r="A19" s="12">
        <v>7</v>
      </c>
      <c r="B19" s="19"/>
      <c r="C19" s="30"/>
      <c r="D19" s="32"/>
      <c r="E19" s="33"/>
      <c r="F19" s="33"/>
      <c r="G19" s="31"/>
      <c r="H19" s="31"/>
      <c r="I19" s="31"/>
    </row>
    <row r="20" spans="1:9" x14ac:dyDescent="0.25">
      <c r="A20" s="12">
        <v>8</v>
      </c>
      <c r="B20" s="19"/>
      <c r="C20" s="30"/>
      <c r="D20" s="32"/>
      <c r="E20" s="33"/>
      <c r="F20" s="33"/>
      <c r="G20" s="31"/>
      <c r="H20" s="31"/>
      <c r="I20" s="31"/>
    </row>
    <row r="21" spans="1:9" ht="15.75" customHeight="1" x14ac:dyDescent="0.25">
      <c r="A21" s="12">
        <v>9</v>
      </c>
      <c r="B21" s="19"/>
      <c r="C21" s="30"/>
      <c r="D21" s="32"/>
      <c r="E21" s="33"/>
      <c r="F21" s="33"/>
      <c r="G21" s="31"/>
      <c r="H21" s="31"/>
      <c r="I21" s="31"/>
    </row>
    <row r="22" spans="1:9" x14ac:dyDescent="0.25">
      <c r="A22" s="12">
        <v>10</v>
      </c>
      <c r="B22" s="19"/>
      <c r="C22" s="30"/>
      <c r="D22" s="32"/>
      <c r="E22" s="33"/>
      <c r="F22" s="33"/>
      <c r="G22" s="31"/>
      <c r="H22" s="31"/>
      <c r="I22" s="31"/>
    </row>
    <row r="23" spans="1:9" x14ac:dyDescent="0.25">
      <c r="A23" s="12">
        <v>11</v>
      </c>
      <c r="B23" s="19"/>
      <c r="C23" s="30"/>
      <c r="D23" s="32"/>
      <c r="E23" s="33"/>
      <c r="F23" s="33"/>
      <c r="G23" s="31"/>
      <c r="H23" s="31"/>
      <c r="I23" s="31"/>
    </row>
    <row r="24" spans="1:9" ht="15.75" customHeight="1" x14ac:dyDescent="0.25">
      <c r="A24" s="12">
        <v>12</v>
      </c>
      <c r="B24" s="19"/>
      <c r="C24" s="30"/>
      <c r="D24" s="32"/>
      <c r="E24" s="33"/>
      <c r="F24" s="33"/>
      <c r="G24" s="31"/>
      <c r="H24" s="31"/>
      <c r="I24" s="31"/>
    </row>
    <row r="25" spans="1:9" x14ac:dyDescent="0.25">
      <c r="A25" s="12">
        <v>13</v>
      </c>
      <c r="B25" s="19"/>
      <c r="C25" s="30"/>
      <c r="D25" s="32"/>
      <c r="E25" s="33"/>
      <c r="F25" s="33"/>
      <c r="G25" s="31"/>
      <c r="H25" s="31"/>
      <c r="I25" s="31"/>
    </row>
    <row r="26" spans="1:9" x14ac:dyDescent="0.25">
      <c r="A26" s="12">
        <v>14</v>
      </c>
      <c r="B26" s="19"/>
      <c r="C26" s="30"/>
      <c r="D26" s="32"/>
      <c r="E26" s="33"/>
      <c r="F26" s="33"/>
      <c r="G26" s="31"/>
      <c r="H26" s="31"/>
      <c r="I26" s="31"/>
    </row>
    <row r="27" spans="1:9" ht="15.75" customHeight="1" x14ac:dyDescent="0.25">
      <c r="A27" s="12">
        <v>15</v>
      </c>
      <c r="B27" s="19"/>
      <c r="C27" s="30"/>
      <c r="D27" s="32"/>
      <c r="E27" s="33"/>
      <c r="F27" s="33"/>
      <c r="G27" s="31"/>
      <c r="H27" s="31"/>
      <c r="I27" s="31"/>
    </row>
    <row r="28" spans="1:9" x14ac:dyDescent="0.25">
      <c r="A28" s="12">
        <v>16</v>
      </c>
      <c r="B28" s="19"/>
      <c r="C28" s="30"/>
      <c r="D28" s="32"/>
      <c r="E28" s="33"/>
      <c r="F28" s="33"/>
      <c r="G28" s="31"/>
      <c r="H28" s="31"/>
      <c r="I28" s="31"/>
    </row>
    <row r="29" spans="1:9" x14ac:dyDescent="0.25">
      <c r="A29" s="12">
        <v>17</v>
      </c>
      <c r="B29" s="19"/>
      <c r="C29" s="30"/>
      <c r="D29" s="32"/>
      <c r="E29" s="33"/>
      <c r="F29" s="33"/>
      <c r="G29" s="31"/>
      <c r="H29" s="31"/>
      <c r="I29" s="31"/>
    </row>
    <row r="30" spans="1:9" ht="15.75" customHeight="1" x14ac:dyDescent="0.25">
      <c r="A30" s="12">
        <v>18</v>
      </c>
      <c r="B30" s="19"/>
      <c r="C30" s="30"/>
      <c r="D30" s="32"/>
      <c r="E30" s="33"/>
      <c r="F30" s="33"/>
      <c r="G30" s="31"/>
      <c r="H30" s="31"/>
      <c r="I30" s="31"/>
    </row>
    <row r="31" spans="1:9" x14ac:dyDescent="0.25">
      <c r="A31" s="12">
        <v>19</v>
      </c>
      <c r="B31" s="19"/>
      <c r="C31" s="30"/>
      <c r="D31" s="32"/>
      <c r="E31" s="33"/>
      <c r="F31" s="33"/>
      <c r="G31" s="31"/>
      <c r="H31" s="31"/>
      <c r="I31" s="31"/>
    </row>
    <row r="32" spans="1:9" x14ac:dyDescent="0.25">
      <c r="A32" s="12">
        <v>20</v>
      </c>
      <c r="B32" s="19"/>
      <c r="C32" s="30"/>
      <c r="D32" s="32"/>
      <c r="E32" s="33"/>
      <c r="F32" s="33"/>
      <c r="G32" s="31"/>
      <c r="H32" s="31"/>
      <c r="I32" s="31"/>
    </row>
    <row r="33" spans="1:9" ht="15.75" customHeight="1" x14ac:dyDescent="0.25">
      <c r="A33" s="12">
        <v>21</v>
      </c>
      <c r="B33" s="19"/>
      <c r="C33" s="30"/>
      <c r="D33" s="32"/>
      <c r="E33" s="33"/>
      <c r="F33" s="33"/>
      <c r="G33" s="31"/>
      <c r="H33" s="31"/>
      <c r="I33" s="31"/>
    </row>
    <row r="34" spans="1:9" x14ac:dyDescent="0.25">
      <c r="A34" s="12">
        <v>22</v>
      </c>
      <c r="B34" s="19"/>
      <c r="C34" s="30"/>
      <c r="D34" s="32"/>
      <c r="E34" s="33"/>
      <c r="F34" s="33"/>
      <c r="G34" s="31"/>
      <c r="H34" s="31"/>
      <c r="I34" s="31"/>
    </row>
    <row r="35" spans="1:9" x14ac:dyDescent="0.25">
      <c r="A35" s="12">
        <v>23</v>
      </c>
      <c r="B35" s="19"/>
      <c r="C35" s="30"/>
      <c r="D35" s="32"/>
      <c r="E35" s="33"/>
      <c r="F35" s="33"/>
      <c r="G35" s="31"/>
      <c r="H35" s="31"/>
      <c r="I35" s="31"/>
    </row>
    <row r="36" spans="1:9" ht="15.75" customHeight="1" x14ac:dyDescent="0.25">
      <c r="A36" s="12">
        <v>24</v>
      </c>
      <c r="B36" s="19"/>
      <c r="C36" s="30"/>
      <c r="D36" s="32"/>
      <c r="E36" s="33"/>
      <c r="F36" s="33"/>
      <c r="G36" s="31"/>
      <c r="H36" s="31"/>
      <c r="I36" s="31"/>
    </row>
    <row r="37" spans="1:9" x14ac:dyDescent="0.25">
      <c r="B37" s="22"/>
    </row>
    <row r="38" spans="1:9" x14ac:dyDescent="0.25">
      <c r="A38" s="5" t="s">
        <v>77</v>
      </c>
      <c r="B38" s="22"/>
    </row>
    <row r="39" spans="1:9" x14ac:dyDescent="0.25">
      <c r="A39" s="14"/>
    </row>
    <row r="40" spans="1:9" x14ac:dyDescent="0.25">
      <c r="A40" s="27"/>
      <c r="B40" s="27"/>
      <c r="C40" s="27"/>
      <c r="D40" s="27"/>
      <c r="E40" s="27"/>
      <c r="F40" s="27"/>
    </row>
    <row r="41" spans="1:9" x14ac:dyDescent="0.25">
      <c r="A41" s="5" t="s">
        <v>24</v>
      </c>
    </row>
    <row r="43" spans="1:9" x14ac:dyDescent="0.25">
      <c r="A43" s="27"/>
      <c r="B43" s="27"/>
      <c r="C43" s="27"/>
      <c r="D43" s="27"/>
      <c r="E43" s="27"/>
      <c r="F43" s="27"/>
    </row>
    <row r="44" spans="1:9" x14ac:dyDescent="0.25">
      <c r="A44" s="5" t="s">
        <v>56</v>
      </c>
    </row>
  </sheetData>
  <mergeCells count="3">
    <mergeCell ref="A6:B6"/>
    <mergeCell ref="A7:B7"/>
    <mergeCell ref="A8:B8"/>
  </mergeCells>
  <pageMargins left="0.7" right="0.7" top="0.78740157499999996" bottom="0.78740157499999996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3.1 KorrBetr Jan-Dez 2023</vt:lpstr>
      <vt:lpstr>3.2 ErstgsBetr Jan-Apr 2024</vt:lpstr>
      <vt:lpstr>3.3 Übersicht Nachweise</vt:lpstr>
      <vt:lpstr>'3.1 KorrBetr Jan-Dez 2023'!Druckbereich</vt:lpstr>
      <vt:lpstr>'3.2 ErstgsBetr Jan-Apr 2024'!Druckbereich</vt:lpstr>
      <vt:lpstr>'3.3 Übersicht Nachweise'!Druckbereich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lamisa</dc:creator>
  <cp:lastModifiedBy>GKV-SV</cp:lastModifiedBy>
  <cp:lastPrinted>2023-01-16T12:26:22Z</cp:lastPrinted>
  <dcterms:created xsi:type="dcterms:W3CDTF">2022-08-25T09:15:22Z</dcterms:created>
  <dcterms:modified xsi:type="dcterms:W3CDTF">2023-01-16T12:26:34Z</dcterms:modified>
</cp:coreProperties>
</file>