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4"/>
  <workbookPr filterPrivacy="1" codeName="DieseArbeitsmappe"/>
  <xr:revisionPtr revIDLastSave="0" documentId="8_{FA2D23EA-9FAC-4734-A1F5-E750B56C539D}" xr6:coauthVersionLast="36" xr6:coauthVersionMax="36" xr10:uidLastSave="{00000000-0000-0000-0000-000000000000}"/>
  <bookViews>
    <workbookView xWindow="0" yWindow="0" windowWidth="25200" windowHeight="11180" tabRatio="458" xr2:uid="{00000000-000D-0000-FFFF-FFFF00000000}"/>
  </bookViews>
  <sheets>
    <sheet name="4.1 IST abgelaufenes Jahr" sheetId="20" r:id="rId1"/>
    <sheet name="4.2 IST laufendes Jahr (HR) " sheetId="7" r:id="rId2"/>
    <sheet name="4.3 Forderung" sheetId="10" r:id="rId3"/>
    <sheet name="4.4 Vereinbarung" sheetId="21" r:id="rId4"/>
    <sheet name="Pflegebudget" sheetId="5" state="veryHidden" r:id="rId5"/>
    <sheet name="Pflegebudget_Beispiel" sheetId="4" state="veryHidden" r:id="rId6"/>
    <sheet name="5 Meldung § 6a (3) S.4" sheetId="22" r:id="rId7"/>
    <sheet name="6 Referenzwerte 2018" sheetId="15" r:id="rId8"/>
  </sheets>
  <externalReferences>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s>
  <definedNames>
    <definedName name="_" localSheetId="0">#REF!</definedName>
    <definedName name="_" localSheetId="3">#REF!</definedName>
    <definedName name="_" localSheetId="6">#REF!</definedName>
    <definedName name="_">#REF!</definedName>
    <definedName name="______anl3">[1]Anlage3!$A$2:$A$42</definedName>
    <definedName name="_____anl3">[1]Anlage3!$A$2:$A$42</definedName>
    <definedName name="_____c">'[2]Teil 6.1'!$D$6</definedName>
    <definedName name="_____R">[3]Basis!$B$7</definedName>
    <definedName name="____anl3">[1]Anlage3!$A$2:$A$42</definedName>
    <definedName name="____c">'[2]Teil 6.1'!$D$6</definedName>
    <definedName name="____R">[3]Basis!$B$7</definedName>
    <definedName name="___anl3">[4]Anlage3!$A$2:$A$42</definedName>
    <definedName name="___c">'[2]Teil 6.1'!$D$6</definedName>
    <definedName name="___R">[3]Basis!$B$7</definedName>
    <definedName name="__aa2" localSheetId="6" hidden="1">{#N/A,#N/A,FALSE,"ERLÄUTERUNGEN ZU SE UND FP";#N/A,#N/A,FALSE,"V2-Angiol.";#N/A,#N/A,FALSE,"V2-KAR";#N/A,#N/A,FALSE,"V2-PNE";#N/A,#N/A,FALSE,"V2-NEC";#N/A,#N/A,FALSE,"V2-Gefäß";#N/A,#N/A,FALSE,"V2-TOC";#N/A,#N/A,FALSE,"V2-KAC";#N/A,#N/A,FALSE,"V2-ORT";#N/A,#N/A,FALSE,"V2 Ort II";#N/A,#N/A,FALSE,"V3-GEC";#N/A,#N/A,FALSE,"V3-KAC";#N/A,#N/A,FALSE,"V3-ORT I"}</definedName>
    <definedName name="__aa2" hidden="1">{#N/A,#N/A,FALSE,"ERLÄUTERUNGEN ZU SE UND FP";#N/A,#N/A,FALSE,"V2-Angiol.";#N/A,#N/A,FALSE,"V2-KAR";#N/A,#N/A,FALSE,"V2-PNE";#N/A,#N/A,FALSE,"V2-NEC";#N/A,#N/A,FALSE,"V2-Gefäß";#N/A,#N/A,FALSE,"V2-TOC";#N/A,#N/A,FALSE,"V2-KAC";#N/A,#N/A,FALSE,"V2-ORT";#N/A,#N/A,FALSE,"V2 Ort II";#N/A,#N/A,FALSE,"V3-GEC";#N/A,#N/A,FALSE,"V3-KAC";#N/A,#N/A,FALSE,"V3-ORT I"}</definedName>
    <definedName name="__anl3">[1]Anlage3!$A$2:$A$42</definedName>
    <definedName name="__c">'[2]Teil 6.1'!$D$6</definedName>
    <definedName name="__R">[3]Basis!$B$7</definedName>
    <definedName name="__ZE03" localSheetId="6" hidden="1">{#N/A,#N/A,FALSE,"ERLÄUTERUNGEN";#N/A,#N/A,FALSE,"INTERN-ERLÖSE";#N/A,#N/A,FALSE,"INTERN-ABTEILUNGSTRUKTUREN";#N/A,#N/A,FALSE,"V 1";#N/A,#N/A,FALSE,"L 1 ";#N/A,#N/A,FALSE,"L 3 (1) ";#N/A,#N/A,FALSE,"K 2 Fordg. Pflszraum";#N/A,#N/A,FALSE,"K 3 Vereinbarung für den Pflege";#N/A,#N/A,FALSE,"K 4 Medizinischer Bedarf";#N/A,#N/A,FALSE,"K 5 Budget";#N/A,#N/A,FALSE,"K 6 Basispflegesatz";#N/A,#N/A,FALSE,"K 7 (1)  ";#N/A,#N/A,FALSE,"K 7 (14) Intensivmedizin";#N/A,#N/A,FALSE,"Z 5 Kalkulation Inv.kosten";#N/A,#N/A,FALSE,"V3-KAC"}</definedName>
    <definedName name="__ZE03" hidden="1">{#N/A,#N/A,FALSE,"ERLÄUTERUNGEN";#N/A,#N/A,FALSE,"INTERN-ERLÖSE";#N/A,#N/A,FALSE,"INTERN-ABTEILUNGSTRUKTUREN";#N/A,#N/A,FALSE,"V 1";#N/A,#N/A,FALSE,"L 1 ";#N/A,#N/A,FALSE,"L 3 (1) ";#N/A,#N/A,FALSE,"K 2 Fordg. Pflszraum";#N/A,#N/A,FALSE,"K 3 Vereinbarung für den Pflege";#N/A,#N/A,FALSE,"K 4 Medizinischer Bedarf";#N/A,#N/A,FALSE,"K 5 Budget";#N/A,#N/A,FALSE,"K 6 Basispflegesatz";#N/A,#N/A,FALSE,"K 7 (1)  ";#N/A,#N/A,FALSE,"K 7 (14) Intensivmedizin";#N/A,#N/A,FALSE,"Z 5 Kalkulation Inv.kosten";#N/A,#N/A,FALSE,"V3-KAC"}</definedName>
    <definedName name="_2" localSheetId="0">#REF!</definedName>
    <definedName name="_2" localSheetId="3">#REF!</definedName>
    <definedName name="_2" localSheetId="6">#REF!</definedName>
    <definedName name="_2">#REF!</definedName>
    <definedName name="_5" localSheetId="0">#REF!</definedName>
    <definedName name="_5" localSheetId="3">#REF!</definedName>
    <definedName name="_5" localSheetId="6">#REF!</definedName>
    <definedName name="_5">#REF!</definedName>
    <definedName name="_aa2" localSheetId="6" hidden="1">{#N/A,#N/A,FALSE,"ERLÄUTERUNGEN ZU SE UND FP";#N/A,#N/A,FALSE,"V2-Angiol.";#N/A,#N/A,FALSE,"V2-KAR";#N/A,#N/A,FALSE,"V2-PNE";#N/A,#N/A,FALSE,"V2-NEC";#N/A,#N/A,FALSE,"V2-Gefäß";#N/A,#N/A,FALSE,"V2-TOC";#N/A,#N/A,FALSE,"V2-KAC";#N/A,#N/A,FALSE,"V2-ORT";#N/A,#N/A,FALSE,"V2 Ort II";#N/A,#N/A,FALSE,"V3-GEC";#N/A,#N/A,FALSE,"V3-KAC";#N/A,#N/A,FALSE,"V3-ORT I"}</definedName>
    <definedName name="_aa2" hidden="1">{#N/A,#N/A,FALSE,"ERLÄUTERUNGEN ZU SE UND FP";#N/A,#N/A,FALSE,"V2-Angiol.";#N/A,#N/A,FALSE,"V2-KAR";#N/A,#N/A,FALSE,"V2-PNE";#N/A,#N/A,FALSE,"V2-NEC";#N/A,#N/A,FALSE,"V2-Gefäß";#N/A,#N/A,FALSE,"V2-TOC";#N/A,#N/A,FALSE,"V2-KAC";#N/A,#N/A,FALSE,"V2-ORT";#N/A,#N/A,FALSE,"V2 Ort II";#N/A,#N/A,FALSE,"V3-GEC";#N/A,#N/A,FALSE,"V3-KAC";#N/A,#N/A,FALSE,"V3-ORT I"}</definedName>
    <definedName name="_ABT1" localSheetId="0">#REF!</definedName>
    <definedName name="_ABT1" localSheetId="3">#REF!</definedName>
    <definedName name="_ABT1" localSheetId="6">#REF!</definedName>
    <definedName name="_ABT1">#REF!</definedName>
    <definedName name="_ABT2" localSheetId="0">#REF!</definedName>
    <definedName name="_ABT2" localSheetId="3">#REF!</definedName>
    <definedName name="_ABT2" localSheetId="6">#REF!</definedName>
    <definedName name="_ABT2">#REF!</definedName>
    <definedName name="_ABT3" localSheetId="0">#REF!</definedName>
    <definedName name="_ABT3" localSheetId="3">#REF!</definedName>
    <definedName name="_ABT3" localSheetId="6">#REF!</definedName>
    <definedName name="_ABT3">#REF!</definedName>
    <definedName name="_ABT4" localSheetId="0">#REF!</definedName>
    <definedName name="_ABT4" localSheetId="3">#REF!</definedName>
    <definedName name="_ABT4">#REF!</definedName>
    <definedName name="_ABT5" localSheetId="0">#REF!</definedName>
    <definedName name="_ABT5" localSheetId="3">#REF!</definedName>
    <definedName name="_ABT5">#REF!</definedName>
    <definedName name="_ABT5021" localSheetId="0">#REF!</definedName>
    <definedName name="_ABT5021" localSheetId="3">#REF!</definedName>
    <definedName name="_ABT5021">#REF!</definedName>
    <definedName name="_anl3">[5]Anlage3!$A$2:$A$42</definedName>
    <definedName name="_c">'[2]Teil 6.1'!$D$6</definedName>
    <definedName name="_xlnm._FilterDatabase" localSheetId="7" hidden="1">'6 Referenzwerte 2018'!$A$13:$H$33</definedName>
    <definedName name="_R">[3]Basis!$B$7</definedName>
    <definedName name="_ZE03" localSheetId="6" hidden="1">{#N/A,#N/A,FALSE,"ERLÄUTERUNGEN";#N/A,#N/A,FALSE,"INTERN-ERLÖSE";#N/A,#N/A,FALSE,"INTERN-ABTEILUNGSTRUKTUREN";#N/A,#N/A,FALSE,"V 1";#N/A,#N/A,FALSE,"L 1 ";#N/A,#N/A,FALSE,"L 3 (1) ";#N/A,#N/A,FALSE,"K 2 Fordg. Pflszraum";#N/A,#N/A,FALSE,"K 3 Vereinbarung für den Pflege";#N/A,#N/A,FALSE,"K 4 Medizinischer Bedarf";#N/A,#N/A,FALSE,"K 5 Budget";#N/A,#N/A,FALSE,"K 6 Basispflegesatz";#N/A,#N/A,FALSE,"K 7 (1)  ";#N/A,#N/A,FALSE,"K 7 (14) Intensivmedizin";#N/A,#N/A,FALSE,"Z 5 Kalkulation Inv.kosten";#N/A,#N/A,FALSE,"V3-KAC"}</definedName>
    <definedName name="_ZE03" hidden="1">{#N/A,#N/A,FALSE,"ERLÄUTERUNGEN";#N/A,#N/A,FALSE,"INTERN-ERLÖSE";#N/A,#N/A,FALSE,"INTERN-ABTEILUNGSTRUKTUREN";#N/A,#N/A,FALSE,"V 1";#N/A,#N/A,FALSE,"L 1 ";#N/A,#N/A,FALSE,"L 3 (1) ";#N/A,#N/A,FALSE,"K 2 Fordg. Pflszraum";#N/A,#N/A,FALSE,"K 3 Vereinbarung für den Pflege";#N/A,#N/A,FALSE,"K 4 Medizinischer Bedarf";#N/A,#N/A,FALSE,"K 5 Budget";#N/A,#N/A,FALSE,"K 6 Basispflegesatz";#N/A,#N/A,FALSE,"K 7 (1)  ";#N/A,#N/A,FALSE,"K 7 (14) Intensivmedizin";#N/A,#N/A,FALSE,"Z 5 Kalkulation Inv.kosten";#N/A,#N/A,FALSE,"V3-KAC"}</definedName>
    <definedName name="a">[3]Basis!$B$7</definedName>
    <definedName name="aa" localSheetId="6" hidden="1">{#N/A,#N/A,FALSE,"ERLÄUTERUNGEN ZU SE UND FP";#N/A,#N/A,FALSE,"V2-Angiol.";#N/A,#N/A,FALSE,"V2-KAR";#N/A,#N/A,FALSE,"V2-PNE";#N/A,#N/A,FALSE,"V2-NEC";#N/A,#N/A,FALSE,"V2-Gefäß";#N/A,#N/A,FALSE,"V2-TOC";#N/A,#N/A,FALSE,"V2-KAC";#N/A,#N/A,FALSE,"V2-ORT";#N/A,#N/A,FALSE,"V2 Ort II";#N/A,#N/A,FALSE,"V3-GEC";#N/A,#N/A,FALSE,"V3-KAC";#N/A,#N/A,FALSE,"V3-ORT I"}</definedName>
    <definedName name="aa" hidden="1">{#N/A,#N/A,FALSE,"ERLÄUTERUNGEN ZU SE UND FP";#N/A,#N/A,FALSE,"V2-Angiol.";#N/A,#N/A,FALSE,"V2-KAR";#N/A,#N/A,FALSE,"V2-PNE";#N/A,#N/A,FALSE,"V2-NEC";#N/A,#N/A,FALSE,"V2-Gefäß";#N/A,#N/A,FALSE,"V2-TOC";#N/A,#N/A,FALSE,"V2-KAC";#N/A,#N/A,FALSE,"V2-ORT";#N/A,#N/A,FALSE,"V2 Ort II";#N/A,#N/A,FALSE,"V3-GEC";#N/A,#N/A,FALSE,"V3-KAC";#N/A,#N/A,FALSE,"V3-ORT I"}</definedName>
    <definedName name="aaa" localSheetId="6" hidden="1">{#N/A,#N/A,FALSE,"ERLÄUTERUNGEN ZU SE UND FP";#N/A,#N/A,FALSE,"V2-Angiol.";#N/A,#N/A,FALSE,"V2-KAR";#N/A,#N/A,FALSE,"V2-PNE";#N/A,#N/A,FALSE,"V2-NEC";#N/A,#N/A,FALSE,"V2-Gefäß";#N/A,#N/A,FALSE,"V2-TOC";#N/A,#N/A,FALSE,"V2-KAC";#N/A,#N/A,FALSE,"V2-ORT";#N/A,#N/A,FALSE,"V2 Ort II";#N/A,#N/A,FALSE,"V3-GEC";#N/A,#N/A,FALSE,"V3-KAC";#N/A,#N/A,FALSE,"V3-ORT I"}</definedName>
    <definedName name="aaa" hidden="1">{#N/A,#N/A,FALSE,"ERLÄUTERUNGEN ZU SE UND FP";#N/A,#N/A,FALSE,"V2-Angiol.";#N/A,#N/A,FALSE,"V2-KAR";#N/A,#N/A,FALSE,"V2-PNE";#N/A,#N/A,FALSE,"V2-NEC";#N/A,#N/A,FALSE,"V2-Gefäß";#N/A,#N/A,FALSE,"V2-TOC";#N/A,#N/A,FALSE,"V2-KAC";#N/A,#N/A,FALSE,"V2-ORT";#N/A,#N/A,FALSE,"V2 Ort II";#N/A,#N/A,FALSE,"V3-GEC";#N/A,#N/A,FALSE,"V3-KAC";#N/A,#N/A,FALSE,"V3-ORT I"}</definedName>
    <definedName name="aaaa" localSheetId="6" hidden="1">{#N/A,#N/A,FALSE,"ERLÄUTERUNGEN ZU SE UND FP";#N/A,#N/A,FALSE,"V2-Angiol.";#N/A,#N/A,FALSE,"V2-KAR";#N/A,#N/A,FALSE,"V2-PNE";#N/A,#N/A,FALSE,"V2-NEC";#N/A,#N/A,FALSE,"V2-Gefäß";#N/A,#N/A,FALSE,"V2-TOC";#N/A,#N/A,FALSE,"V2-KAC";#N/A,#N/A,FALSE,"V2-ORT";#N/A,#N/A,FALSE,"V2 Ort II";#N/A,#N/A,FALSE,"V3-GEC";#N/A,#N/A,FALSE,"V3-KAC";#N/A,#N/A,FALSE,"V3-ORT I"}</definedName>
    <definedName name="aaaa" hidden="1">{#N/A,#N/A,FALSE,"ERLÄUTERUNGEN ZU SE UND FP";#N/A,#N/A,FALSE,"V2-Angiol.";#N/A,#N/A,FALSE,"V2-KAR";#N/A,#N/A,FALSE,"V2-PNE";#N/A,#N/A,FALSE,"V2-NEC";#N/A,#N/A,FALSE,"V2-Gefäß";#N/A,#N/A,FALSE,"V2-TOC";#N/A,#N/A,FALSE,"V2-KAC";#N/A,#N/A,FALSE,"V2-ORT";#N/A,#N/A,FALSE,"V2 Ort II";#N/A,#N/A,FALSE,"V3-GEC";#N/A,#N/A,FALSE,"V3-KAC";#N/A,#N/A,FALSE,"V3-ORT I"}</definedName>
    <definedName name="aaaaa" localSheetId="6" hidden="1">{#N/A,#N/A,FALSE,"K 7 (1)  Innere Medizin ";#N/A,#N/A,FALSE,"K 7 (10) Pädiatrie";#N/A,#N/A,FALSE,"K 7 (15) Allgemeine Chirurgie";#N/A,#N/A,FALSE,"K 7 (16) Unfallchirurgie";#N/A,#N/A,FALSE,"K 7 (17) Neurochirurgie";#N/A,#N/A,FALSE,"K 7 (22) Urologie";#N/A,#N/A,FALSE,"K 7 (23) Orthopädie";#N/A,#N/A,FALSE,"K 7 (24) Frauenheilkunde";#N/A,#N/A,FALSE,"K 7 (26)  Hals-, Nasen,- Ohren";#N/A,#N/A,FALSE,"K 7 (27) Augenheilkunde";#N/A,#N/A,FALSE,"K 7 (28) Neurologie";#N/A,#N/A,FALSE,"K 7 (34) Dermatologie";#N/A,#N/A,FALSE,"K 7 (36) Intensivmedizin";#N/A,#N/A,FALSE,"K 7 Dialyse"}</definedName>
    <definedName name="aaaaa" hidden="1">{#N/A,#N/A,FALSE,"K 7 (1)  Innere Medizin ";#N/A,#N/A,FALSE,"K 7 (10) Pädiatrie";#N/A,#N/A,FALSE,"K 7 (15) Allgemeine Chirurgie";#N/A,#N/A,FALSE,"K 7 (16) Unfallchirurgie";#N/A,#N/A,FALSE,"K 7 (17) Neurochirurgie";#N/A,#N/A,FALSE,"K 7 (22) Urologie";#N/A,#N/A,FALSE,"K 7 (23) Orthopädie";#N/A,#N/A,FALSE,"K 7 (24) Frauenheilkunde";#N/A,#N/A,FALSE,"K 7 (26)  Hals-, Nasen,- Ohren";#N/A,#N/A,FALSE,"K 7 (27) Augenheilkunde";#N/A,#N/A,FALSE,"K 7 (28) Neurologie";#N/A,#N/A,FALSE,"K 7 (34) Dermatologie";#N/A,#N/A,FALSE,"K 7 (36) Intensivmedizin";#N/A,#N/A,FALSE,"K 7 Dialyse"}</definedName>
    <definedName name="ab" localSheetId="6" hidden="1">{#N/A,#N/A,FALSE,"ERLÄUTERUNGEN ZU SE UND FP";#N/A,#N/A,FALSE,"V2-Angiol.";#N/A,#N/A,FALSE,"V2-KAR";#N/A,#N/A,FALSE,"V2-PNE";#N/A,#N/A,FALSE,"V2-NEC";#N/A,#N/A,FALSE,"V2-Gefäß";#N/A,#N/A,FALSE,"V2-TOC";#N/A,#N/A,FALSE,"V2-KAC";#N/A,#N/A,FALSE,"V2-ORT";#N/A,#N/A,FALSE,"V2 Ort II";#N/A,#N/A,FALSE,"V3-GEC";#N/A,#N/A,FALSE,"V3-KAC";#N/A,#N/A,FALSE,"V3-ORT I"}</definedName>
    <definedName name="ab" hidden="1">{#N/A,#N/A,FALSE,"ERLÄUTERUNGEN ZU SE UND FP";#N/A,#N/A,FALSE,"V2-Angiol.";#N/A,#N/A,FALSE,"V2-KAR";#N/A,#N/A,FALSE,"V2-PNE";#N/A,#N/A,FALSE,"V2-NEC";#N/A,#N/A,FALSE,"V2-Gefäß";#N/A,#N/A,FALSE,"V2-TOC";#N/A,#N/A,FALSE,"V2-KAC";#N/A,#N/A,FALSE,"V2-ORT";#N/A,#N/A,FALSE,"V2 Ort II";#N/A,#N/A,FALSE,"V3-GEC";#N/A,#N/A,FALSE,"V3-KAC";#N/A,#N/A,FALSE,"V3-ORT I"}</definedName>
    <definedName name="abc" localSheetId="6" hidden="1">{#N/A,#N/A,FALSE,"Kontroll-Blatt";#N/A,#N/A,FALSE,"Inhalt";#N/A,#N/A,FALSE,"Aktiva";#N/A,#N/A,FALSE,"Passiva";#N/A,#N/A,FALSE,"GuV";#N/A,#N/A,FALSE,"Anl-1,1";#N/A,#N/A,FALSE,"Anl-1,2";#N/A,#N/A,FALSE,"Anl-1,7";#N/A,#N/A,FALSE,"Anl-3";#N/A,#N/A,FALSE,"Anl-4,1";#N/A,#N/A,FALSE,"Anlage-4,2";#N/A,#N/A,FALSE,"Anl-4,3";#N/A,#N/A,FALSE,"Anlage-4,4";#N/A,#N/A,FALSE,"Anl-5";#N/A,#N/A,FALSE,"Anl-6";#N/A,#N/A,FALSE,"Anl-7";#N/A,#N/A,FALSE,"Anl-8";#N/A,#N/A,FALSE,"Anl.-9 - Personalkosten";#N/A,#N/A,FALSE,"Anlage-10";#N/A,#N/A,FALSE,"Anlage-11"}</definedName>
    <definedName name="abc" hidden="1">{#N/A,#N/A,FALSE,"Kontroll-Blatt";#N/A,#N/A,FALSE,"Inhalt";#N/A,#N/A,FALSE,"Aktiva";#N/A,#N/A,FALSE,"Passiva";#N/A,#N/A,FALSE,"GuV";#N/A,#N/A,FALSE,"Anl-1,1";#N/A,#N/A,FALSE,"Anl-1,2";#N/A,#N/A,FALSE,"Anl-1,7";#N/A,#N/A,FALSE,"Anl-3";#N/A,#N/A,FALSE,"Anl-4,1";#N/A,#N/A,FALSE,"Anlage-4,2";#N/A,#N/A,FALSE,"Anl-4,3";#N/A,#N/A,FALSE,"Anlage-4,4";#N/A,#N/A,FALSE,"Anl-5";#N/A,#N/A,FALSE,"Anl-6";#N/A,#N/A,FALSE,"Anl-7";#N/A,#N/A,FALSE,"Anl-8";#N/A,#N/A,FALSE,"Anl.-9 - Personalkosten";#N/A,#N/A,FALSE,"Anlage-10";#N/A,#N/A,FALSE,"Anlage-11"}</definedName>
    <definedName name="ABT" localSheetId="0">#REF!</definedName>
    <definedName name="ABT" localSheetId="3">#REF!</definedName>
    <definedName name="ABT" localSheetId="6">#REF!</definedName>
    <definedName name="ABT">#REF!</definedName>
    <definedName name="ABT_2008" localSheetId="0">#REF!</definedName>
    <definedName name="ABT_2008" localSheetId="3">#REF!</definedName>
    <definedName name="ABT_2008" localSheetId="6">#REF!</definedName>
    <definedName name="ABT_2008">#REF!</definedName>
    <definedName name="ABT_Pflege" localSheetId="0">#REF!</definedName>
    <definedName name="ABT_Pflege" localSheetId="3">#REF!</definedName>
    <definedName name="ABT_Pflege" localSheetId="6">#REF!</definedName>
    <definedName name="ABT_Pflege">#REF!</definedName>
    <definedName name="ABT_TEIL" localSheetId="0">#REF!</definedName>
    <definedName name="ABT_TEIL" localSheetId="3">#REF!</definedName>
    <definedName name="ABT_TEIL">#REF!</definedName>
    <definedName name="ABT_TEIL1" localSheetId="0">#REF!</definedName>
    <definedName name="ABT_TEIL1" localSheetId="3">#REF!</definedName>
    <definedName name="ABT_TEIL1">#REF!</definedName>
    <definedName name="ABT_VOLL" localSheetId="0">#REF!</definedName>
    <definedName name="ABT_VOLL" localSheetId="3">#REF!</definedName>
    <definedName name="ABT_VOLL">#REF!</definedName>
    <definedName name="ABT_VOLL1" localSheetId="0">#REF!</definedName>
    <definedName name="ABT_VOLL1" localSheetId="3">#REF!</definedName>
    <definedName name="ABT_VOLL1">#REF!</definedName>
    <definedName name="Abteilung" localSheetId="0">#REF!</definedName>
    <definedName name="Abteilung" localSheetId="3">#REF!</definedName>
    <definedName name="Abteilung">#REF!</definedName>
    <definedName name="alt" localSheetId="6" hidden="1">{#N/A,#N/A,FALSE,"K 7 (1)  Innere Medizin ";#N/A,#N/A,FALSE,"K 7 (10) Pädiatrie";#N/A,#N/A,FALSE,"K 7 (15) Allgemeine Chirurgie";#N/A,#N/A,FALSE,"K 7 (16) Unfallchirurgie";#N/A,#N/A,FALSE,"K 7 (17) Neurochirurgie";#N/A,#N/A,FALSE,"K 7 (22) Urologie";#N/A,#N/A,FALSE,"K 7 (23) Orthopädie";#N/A,#N/A,FALSE,"K 7 (24) Frauenheilkunde";#N/A,#N/A,FALSE,"K 7 (26)  Hals-, Nasen,- Ohren";#N/A,#N/A,FALSE,"K 7 (27) Augenheilkunde";#N/A,#N/A,FALSE,"K 7 (28) Neurologie";#N/A,#N/A,FALSE,"K 7 (34) Dermatologie";#N/A,#N/A,FALSE,"K 7 (36) Intensivmedizin";#N/A,#N/A,FALSE,"K 7 Dialyse"}</definedName>
    <definedName name="alt" hidden="1">{#N/A,#N/A,FALSE,"K 7 (1)  Innere Medizin ";#N/A,#N/A,FALSE,"K 7 (10) Pädiatrie";#N/A,#N/A,FALSE,"K 7 (15) Allgemeine Chirurgie";#N/A,#N/A,FALSE,"K 7 (16) Unfallchirurgie";#N/A,#N/A,FALSE,"K 7 (17) Neurochirurgie";#N/A,#N/A,FALSE,"K 7 (22) Urologie";#N/A,#N/A,FALSE,"K 7 (23) Orthopädie";#N/A,#N/A,FALSE,"K 7 (24) Frauenheilkunde";#N/A,#N/A,FALSE,"K 7 (26)  Hals-, Nasen,- Ohren";#N/A,#N/A,FALSE,"K 7 (27) Augenheilkunde";#N/A,#N/A,FALSE,"K 7 (28) Neurologie";#N/A,#N/A,FALSE,"K 7 (34) Dermatologie";#N/A,#N/A,FALSE,"K 7 (36) Intensivmedizin";#N/A,#N/A,FALSE,"K 7 Dialyse"}</definedName>
    <definedName name="alter" localSheetId="6" hidden="1">{#N/A,#N/A,FALSE,"L 1 ";#N/A,#N/A,FALSE,"L 3 (1) Innere Medizin ";#N/A,#N/A,FALSE,"L 3 (15) Allgemeine Chirurgie";#N/A,#N/A,FALSE,"L 3 (16)  Unfallchirurgie ";#N/A,#N/A,FALSE,"L 3 (17)  Neurochirurgie";#N/A,#N/A,FALSE,"L 3 (22)  Urologie";#N/A,#N/A,FALSE,"L 3 (23)  Orthopädie";#N/A,#N/A,FALSE,"L 3 (24) (25) Frauenheil Geburt";#N/A,#N/A,FALSE,"L 3 (26)  Hals-, Nasen-, Ohrenh";#N/A,#N/A,FALSE,"L 3 (27)  Augenheilkunde";#N/A,#N/A,FALSE,"L 3 (28)  Neurologie";#N/A,#N/A,FALSE,"L 3 (34)  Dermatologie";#N/A,#N/A,FALSE,"L 3 (36)  Intensivmedizin";#N/A,#N/A,FALSE,"L 3 Dialyse"}</definedName>
    <definedName name="alter" hidden="1">{#N/A,#N/A,FALSE,"L 1 ";#N/A,#N/A,FALSE,"L 3 (1) Innere Medizin ";#N/A,#N/A,FALSE,"L 3 (15) Allgemeine Chirurgie";#N/A,#N/A,FALSE,"L 3 (16)  Unfallchirurgie ";#N/A,#N/A,FALSE,"L 3 (17)  Neurochirurgie";#N/A,#N/A,FALSE,"L 3 (22)  Urologie";#N/A,#N/A,FALSE,"L 3 (23)  Orthopädie";#N/A,#N/A,FALSE,"L 3 (24) (25) Frauenheil Geburt";#N/A,#N/A,FALSE,"L 3 (26)  Hals-, Nasen-, Ohrenh";#N/A,#N/A,FALSE,"L 3 (27)  Augenheilkunde";#N/A,#N/A,FALSE,"L 3 (28)  Neurologie";#N/A,#N/A,FALSE,"L 3 (34)  Dermatologie";#N/A,#N/A,FALSE,"L 3 (36)  Intensivmedizin";#N/A,#N/A,FALSE,"L 3 Dialyse"}</definedName>
    <definedName name="AntBel">[6]SteuerungZB!$F$2</definedName>
    <definedName name="Anteil_PersK_SachK_nach_DRGs" localSheetId="0">#REF!</definedName>
    <definedName name="Anteil_PersK_SachK_nach_DRGs" localSheetId="3">#REF!</definedName>
    <definedName name="Anteil_PersK_SachK_nach_DRGs" localSheetId="6">#REF!</definedName>
    <definedName name="Anteil_PersK_SachK_nach_DRGs">#REF!</definedName>
    <definedName name="Ausgleiche">[2]Tabelle1!$B$6</definedName>
    <definedName name="Auswahl" localSheetId="0">'[7]Einmaliger Ausgleich üFMS-B'!#REF!</definedName>
    <definedName name="Auswahl" localSheetId="3">'[7]Einmaliger Ausgleich üFMS-B'!#REF!</definedName>
    <definedName name="Auswahl" localSheetId="6">'[7]Einmaliger Ausgleich üFMS-B'!#REF!</definedName>
    <definedName name="Auswahl">'[7]Einmaliger Ausgleich üFMS-B'!#REF!</definedName>
    <definedName name="Auswahl_E4">[6]Steuerung!$CA$3:$CA$6</definedName>
    <definedName name="b">'[2]B2 (2006) HKG'!$B$7</definedName>
    <definedName name="B1_1">"Textfeld 7"</definedName>
    <definedName name="B2_Z1_SP2">[8]B2!$C$11</definedName>
    <definedName name="B2_Z2_SP2">[8]B2!$C$12</definedName>
    <definedName name="B2_Z3_SP2">[8]B2!$C$13</definedName>
    <definedName name="B2_Z3_SP4">[8]B2!$E$13</definedName>
    <definedName name="B2_Z4_SP2">[8]B2!$C$14</definedName>
    <definedName name="B2_Z6_SP2">[8]B2!$C$16</definedName>
    <definedName name="bbb" localSheetId="6" hidden="1">{#N/A,#N/A,FALSE,"ERLÄUTERUNGEN";#N/A,#N/A,FALSE,"INTERN-ERLÖSE";#N/A,#N/A,FALSE,"INTERN-ABTEILUNGSTRUKTUREN";#N/A,#N/A,FALSE,"V 1";#N/A,#N/A,FALSE,"L 1 ";#N/A,#N/A,FALSE,"L 3 (1) ";#N/A,#N/A,FALSE,"K 2 Fordg. Pflszraum";#N/A,#N/A,FALSE,"K 3 Vereinbarung für den Pflege";#N/A,#N/A,FALSE,"K 4 Medizinischer Bedarf";#N/A,#N/A,FALSE,"K 5 Budget";#N/A,#N/A,FALSE,"K 6 Basispflegesatz";#N/A,#N/A,FALSE,"K 7 (1)  ";#N/A,#N/A,FALSE,"K 7 (14) Intensivmedizin";#N/A,#N/A,FALSE,"Z 5 Kalkulation Inv.kosten";#N/A,#N/A,FALSE,"V3-KAC"}</definedName>
    <definedName name="bbb" hidden="1">{#N/A,#N/A,FALSE,"ERLÄUTERUNGEN";#N/A,#N/A,FALSE,"INTERN-ERLÖSE";#N/A,#N/A,FALSE,"INTERN-ABTEILUNGSTRUKTUREN";#N/A,#N/A,FALSE,"V 1";#N/A,#N/A,FALSE,"L 1 ";#N/A,#N/A,FALSE,"L 3 (1) ";#N/A,#N/A,FALSE,"K 2 Fordg. Pflszraum";#N/A,#N/A,FALSE,"K 3 Vereinbarung für den Pflege";#N/A,#N/A,FALSE,"K 4 Medizinischer Bedarf";#N/A,#N/A,FALSE,"K 5 Budget";#N/A,#N/A,FALSE,"K 6 Basispflegesatz";#N/A,#N/A,FALSE,"K 7 (1)  ";#N/A,#N/A,FALSE,"K 7 (14) Intensivmedizin";#N/A,#N/A,FALSE,"Z 5 Kalkulation Inv.kosten";#N/A,#N/A,FALSE,"V3-KAC"}</definedName>
    <definedName name="bbbb" localSheetId="6" hidden="1">{#N/A,#N/A,FALSE,"ERLÄUTERUNGEN";#N/A,#N/A,FALSE,"INTERN-ERLÖSE";#N/A,#N/A,FALSE,"INTERN-ABTEILUNGSTRUKTUREN";#N/A,#N/A,FALSE,"V 1";#N/A,#N/A,FALSE,"L 1 ";#N/A,#N/A,FALSE,"L 3 (1) ";#N/A,#N/A,FALSE,"K 2 Fordg. Pflszraum";#N/A,#N/A,FALSE,"K 3 Vereinbarung für den Pflege";#N/A,#N/A,FALSE,"K 4 Medizinischer Bedarf";#N/A,#N/A,FALSE,"K 5 Budget";#N/A,#N/A,FALSE,"K 6 Basispflegesatz";#N/A,#N/A,FALSE,"K 7 (1)  ";#N/A,#N/A,FALSE,"K 7 (14) Intensivmedizin";#N/A,#N/A,FALSE,"Z 5 Kalkulation Inv.kosten";#N/A,#N/A,FALSE,"V3-KAC"}</definedName>
    <definedName name="bbbb" hidden="1">{#N/A,#N/A,FALSE,"ERLÄUTERUNGEN";#N/A,#N/A,FALSE,"INTERN-ERLÖSE";#N/A,#N/A,FALSE,"INTERN-ABTEILUNGSTRUKTUREN";#N/A,#N/A,FALSE,"V 1";#N/A,#N/A,FALSE,"L 1 ";#N/A,#N/A,FALSE,"L 3 (1) ";#N/A,#N/A,FALSE,"K 2 Fordg. Pflszraum";#N/A,#N/A,FALSE,"K 3 Vereinbarung für den Pflege";#N/A,#N/A,FALSE,"K 4 Medizinischer Bedarf";#N/A,#N/A,FALSE,"K 5 Budget";#N/A,#N/A,FALSE,"K 6 Basispflegesatz";#N/A,#N/A,FALSE,"K 7 (1)  ";#N/A,#N/A,FALSE,"K 7 (14) Intensivmedizin";#N/A,#N/A,FALSE,"Z 5 Kalkulation Inv.kosten";#N/A,#N/A,FALSE,"V3-KAC"}</definedName>
    <definedName name="belegalt" localSheetId="0">#REF!</definedName>
    <definedName name="belegalt" localSheetId="3">#REF!</definedName>
    <definedName name="belegalt" localSheetId="6">#REF!</definedName>
    <definedName name="belegalt">#REF!</definedName>
    <definedName name="Bereich1" localSheetId="0">#REF!</definedName>
    <definedName name="Bereich1" localSheetId="3">#REF!</definedName>
    <definedName name="Bereich1" localSheetId="6">#REF!</definedName>
    <definedName name="Bereich1">#REF!</definedName>
    <definedName name="Bereich2" localSheetId="0">#REF!</definedName>
    <definedName name="Bereich2" localSheetId="3">#REF!</definedName>
    <definedName name="Bereich2" localSheetId="6">#REF!</definedName>
    <definedName name="Bereich2">#REF!</definedName>
    <definedName name="Bereich3" localSheetId="0">#REF!</definedName>
    <definedName name="Bereich3" localSheetId="3">#REF!</definedName>
    <definedName name="Bereich3">#REF!</definedName>
    <definedName name="Bereich4" localSheetId="0">#REF!</definedName>
    <definedName name="Bereich4" localSheetId="3">#REF!</definedName>
    <definedName name="Bereich4">#REF!</definedName>
    <definedName name="Bereich5" localSheetId="0">#REF!</definedName>
    <definedName name="Bereich5" localSheetId="3">#REF!</definedName>
    <definedName name="Bereich5">#REF!</definedName>
    <definedName name="Bereich6" localSheetId="0">#REF!</definedName>
    <definedName name="Bereich6" localSheetId="3">#REF!</definedName>
    <definedName name="Bereich6">#REF!</definedName>
    <definedName name="bf_Anlage_5">[9]Anlage_5!$A$7:$E$1614</definedName>
    <definedName name="bf_Anlage_6">[9]Anlage_6!$A$7:$F$293</definedName>
    <definedName name="bhglilh" localSheetId="6" hidden="1">{#N/A,#N/A,FALSE,"V 1";#N/A,#N/A,FALSE,"RECHNER";#N/A,#N/A,FALSE,"K 2 Fordg. Pflszraum";#N/A,#N/A,FALSE,"K 4 Medizinischer Bedarf";#N/A,#N/A,FALSE,"K 5 Budget";#N/A,#N/A,FALSE,"K 6 Basispflegesatz";#N/A,#N/A,FALSE,"Z 5 Kalkulation Inv.kosten"}</definedName>
    <definedName name="bhglilh" hidden="1">{#N/A,#N/A,FALSE,"V 1";#N/A,#N/A,FALSE,"RECHNER";#N/A,#N/A,FALSE,"K 2 Fordg. Pflszraum";#N/A,#N/A,FALSE,"K 4 Medizinischer Bedarf";#N/A,#N/A,FALSE,"K 5 Budget";#N/A,#N/A,FALSE,"K 6 Basispflegesatz";#N/A,#N/A,FALSE,"Z 5 Kalkulation Inv.kosten"}</definedName>
    <definedName name="bhjk" localSheetId="0">#REF!</definedName>
    <definedName name="bhjk" localSheetId="3">#REF!</definedName>
    <definedName name="bhjk" localSheetId="6">#REF!</definedName>
    <definedName name="bhjk">#REF!</definedName>
    <definedName name="Blatt" localSheetId="6" hidden="1">{#N/A,#N/A,FALSE,"K 7 (1)  Innere Medizin ";#N/A,#N/A,FALSE,"K 7 (10) Pädiatrie";#N/A,#N/A,FALSE,"K 7 (15) Allgemeine Chirurgie";#N/A,#N/A,FALSE,"K 7 (16) Unfallchirurgie";#N/A,#N/A,FALSE,"K 7 (17) Neurochirurgie";#N/A,#N/A,FALSE,"K 7 (22) Urologie";#N/A,#N/A,FALSE,"K 7 (23) Orthopädie";#N/A,#N/A,FALSE,"K 7 (24) Frauenheilkunde";#N/A,#N/A,FALSE,"K 7 (26)  Hals-, Nasen,- Ohren";#N/A,#N/A,FALSE,"K 7 (27) Augenheilkunde";#N/A,#N/A,FALSE,"K 7 (28) Neurologie";#N/A,#N/A,FALSE,"K 7 (34) Dermatologie";#N/A,#N/A,FALSE,"K 7 (36) Intensivmedizin";#N/A,#N/A,FALSE,"K 7 Dialyse"}</definedName>
    <definedName name="Blatt" hidden="1">{#N/A,#N/A,FALSE,"K 7 (1)  Innere Medizin ";#N/A,#N/A,FALSE,"K 7 (10) Pädiatrie";#N/A,#N/A,FALSE,"K 7 (15) Allgemeine Chirurgie";#N/A,#N/A,FALSE,"K 7 (16) Unfallchirurgie";#N/A,#N/A,FALSE,"K 7 (17) Neurochirurgie";#N/A,#N/A,FALSE,"K 7 (22) Urologie";#N/A,#N/A,FALSE,"K 7 (23) Orthopädie";#N/A,#N/A,FALSE,"K 7 (24) Frauenheilkunde";#N/A,#N/A,FALSE,"K 7 (26)  Hals-, Nasen,- Ohren";#N/A,#N/A,FALSE,"K 7 (27) Augenheilkunde";#N/A,#N/A,FALSE,"K 7 (28) Neurologie";#N/A,#N/A,FALSE,"K 7 (34) Dermatologie";#N/A,#N/A,FALSE,"K 7 (36) Intensivmedizin";#N/A,#N/A,FALSE,"K 7 Dialyse"}</definedName>
    <definedName name="btnFormularAuswaehlen">"Schaltfläche 6"</definedName>
    <definedName name="cc" localSheetId="6" hidden="1">{#N/A,#N/A,FALSE,"ERLÄUTERUNGEN";#N/A,#N/A,FALSE,"INTERN-ERLÖSE";#N/A,#N/A,FALSE,"INTERN-ABTEILUNGSTRUKTUREN";#N/A,#N/A,FALSE,"V 1";#N/A,#N/A,FALSE,"L 1 ";#N/A,#N/A,FALSE,"L 3 (1) ";#N/A,#N/A,FALSE,"K 2 Fordg. Pflszraum";#N/A,#N/A,FALSE,"K 3 Vereinbarung für den Pflege";#N/A,#N/A,FALSE,"K 4 Medizinischer Bedarf";#N/A,#N/A,FALSE,"K 5 Budget";#N/A,#N/A,FALSE,"K 6 Basispflegesatz";#N/A,#N/A,FALSE,"K 7 (1)  ";#N/A,#N/A,FALSE,"K 7 (14) Intensivmedizin";#N/A,#N/A,FALSE,"Z 5 Kalkulation Inv.kosten";#N/A,#N/A,FALSE,"V3-KAC"}</definedName>
    <definedName name="cc" hidden="1">{#N/A,#N/A,FALSE,"ERLÄUTERUNGEN";#N/A,#N/A,FALSE,"INTERN-ERLÖSE";#N/A,#N/A,FALSE,"INTERN-ABTEILUNGSTRUKTUREN";#N/A,#N/A,FALSE,"V 1";#N/A,#N/A,FALSE,"L 1 ";#N/A,#N/A,FALSE,"L 3 (1) ";#N/A,#N/A,FALSE,"K 2 Fordg. Pflszraum";#N/A,#N/A,FALSE,"K 3 Vereinbarung für den Pflege";#N/A,#N/A,FALSE,"K 4 Medizinischer Bedarf";#N/A,#N/A,FALSE,"K 5 Budget";#N/A,#N/A,FALSE,"K 6 Basispflegesatz";#N/A,#N/A,FALSE,"K 7 (1)  ";#N/A,#N/A,FALSE,"K 7 (14) Intensivmedizin";#N/A,#N/A,FALSE,"Z 5 Kalkulation Inv.kosten";#N/A,#N/A,FALSE,"V3-KAC"}</definedName>
    <definedName name="CMIIst" localSheetId="0">[5]Übertrag!#REF!</definedName>
    <definedName name="CMIIst" localSheetId="3">[5]Übertrag!#REF!</definedName>
    <definedName name="CMIIst">[5]Übertrag!#REF!</definedName>
    <definedName name="CMIrelIst" localSheetId="0">[5]Übertrag!#REF!</definedName>
    <definedName name="CMIrelIst" localSheetId="3">[5]Übertrag!#REF!</definedName>
    <definedName name="CMIrelIst">[5]Übertrag!#REF!</definedName>
    <definedName name="CMIrelV" localSheetId="0">[5]Übertrag!#REF!</definedName>
    <definedName name="CMIrelV" localSheetId="3">[5]Übertrag!#REF!</definedName>
    <definedName name="CMIrelV">[5]Übertrag!#REF!</definedName>
    <definedName name="CMIst" localSheetId="0">[5]Übertrag!#REF!</definedName>
    <definedName name="CMIst" localSheetId="3">[5]Übertrag!#REF!</definedName>
    <definedName name="CMIst">[5]Übertrag!#REF!</definedName>
    <definedName name="CMIV" localSheetId="0">[5]Übertrag!#REF!</definedName>
    <definedName name="CMIV" localSheetId="3">[5]Übertrag!#REF!</definedName>
    <definedName name="CMIV">[5]Übertrag!#REF!</definedName>
    <definedName name="CMV" localSheetId="0">[5]Übertrag!#REF!</definedName>
    <definedName name="CMV" localSheetId="3">[5]Übertrag!#REF!</definedName>
    <definedName name="CMV">[5]Übertrag!#REF!</definedName>
    <definedName name="cxcx">'[10]Teil 6.1'!$D$6</definedName>
    <definedName name="d">'[2]Teil 6.1'!$G$6</definedName>
    <definedName name="D1_T1" localSheetId="0">#REF!</definedName>
    <definedName name="D1_T1" localSheetId="3">#REF!</definedName>
    <definedName name="D1_T1" localSheetId="6">#REF!</definedName>
    <definedName name="D1_T1">#REF!</definedName>
    <definedName name="D1_T2" localSheetId="0">#REF!</definedName>
    <definedName name="D1_T2" localSheetId="3">#REF!</definedName>
    <definedName name="D1_T2" localSheetId="6">#REF!</definedName>
    <definedName name="D1_T2">#REF!</definedName>
    <definedName name="Datum">[2]Tabelle1!$B$6</definedName>
    <definedName name="dd" localSheetId="6" hidden="1">{#N/A,#N/A,FALSE,"L 1 ";#N/A,#N/A,FALSE,"L 3 (1) Innere Medizin ";#N/A,#N/A,FALSE,"L 3 (15) Allgemeine Chirurgie";#N/A,#N/A,FALSE,"L 3 (16)  Unfallchirurgie ";#N/A,#N/A,FALSE,"L 3 (17)  Neurochirurgie";#N/A,#N/A,FALSE,"L 3 (22)  Urologie";#N/A,#N/A,FALSE,"L 3 (23)  Orthopädie";#N/A,#N/A,FALSE,"L 3 (24) (25) Frauenheil Geburt";#N/A,#N/A,FALSE,"L 3 (26)  Hals-, Nasen-, Ohrenh";#N/A,#N/A,FALSE,"L 3 (27)  Augenheilkunde";#N/A,#N/A,FALSE,"L 3 (28)  Neurologie";#N/A,#N/A,FALSE,"L 3 (34)  Dermatologie";#N/A,#N/A,FALSE,"L 3 (36)  Intensivmedizin";#N/A,#N/A,FALSE,"L 3 Dialyse"}</definedName>
    <definedName name="dd" hidden="1">{#N/A,#N/A,FALSE,"L 1 ";#N/A,#N/A,FALSE,"L 3 (1) Innere Medizin ";#N/A,#N/A,FALSE,"L 3 (15) Allgemeine Chirurgie";#N/A,#N/A,FALSE,"L 3 (16)  Unfallchirurgie ";#N/A,#N/A,FALSE,"L 3 (17)  Neurochirurgie";#N/A,#N/A,FALSE,"L 3 (22)  Urologie";#N/A,#N/A,FALSE,"L 3 (23)  Orthopädie";#N/A,#N/A,FALSE,"L 3 (24) (25) Frauenheil Geburt";#N/A,#N/A,FALSE,"L 3 (26)  Hals-, Nasen-, Ohrenh";#N/A,#N/A,FALSE,"L 3 (27)  Augenheilkunde";#N/A,#N/A,FALSE,"L 3 (28)  Neurologie";#N/A,#N/A,FALSE,"L 3 (34)  Dermatologie";#N/A,#N/A,FALSE,"L 3 (36)  Intensivmedizin";#N/A,#N/A,FALSE,"L 3 Dialyse"}</definedName>
    <definedName name="dgzdf">'[10]Teil 6.1'!$D$6</definedName>
    <definedName name="Differenzbetrachtung" localSheetId="6" hidden="1">{#N/A,#N/A,FALSE,"ERLÄUTERUNGEN";#N/A,#N/A,FALSE,"INTERN-ERLÖSE";#N/A,#N/A,FALSE,"INTERN-ABTEILUNGSTRUKTUREN";#N/A,#N/A,FALSE,"V 1";#N/A,#N/A,FALSE,"L 1 ";#N/A,#N/A,FALSE,"L 3 (1) ";#N/A,#N/A,FALSE,"K 2 Fordg. Pflszraum";#N/A,#N/A,FALSE,"K 3 Vereinbarung für den Pflege";#N/A,#N/A,FALSE,"K 4 Medizinischer Bedarf";#N/A,#N/A,FALSE,"K 5 Budget";#N/A,#N/A,FALSE,"K 6 Basispflegesatz";#N/A,#N/A,FALSE,"K 7 (1)  ";#N/A,#N/A,FALSE,"K 7 (14) Intensivmedizin";#N/A,#N/A,FALSE,"Z 5 Kalkulation Inv.kosten";#N/A,#N/A,FALSE,"V3-KAC"}</definedName>
    <definedName name="Differenzbetrachtung" hidden="1">{#N/A,#N/A,FALSE,"ERLÄUTERUNGEN";#N/A,#N/A,FALSE,"INTERN-ERLÖSE";#N/A,#N/A,FALSE,"INTERN-ABTEILUNGSTRUKTUREN";#N/A,#N/A,FALSE,"V 1";#N/A,#N/A,FALSE,"L 1 ";#N/A,#N/A,FALSE,"L 3 (1) ";#N/A,#N/A,FALSE,"K 2 Fordg. Pflszraum";#N/A,#N/A,FALSE,"K 3 Vereinbarung für den Pflege";#N/A,#N/A,FALSE,"K 4 Medizinischer Bedarf";#N/A,#N/A,FALSE,"K 5 Budget";#N/A,#N/A,FALSE,"K 6 Basispflegesatz";#N/A,#N/A,FALSE,"K 7 (1)  ";#N/A,#N/A,FALSE,"K 7 (14) Intensivmedizin";#N/A,#N/A,FALSE,"Z 5 Kalkulation Inv.kosten";#N/A,#N/A,FALSE,"V3-KAC"}</definedName>
    <definedName name="DRGERlösvolumen2006" localSheetId="0">#REF!</definedName>
    <definedName name="DRGERlösvolumen2006" localSheetId="3">#REF!</definedName>
    <definedName name="DRGERlösvolumen2006" localSheetId="6">#REF!</definedName>
    <definedName name="DRGERlösvolumen2006">#REF!</definedName>
    <definedName name="DRGS04" localSheetId="0">#REF!</definedName>
    <definedName name="DRGS04" localSheetId="3">#REF!</definedName>
    <definedName name="DRGS04" localSheetId="6">#REF!</definedName>
    <definedName name="DRGS04">#REF!</definedName>
    <definedName name="DRGS05" localSheetId="0">#REF!</definedName>
    <definedName name="DRGS05" localSheetId="3">#REF!</definedName>
    <definedName name="DRGS05" localSheetId="6">#REF!</definedName>
    <definedName name="DRGS05">#REF!</definedName>
    <definedName name="_xlnm.Print_Area" localSheetId="0">'4.1 IST abgelaufenes Jahr'!$A$1:$U$69</definedName>
    <definedName name="_xlnm.Print_Area" localSheetId="1">'4.2 IST laufendes Jahr (HR) '!$A$1:$U$69</definedName>
    <definedName name="_xlnm.Print_Area" localSheetId="2">'4.3 Forderung'!$A$1:$V$41</definedName>
    <definedName name="_xlnm.Print_Area" localSheetId="3">'4.4 Vereinbarung'!$A$1:$V$49</definedName>
    <definedName name="E">'[2]B2 (2006) HKG'!$B$7</definedName>
    <definedName name="E31BBBB" localSheetId="0">#REF!</definedName>
    <definedName name="E31BBBB" localSheetId="3">#REF!</definedName>
    <definedName name="E31BBBB" localSheetId="6">#REF!</definedName>
    <definedName name="E31BBBB">#REF!</definedName>
    <definedName name="E31HA_2" localSheetId="0">#REF!</definedName>
    <definedName name="E31HA_2" localSheetId="3">#REF!</definedName>
    <definedName name="E31HA_2" localSheetId="6">#REF!</definedName>
    <definedName name="E31HA_2">#REF!</definedName>
    <definedName name="E31HA2_2" localSheetId="0">#REF!</definedName>
    <definedName name="E31HA2_2" localSheetId="3">#REF!</definedName>
    <definedName name="E31HA2_2" localSheetId="6">#REF!</definedName>
    <definedName name="E31HA2_2">#REF!</definedName>
    <definedName name="E31HA22" localSheetId="0">#REF!</definedName>
    <definedName name="E31HA22" localSheetId="3">#REF!</definedName>
    <definedName name="E31HA22">#REF!</definedName>
    <definedName name="E31HA62" localSheetId="0">#REF!</definedName>
    <definedName name="E31HA62" localSheetId="3">#REF!</definedName>
    <definedName name="E31HA62">#REF!</definedName>
    <definedName name="E31HA62_E" localSheetId="0">[11]A_14!#REF!</definedName>
    <definedName name="E31HA62_E" localSheetId="3">[11]A_14!#REF!</definedName>
    <definedName name="E31HA62_E">[11]A_14!#REF!</definedName>
    <definedName name="E31HA622" localSheetId="0">[11]A_14!#REF!</definedName>
    <definedName name="E31HA622" localSheetId="3">[11]A_14!#REF!</definedName>
    <definedName name="E31HA622">[11]A_14!#REF!</definedName>
    <definedName name="E31HA62E" localSheetId="0">[11]A_14!#REF!</definedName>
    <definedName name="E31HA62E" localSheetId="3">[11]A_14!#REF!</definedName>
    <definedName name="E31HA62E">[11]A_14!#REF!</definedName>
    <definedName name="E33BA0505">'[12]43'!$B$16</definedName>
    <definedName name="E33HA0505">'[12]42'!$B$16</definedName>
    <definedName name="eeee" localSheetId="0">#REF!</definedName>
    <definedName name="eeee" localSheetId="3">#REF!</definedName>
    <definedName name="eeee" localSheetId="6">#REF!</definedName>
    <definedName name="eeee">#REF!</definedName>
    <definedName name="ENDE" localSheetId="0">#REF!</definedName>
    <definedName name="ENDE" localSheetId="3">#REF!</definedName>
    <definedName name="ENDE" localSheetId="6">#REF!</definedName>
    <definedName name="ENDE">#REF!</definedName>
    <definedName name="Entw.Ausgleiche_BDO2008" localSheetId="6" hidden="1">{#N/A,#N/A,FALSE,"Kontroll-Blatt";#N/A,#N/A,FALSE,"Inhalt";#N/A,#N/A,FALSE,"Aktiva";#N/A,#N/A,FALSE,"Passiva";#N/A,#N/A,FALSE,"GuV";#N/A,#N/A,FALSE,"Anl-1,1";#N/A,#N/A,FALSE,"Anl-1,2";#N/A,#N/A,FALSE,"Anl-1,7";#N/A,#N/A,FALSE,"Anl-3";#N/A,#N/A,FALSE,"Anl-4,1";#N/A,#N/A,FALSE,"Anlage-4,2";#N/A,#N/A,FALSE,"Anl-4,3";#N/A,#N/A,FALSE,"Anlage-4,4";#N/A,#N/A,FALSE,"Anl-5";#N/A,#N/A,FALSE,"Anl-6";#N/A,#N/A,FALSE,"Anl-7";#N/A,#N/A,FALSE,"Anl-8";#N/A,#N/A,FALSE,"Anl.-9 - Personalkosten";#N/A,#N/A,FALSE,"Anlage-10";#N/A,#N/A,FALSE,"Anlage-11"}</definedName>
    <definedName name="Entw.Ausgleiche_BDO2008" hidden="1">{#N/A,#N/A,FALSE,"Kontroll-Blatt";#N/A,#N/A,FALSE,"Inhalt";#N/A,#N/A,FALSE,"Aktiva";#N/A,#N/A,FALSE,"Passiva";#N/A,#N/A,FALSE,"GuV";#N/A,#N/A,FALSE,"Anl-1,1";#N/A,#N/A,FALSE,"Anl-1,2";#N/A,#N/A,FALSE,"Anl-1,7";#N/A,#N/A,FALSE,"Anl-3";#N/A,#N/A,FALSE,"Anl-4,1";#N/A,#N/A,FALSE,"Anlage-4,2";#N/A,#N/A,FALSE,"Anl-4,3";#N/A,#N/A,FALSE,"Anlage-4,4";#N/A,#N/A,FALSE,"Anl-5";#N/A,#N/A,FALSE,"Anl-6";#N/A,#N/A,FALSE,"Anl-7";#N/A,#N/A,FALSE,"Anl-8";#N/A,#N/A,FALSE,"Anl.-9 - Personalkosten";#N/A,#N/A,FALSE,"Anlage-10";#N/A,#N/A,FALSE,"Anlage-11"}</definedName>
    <definedName name="ERZIELTE_ERLÖSE" localSheetId="0">#REF!</definedName>
    <definedName name="ERZIELTE_ERLÖSE" localSheetId="3">#REF!</definedName>
    <definedName name="ERZIELTE_ERLÖSE" localSheetId="6">#REF!</definedName>
    <definedName name="ERZIELTE_ERLÖSE">#REF!</definedName>
    <definedName name="ExcelExport" localSheetId="0">#REF!</definedName>
    <definedName name="ExcelExport" localSheetId="3">#REF!</definedName>
    <definedName name="ExcelExport" localSheetId="6">#REF!</definedName>
    <definedName name="ExcelExport">#REF!</definedName>
    <definedName name="exportDRGAbteilungstypBewRel" localSheetId="0">#REF!</definedName>
    <definedName name="exportDRGAbteilungstypBewRel" localSheetId="3">#REF!</definedName>
    <definedName name="exportDRGAbteilungstypBewRel" localSheetId="6">#REF!</definedName>
    <definedName name="exportDRGAbteilungstypBewRel">#REF!</definedName>
    <definedName name="f">'[2]B2 (2006) HKG'!$B$5</definedName>
    <definedName name="F_Beatmung" localSheetId="0">#REF!</definedName>
    <definedName name="F_Beatmung" localSheetId="3">#REF!</definedName>
    <definedName name="F_Beatmung" localSheetId="6">#REF!</definedName>
    <definedName name="F_Beatmung">#REF!</definedName>
    <definedName name="F_HCH" localSheetId="0">#REF!</definedName>
    <definedName name="F_HCH" localSheetId="3">#REF!</definedName>
    <definedName name="F_HCH" localSheetId="6">#REF!</definedName>
    <definedName name="F_HCH">#REF!</definedName>
    <definedName name="F_Pulm" localSheetId="0">#REF!</definedName>
    <definedName name="F_Pulm" localSheetId="3">#REF!</definedName>
    <definedName name="F_Pulm" localSheetId="6">#REF!</definedName>
    <definedName name="F_Pulm">#REF!</definedName>
    <definedName name="F_Reste" localSheetId="0">#REF!</definedName>
    <definedName name="F_Reste" localSheetId="3">#REF!</definedName>
    <definedName name="F_Reste">#REF!</definedName>
    <definedName name="F_TXCH" localSheetId="0">#REF!</definedName>
    <definedName name="F_TXCH" localSheetId="3">#REF!</definedName>
    <definedName name="F_TXCH">#REF!</definedName>
    <definedName name="FALL" localSheetId="0">#REF!</definedName>
    <definedName name="FALL" localSheetId="3">#REF!</definedName>
    <definedName name="FALL">#REF!</definedName>
    <definedName name="FALL2" localSheetId="0">#REF!</definedName>
    <definedName name="FALL2" localSheetId="3">#REF!</definedName>
    <definedName name="FALL2">#REF!</definedName>
    <definedName name="FDAHaus" localSheetId="6" hidden="1">{#N/A,#N/A,TRUE,"FP Chirurgie";#N/A,#N/A,TRUE,"FP Augen";#N/A,#N/A,TRUE,"FP HNO";#N/A,#N/A,TRUE,"FP Urologie";#N/A,#N/A,TRUE,"FP Gyn u. Geb";#N/A,#N/A,TRUE,"FP Chirurgie Schlitz";#N/A,#N/A,TRUE,"SE Chirurgie";#N/A,#N/A,TRUE,"SE Augen";#N/A,#N/A,TRUE,"SE HNO";#N/A,#N/A,TRUE,"SE Urologie";#N/A,#N/A,TRUE,"SE Gyn u. Geb";#N/A,#N/A,TRUE,"SE Chirurgie Schl.";#N/A,#N/A,TRUE,"FP Übersicht";#N/A,#N/A,TRUE,"SE Übersicht"}</definedName>
    <definedName name="FDAHaus" hidden="1">{#N/A,#N/A,TRUE,"FP Chirurgie";#N/A,#N/A,TRUE,"FP Augen";#N/A,#N/A,TRUE,"FP HNO";#N/A,#N/A,TRUE,"FP Urologie";#N/A,#N/A,TRUE,"FP Gyn u. Geb";#N/A,#N/A,TRUE,"FP Chirurgie Schlitz";#N/A,#N/A,TRUE,"SE Chirurgie";#N/A,#N/A,TRUE,"SE Augen";#N/A,#N/A,TRUE,"SE HNO";#N/A,#N/A,TRUE,"SE Urologie";#N/A,#N/A,TRUE,"SE Gyn u. Geb";#N/A,#N/A,TRUE,"SE Chirurgie Schl.";#N/A,#N/A,TRUE,"FP Übersicht";#N/A,#N/A,TRUE,"SE Übersicht"}</definedName>
    <definedName name="FEIBE">'[13]D4;2008'!$B$20</definedName>
    <definedName name="fffffff" localSheetId="6" hidden="1">{#N/A,#N/A,FALSE,"ERLÄUTERUNGEN";#N/A,#N/A,FALSE,"INTERN-ERLÖSE";#N/A,#N/A,FALSE,"INTERN-ABTEILUNGSTRUKTUREN";#N/A,#N/A,FALSE,"V 1";#N/A,#N/A,FALSE,"L 1 ";#N/A,#N/A,FALSE,"L 3 (1) ";#N/A,#N/A,FALSE,"K 2 Fordg. Pflszraum";#N/A,#N/A,FALSE,"K 3 Vereinbarung für den Pflege";#N/A,#N/A,FALSE,"K 4 Medizinischer Bedarf";#N/A,#N/A,FALSE,"K 5 Budget";#N/A,#N/A,FALSE,"K 6 Basispflegesatz";#N/A,#N/A,FALSE,"K 7 (1)  ";#N/A,#N/A,FALSE,"K 7 (14) Intensivmedizin";#N/A,#N/A,FALSE,"Z 5 Kalkulation Inv.kosten";#N/A,#N/A,FALSE,"V3-KAC"}</definedName>
    <definedName name="fffffff" hidden="1">{#N/A,#N/A,FALSE,"ERLÄUTERUNGEN";#N/A,#N/A,FALSE,"INTERN-ERLÖSE";#N/A,#N/A,FALSE,"INTERN-ABTEILUNGSTRUKTUREN";#N/A,#N/A,FALSE,"V 1";#N/A,#N/A,FALSE,"L 1 ";#N/A,#N/A,FALSE,"L 3 (1) ";#N/A,#N/A,FALSE,"K 2 Fordg. Pflszraum";#N/A,#N/A,FALSE,"K 3 Vereinbarung für den Pflege";#N/A,#N/A,FALSE,"K 4 Medizinischer Bedarf";#N/A,#N/A,FALSE,"K 5 Budget";#N/A,#N/A,FALSE,"K 6 Basispflegesatz";#N/A,#N/A,FALSE,"K 7 (1)  ";#N/A,#N/A,FALSE,"K 7 (14) Intensivmedizin";#N/A,#N/A,FALSE,"Z 5 Kalkulation Inv.kosten";#N/A,#N/A,FALSE,"V3-KAC"}</definedName>
    <definedName name="fhxsghxdh" localSheetId="6" hidden="1">{#N/A,#N/A,FALSE,"K 7 (1)  Innere Medizin ";#N/A,#N/A,FALSE,"K 7 (10) Pädiatrie";#N/A,#N/A,FALSE,"K 7 (15) Allgemeine Chirurgie";#N/A,#N/A,FALSE,"K 7 (16) Unfallchirurgie";#N/A,#N/A,FALSE,"K 7 (17) Neurochirurgie";#N/A,#N/A,FALSE,"K 7 (22) Urologie";#N/A,#N/A,FALSE,"K 7 (23) Orthopädie";#N/A,#N/A,FALSE,"K 7 (24) Frauenheilkunde";#N/A,#N/A,FALSE,"K 7 (26)  Hals-, Nasen,- Ohren";#N/A,#N/A,FALSE,"K 7 (27) Augenheilkunde";#N/A,#N/A,FALSE,"K 7 (28) Neurologie";#N/A,#N/A,FALSE,"K 7 (34) Dermatologie";#N/A,#N/A,FALSE,"K 7 (36) Intensivmedizin";#N/A,#N/A,FALSE,"K 7 Dialyse"}</definedName>
    <definedName name="fhxsghxdh" hidden="1">{#N/A,#N/A,FALSE,"K 7 (1)  Innere Medizin ";#N/A,#N/A,FALSE,"K 7 (10) Pädiatrie";#N/A,#N/A,FALSE,"K 7 (15) Allgemeine Chirurgie";#N/A,#N/A,FALSE,"K 7 (16) Unfallchirurgie";#N/A,#N/A,FALSE,"K 7 (17) Neurochirurgie";#N/A,#N/A,FALSE,"K 7 (22) Urologie";#N/A,#N/A,FALSE,"K 7 (23) Orthopädie";#N/A,#N/A,FALSE,"K 7 (24) Frauenheilkunde";#N/A,#N/A,FALSE,"K 7 (26)  Hals-, Nasen,- Ohren";#N/A,#N/A,FALSE,"K 7 (27) Augenheilkunde";#N/A,#N/A,FALSE,"K 7 (28) Neurologie";#N/A,#N/A,FALSE,"K 7 (34) Dermatologie";#N/A,#N/A,FALSE,"K 7 (36) Intensivmedizin";#N/A,#N/A,FALSE,"K 7 Dialyse"}</definedName>
    <definedName name="FIBU05" localSheetId="0">#REF!</definedName>
    <definedName name="FIBU05" localSheetId="3">#REF!</definedName>
    <definedName name="FIBU05" localSheetId="6">#REF!</definedName>
    <definedName name="FIBU05">#REF!</definedName>
    <definedName name="FP_Belegkatalog">'[14]Fallpauschalenkatalog-Beleg '!$A$1:$N$1000</definedName>
    <definedName name="FP_Hauptkatalog">'[14]Fallpauschalenkatalog-Haupt '!$A$1:$L$1000</definedName>
    <definedName name="Genehmigung">[8]Stammdaten!$C$12</definedName>
    <definedName name="GESAMT">'[13]D4;2008'!$B$54</definedName>
    <definedName name="GruppenZeitraum" localSheetId="0">#REF!</definedName>
    <definedName name="GruppenZeitraum" localSheetId="3">#REF!</definedName>
    <definedName name="GruppenZeitraum" localSheetId="6">#REF!</definedName>
    <definedName name="GruppenZeitraum">#REF!</definedName>
    <definedName name="gsgdsh" localSheetId="0">#REF!</definedName>
    <definedName name="gsgdsh" localSheetId="3">#REF!</definedName>
    <definedName name="gsgdsh" localSheetId="6">#REF!</definedName>
    <definedName name="gsgdsh">#REF!</definedName>
    <definedName name="GVD_Entgelte" localSheetId="0">#REF!</definedName>
    <definedName name="GVD_Entgelte" localSheetId="3">#REF!</definedName>
    <definedName name="GVD_Entgelte" localSheetId="6">#REF!</definedName>
    <definedName name="GVD_Entgelte">#REF!</definedName>
    <definedName name="h">'[2]B2 (2006) HKG'!$B$5</definedName>
    <definedName name="hauptalt" localSheetId="0">#REF!</definedName>
    <definedName name="hauptalt" localSheetId="3">#REF!</definedName>
    <definedName name="hauptalt" localSheetId="6">#REF!</definedName>
    <definedName name="hauptalt">#REF!</definedName>
    <definedName name="HCH" localSheetId="0">#REF!</definedName>
    <definedName name="HCH" localSheetId="3">#REF!</definedName>
    <definedName name="HCH" localSheetId="6">#REF!</definedName>
    <definedName name="HCH">#REF!</definedName>
    <definedName name="HILFE" localSheetId="0">[15]PP4!#REF!</definedName>
    <definedName name="HILFE" localSheetId="3">[15]PP4!#REF!</definedName>
    <definedName name="HILFE" localSheetId="6">[15]PP4!#REF!</definedName>
    <definedName name="HILFE">[15]PP4!#REF!</definedName>
    <definedName name="HILFE1" localSheetId="0">[15]PP4!#REF!</definedName>
    <definedName name="HILFE1" localSheetId="3">[15]PP4!#REF!</definedName>
    <definedName name="HILFE1" localSheetId="6">[15]PP4!#REF!</definedName>
    <definedName name="HILFE1">[15]PP4!#REF!</definedName>
    <definedName name="HILFE2" localSheetId="0">[15]PP4!#REF!</definedName>
    <definedName name="HILFE2" localSheetId="3">[15]PP4!#REF!</definedName>
    <definedName name="HILFE2" localSheetId="6">[15]PP4!#REF!</definedName>
    <definedName name="HILFE2">[15]PP4!#REF!</definedName>
    <definedName name="hjhh" localSheetId="6" hidden="1">{#N/A,#N/A,FALSE,"ERLÄUTERUNGEN ZU SE UND FP";#N/A,#N/A,FALSE,"V2-Angiol.";#N/A,#N/A,FALSE,"V2-KAR";#N/A,#N/A,FALSE,"V2-PNE";#N/A,#N/A,FALSE,"V2-NEC";#N/A,#N/A,FALSE,"V2-Gefäß";#N/A,#N/A,FALSE,"V2-TOC";#N/A,#N/A,FALSE,"V2-KAC";#N/A,#N/A,FALSE,"V2-ORT";#N/A,#N/A,FALSE,"V2 Ort II";#N/A,#N/A,FALSE,"V3-GEC";#N/A,#N/A,FALSE,"V3-KAC";#N/A,#N/A,FALSE,"V3-ORT I"}</definedName>
    <definedName name="hjhh" hidden="1">{#N/A,#N/A,FALSE,"ERLÄUTERUNGEN ZU SE UND FP";#N/A,#N/A,FALSE,"V2-Angiol.";#N/A,#N/A,FALSE,"V2-KAR";#N/A,#N/A,FALSE,"V2-PNE";#N/A,#N/A,FALSE,"V2-NEC";#N/A,#N/A,FALSE,"V2-Gefäß";#N/A,#N/A,FALSE,"V2-TOC";#N/A,#N/A,FALSE,"V2-KAC";#N/A,#N/A,FALSE,"V2-ORT";#N/A,#N/A,FALSE,"V2 Ort II";#N/A,#N/A,FALSE,"V3-GEC";#N/A,#N/A,FALSE,"V3-KAC";#N/A,#N/A,FALSE,"V3-ORT I"}</definedName>
    <definedName name="i">'[2]Teil 6.1'!$G$6</definedName>
    <definedName name="INDIVIDUELL">'[16]D5.1;2007'!$D$173</definedName>
    <definedName name="INDIVIDUELL_NEU">'[17]D5.1;2007'!$D$173</definedName>
    <definedName name="INDIVIDUELL1" localSheetId="0">#REF!</definedName>
    <definedName name="INDIVIDUELL1" localSheetId="3">#REF!</definedName>
    <definedName name="INDIVIDUELL1" localSheetId="6">#REF!</definedName>
    <definedName name="INDIVIDUELL1">#REF!</definedName>
    <definedName name="Inkrafttreten">'[18]Erlösbudget(B2)'!$F$11</definedName>
    <definedName name="Intensiv" localSheetId="0">#REF!</definedName>
    <definedName name="Intensiv" localSheetId="3">#REF!</definedName>
    <definedName name="Intensiv" localSheetId="6">#REF!</definedName>
    <definedName name="Intensiv">#REF!</definedName>
    <definedName name="IST_Beatmung" localSheetId="0">#REF!</definedName>
    <definedName name="IST_Beatmung" localSheetId="3">#REF!</definedName>
    <definedName name="IST_Beatmung" localSheetId="6">#REF!</definedName>
    <definedName name="IST_Beatmung">#REF!</definedName>
    <definedName name="IST_HCH" localSheetId="0">#REF!</definedName>
    <definedName name="IST_HCH" localSheetId="3">#REF!</definedName>
    <definedName name="IST_HCH" localSheetId="6">#REF!</definedName>
    <definedName name="IST_HCH">#REF!</definedName>
    <definedName name="IST_Pulmo" localSheetId="0">#REF!</definedName>
    <definedName name="IST_Pulmo" localSheetId="3">#REF!</definedName>
    <definedName name="IST_Pulmo">#REF!</definedName>
    <definedName name="IST_Reste" localSheetId="0">#REF!</definedName>
    <definedName name="IST_Reste" localSheetId="3">#REF!</definedName>
    <definedName name="IST_Reste">#REF!</definedName>
    <definedName name="IST_TXCH" localSheetId="0">#REF!</definedName>
    <definedName name="IST_TXCH" localSheetId="3">#REF!</definedName>
    <definedName name="IST_TXCH">#REF!</definedName>
    <definedName name="j">'[2]B2 (2006) HKG'!$B$7</definedName>
    <definedName name="Jahr">'[2]B2 (2006) HKG'!$B$7</definedName>
    <definedName name="Juli">'[19]Mehrleistungsabschlag 2014 SLT '!$T$39:$T$50</definedName>
    <definedName name="k">[2]Tabelle1!$B$6</definedName>
    <definedName name="K_HCH" localSheetId="0">#REF!</definedName>
    <definedName name="K_HCH" localSheetId="3">#REF!</definedName>
    <definedName name="K_HCH" localSheetId="6">#REF!</definedName>
    <definedName name="K_HCH">#REF!</definedName>
    <definedName name="K_INT" localSheetId="0">#REF!</definedName>
    <definedName name="K_INT" localSheetId="3">#REF!</definedName>
    <definedName name="K_INT" localSheetId="6">#REF!</definedName>
    <definedName name="K_INT">#REF!</definedName>
    <definedName name="K_Pulm" localSheetId="0">#REF!</definedName>
    <definedName name="K_Pulm" localSheetId="3">#REF!</definedName>
    <definedName name="K_Pulm" localSheetId="6">#REF!</definedName>
    <definedName name="K_Pulm">#REF!</definedName>
    <definedName name="K_REst" localSheetId="0">#REF!</definedName>
    <definedName name="K_REst" localSheetId="3">#REF!</definedName>
    <definedName name="K_REst">#REF!</definedName>
    <definedName name="K_TXCH" localSheetId="0">#REF!</definedName>
    <definedName name="K_TXCH" localSheetId="3">#REF!</definedName>
    <definedName name="K_TXCH">#REF!</definedName>
    <definedName name="Katalog" localSheetId="0">#REF!</definedName>
    <definedName name="Katalog" localSheetId="3">#REF!</definedName>
    <definedName name="Katalog">#REF!</definedName>
    <definedName name="KH">[5]Eingabeblatt!$E$5</definedName>
    <definedName name="KH_IK">[8]Stammdaten!$C$4</definedName>
    <definedName name="KH_NAME">[8]Stammdaten!$C$5</definedName>
    <definedName name="KH_ORT">[8]Stammdaten!$C$8</definedName>
    <definedName name="KH_PLZ">[8]Stammdaten!$C$7</definedName>
    <definedName name="KH_STRASSE">[8]Stammdaten!$C$6</definedName>
    <definedName name="Khname" localSheetId="0">#REF!</definedName>
    <definedName name="Khname" localSheetId="3">#REF!</definedName>
    <definedName name="Khname" localSheetId="6">#REF!</definedName>
    <definedName name="Khname">#REF!</definedName>
    <definedName name="kjhölkjöl" localSheetId="0">#REF!</definedName>
    <definedName name="kjhölkjöl" localSheetId="3">#REF!</definedName>
    <definedName name="kjhölkjöl" localSheetId="6">#REF!</definedName>
    <definedName name="kjhölkjöl">#REF!</definedName>
    <definedName name="Krankenhausname">'[2]B2 (2006) HKG'!$B$5</definedName>
    <definedName name="l">'[2]B2 (2006) HKG'!$B$5</definedName>
    <definedName name="LBFW">'[18]Erlösbudget(B2)'!$F$10</definedName>
    <definedName name="lfd.nr.1" localSheetId="0">#REF!</definedName>
    <definedName name="lfd.nr.1" localSheetId="3">#REF!</definedName>
    <definedName name="lfd.nr.1" localSheetId="6">#REF!</definedName>
    <definedName name="lfd.nr.1">#REF!</definedName>
    <definedName name="lfd.Nr.10" localSheetId="0">#REF!</definedName>
    <definedName name="lfd.Nr.10" localSheetId="3">#REF!</definedName>
    <definedName name="lfd.Nr.10" localSheetId="6">#REF!</definedName>
    <definedName name="lfd.Nr.10">#REF!</definedName>
    <definedName name="lfd.Nr.10a" localSheetId="0">#REF!</definedName>
    <definedName name="lfd.Nr.10a" localSheetId="3">#REF!</definedName>
    <definedName name="lfd.Nr.10a" localSheetId="6">#REF!</definedName>
    <definedName name="lfd.Nr.10a">#REF!</definedName>
    <definedName name="lfd.Nr.10b" localSheetId="0">#REF!</definedName>
    <definedName name="lfd.Nr.10b" localSheetId="3">#REF!</definedName>
    <definedName name="lfd.Nr.10b">#REF!</definedName>
    <definedName name="lfd.Nr.10c" localSheetId="0">#REF!</definedName>
    <definedName name="lfd.Nr.10c" localSheetId="3">#REF!</definedName>
    <definedName name="lfd.Nr.10c">#REF!</definedName>
    <definedName name="lfd.Nr.10d" localSheetId="0">#REF!</definedName>
    <definedName name="lfd.Nr.10d" localSheetId="3">#REF!</definedName>
    <definedName name="lfd.Nr.10d">#REF!</definedName>
    <definedName name="lfd.Nr.11" localSheetId="0">#REF!</definedName>
    <definedName name="lfd.Nr.11" localSheetId="3">#REF!</definedName>
    <definedName name="lfd.Nr.11">#REF!</definedName>
    <definedName name="lfd.Nr.12" localSheetId="0">#REF!</definedName>
    <definedName name="lfd.Nr.12" localSheetId="3">#REF!</definedName>
    <definedName name="lfd.Nr.12">#REF!</definedName>
    <definedName name="lfd.Nr.13" localSheetId="0">#REF!</definedName>
    <definedName name="lfd.Nr.13" localSheetId="3">#REF!</definedName>
    <definedName name="lfd.Nr.13">#REF!</definedName>
    <definedName name="lfd.Nr.14" localSheetId="0">#REF!</definedName>
    <definedName name="lfd.Nr.14" localSheetId="3">#REF!</definedName>
    <definedName name="lfd.Nr.14">#REF!</definedName>
    <definedName name="lfd.Nr.15" localSheetId="0">#REF!</definedName>
    <definedName name="lfd.Nr.15" localSheetId="3">#REF!</definedName>
    <definedName name="lfd.Nr.15">#REF!</definedName>
    <definedName name="lfd.Nr.16" localSheetId="0">#REF!</definedName>
    <definedName name="lfd.Nr.16" localSheetId="3">#REF!</definedName>
    <definedName name="lfd.Nr.16">#REF!</definedName>
    <definedName name="lfd.Nr.16a" localSheetId="0">#REF!</definedName>
    <definedName name="lfd.Nr.16a" localSheetId="3">#REF!</definedName>
    <definedName name="lfd.Nr.16a">#REF!</definedName>
    <definedName name="lfd.Nr.16b" localSheetId="0">#REF!</definedName>
    <definedName name="lfd.Nr.16b" localSheetId="3">#REF!</definedName>
    <definedName name="lfd.Nr.16b">#REF!</definedName>
    <definedName name="lfd.Nr.16c" localSheetId="0">#REF!</definedName>
    <definedName name="lfd.Nr.16c" localSheetId="3">#REF!</definedName>
    <definedName name="lfd.Nr.16c">#REF!</definedName>
    <definedName name="Lfd.Nr.17" localSheetId="0">#REF!</definedName>
    <definedName name="Lfd.Nr.17" localSheetId="3">#REF!</definedName>
    <definedName name="Lfd.Nr.17">#REF!</definedName>
    <definedName name="lfd.Nr.17a" localSheetId="0">#REF!</definedName>
    <definedName name="lfd.Nr.17a" localSheetId="3">#REF!</definedName>
    <definedName name="lfd.Nr.17a">#REF!</definedName>
    <definedName name="lfd.Nr.18" localSheetId="0">#REF!</definedName>
    <definedName name="lfd.Nr.18" localSheetId="3">#REF!</definedName>
    <definedName name="lfd.Nr.18">#REF!</definedName>
    <definedName name="lfd.Nr.19" localSheetId="0">#REF!</definedName>
    <definedName name="lfd.Nr.19" localSheetId="3">#REF!</definedName>
    <definedName name="lfd.Nr.19">#REF!</definedName>
    <definedName name="lfd.Nr.2" localSheetId="0">#REF!</definedName>
    <definedName name="lfd.Nr.2" localSheetId="3">#REF!</definedName>
    <definedName name="lfd.Nr.2">#REF!</definedName>
    <definedName name="lfd.Nr.20" localSheetId="0">#REF!</definedName>
    <definedName name="lfd.Nr.20" localSheetId="3">#REF!</definedName>
    <definedName name="lfd.Nr.20">#REF!</definedName>
    <definedName name="lfd.Nr.21" localSheetId="0">#REF!</definedName>
    <definedName name="lfd.Nr.21" localSheetId="3">#REF!</definedName>
    <definedName name="lfd.Nr.21">#REF!</definedName>
    <definedName name="lfd.Nr.22" localSheetId="0">#REF!</definedName>
    <definedName name="lfd.Nr.22" localSheetId="3">#REF!</definedName>
    <definedName name="lfd.Nr.22">#REF!</definedName>
    <definedName name="lfd.Nr.22a" localSheetId="0">#REF!</definedName>
    <definedName name="lfd.Nr.22a" localSheetId="3">#REF!</definedName>
    <definedName name="lfd.Nr.22a">#REF!</definedName>
    <definedName name="lfd.Nr.22b" localSheetId="0">#REF!</definedName>
    <definedName name="lfd.Nr.22b" localSheetId="3">#REF!</definedName>
    <definedName name="lfd.Nr.22b">#REF!</definedName>
    <definedName name="lfd.Nr.23" localSheetId="0">#REF!</definedName>
    <definedName name="lfd.Nr.23" localSheetId="3">#REF!</definedName>
    <definedName name="lfd.Nr.23">#REF!</definedName>
    <definedName name="lfd.Nr.24" localSheetId="0">#REF!</definedName>
    <definedName name="lfd.Nr.24" localSheetId="3">#REF!</definedName>
    <definedName name="lfd.Nr.24">#REF!</definedName>
    <definedName name="lfd.Nr.25" localSheetId="0">#REF!</definedName>
    <definedName name="lfd.Nr.25" localSheetId="3">#REF!</definedName>
    <definedName name="lfd.Nr.25">#REF!</definedName>
    <definedName name="lfd.Nr.26" localSheetId="0">#REF!</definedName>
    <definedName name="lfd.Nr.26" localSheetId="3">#REF!</definedName>
    <definedName name="lfd.Nr.26">#REF!</definedName>
    <definedName name="lfd.Nr.27" localSheetId="0">#REF!</definedName>
    <definedName name="lfd.Nr.27" localSheetId="3">#REF!</definedName>
    <definedName name="lfd.Nr.27">#REF!</definedName>
    <definedName name="lfd.Nr.28" localSheetId="0">#REF!</definedName>
    <definedName name="lfd.Nr.28" localSheetId="3">#REF!</definedName>
    <definedName name="lfd.Nr.28">#REF!</definedName>
    <definedName name="lfd.Nr.29" localSheetId="0">#REF!</definedName>
    <definedName name="lfd.Nr.29" localSheetId="3">#REF!</definedName>
    <definedName name="lfd.Nr.29">#REF!</definedName>
    <definedName name="lfd.Nr.3" localSheetId="0">#REF!</definedName>
    <definedName name="lfd.Nr.3" localSheetId="3">#REF!</definedName>
    <definedName name="lfd.Nr.3">#REF!</definedName>
    <definedName name="lfd.Nr.30" localSheetId="0">#REF!</definedName>
    <definedName name="lfd.Nr.30" localSheetId="3">#REF!</definedName>
    <definedName name="lfd.Nr.30">#REF!</definedName>
    <definedName name="lfd.Nr.30a" localSheetId="0">#REF!</definedName>
    <definedName name="lfd.Nr.30a" localSheetId="3">#REF!</definedName>
    <definedName name="lfd.Nr.30a">#REF!</definedName>
    <definedName name="lfd.Nr.30b" localSheetId="0">#REF!</definedName>
    <definedName name="lfd.Nr.30b" localSheetId="3">#REF!</definedName>
    <definedName name="lfd.Nr.30b">#REF!</definedName>
    <definedName name="lfd.Nr.30c" localSheetId="0">#REF!</definedName>
    <definedName name="lfd.Nr.30c" localSheetId="3">#REF!</definedName>
    <definedName name="lfd.Nr.30c">#REF!</definedName>
    <definedName name="lfd.Nr.31" localSheetId="0">#REF!</definedName>
    <definedName name="lfd.Nr.31" localSheetId="3">#REF!</definedName>
    <definedName name="lfd.Nr.31">#REF!</definedName>
    <definedName name="lfd.Nr.32" localSheetId="0">#REF!</definedName>
    <definedName name="lfd.Nr.32" localSheetId="3">#REF!</definedName>
    <definedName name="lfd.Nr.32">#REF!</definedName>
    <definedName name="lfd.Nr.32a" localSheetId="0">#REF!</definedName>
    <definedName name="lfd.Nr.32a" localSheetId="3">#REF!</definedName>
    <definedName name="lfd.Nr.32a">#REF!</definedName>
    <definedName name="lfd.Nr.32b" localSheetId="0">#REF!</definedName>
    <definedName name="lfd.Nr.32b" localSheetId="3">#REF!</definedName>
    <definedName name="lfd.Nr.32b">#REF!</definedName>
    <definedName name="lfd.Nr.32c" localSheetId="0">#REF!</definedName>
    <definedName name="lfd.Nr.32c" localSheetId="3">#REF!</definedName>
    <definedName name="lfd.Nr.32c">#REF!</definedName>
    <definedName name="lfd.Nr.32d" localSheetId="0">#REF!</definedName>
    <definedName name="lfd.Nr.32d" localSheetId="3">#REF!</definedName>
    <definedName name="lfd.Nr.32d">#REF!</definedName>
    <definedName name="lfd.Nr.33" localSheetId="0">#REF!</definedName>
    <definedName name="lfd.Nr.33" localSheetId="3">#REF!</definedName>
    <definedName name="lfd.Nr.33">#REF!</definedName>
    <definedName name="lfd.Nr.34" localSheetId="0">#REF!</definedName>
    <definedName name="lfd.Nr.34" localSheetId="3">#REF!</definedName>
    <definedName name="lfd.Nr.34">#REF!</definedName>
    <definedName name="lfd.Nr.35" localSheetId="0">#REF!</definedName>
    <definedName name="lfd.Nr.35" localSheetId="3">#REF!</definedName>
    <definedName name="lfd.Nr.35">#REF!</definedName>
    <definedName name="lfd.Nr.36" localSheetId="0">#REF!</definedName>
    <definedName name="lfd.Nr.36" localSheetId="3">#REF!</definedName>
    <definedName name="lfd.Nr.36">#REF!</definedName>
    <definedName name="lfd.Nr.37" localSheetId="0">#REF!</definedName>
    <definedName name="lfd.Nr.37" localSheetId="3">#REF!</definedName>
    <definedName name="lfd.Nr.37">#REF!</definedName>
    <definedName name="lfd.Nr.38" localSheetId="0">#REF!</definedName>
    <definedName name="lfd.Nr.38" localSheetId="3">#REF!</definedName>
    <definedName name="lfd.Nr.38">#REF!</definedName>
    <definedName name="lfd.Nr.3a" localSheetId="0">#REF!</definedName>
    <definedName name="lfd.Nr.3a" localSheetId="3">#REF!</definedName>
    <definedName name="lfd.Nr.3a">#REF!</definedName>
    <definedName name="lfd.Nr.3b" localSheetId="0">#REF!</definedName>
    <definedName name="lfd.Nr.3b" localSheetId="3">#REF!</definedName>
    <definedName name="lfd.Nr.3b">#REF!</definedName>
    <definedName name="lfd.Nr.3c" localSheetId="0">#REF!</definedName>
    <definedName name="lfd.Nr.3c" localSheetId="3">#REF!</definedName>
    <definedName name="lfd.Nr.3c">#REF!</definedName>
    <definedName name="lfd.Nr.4" localSheetId="0">#REF!</definedName>
    <definedName name="lfd.Nr.4" localSheetId="3">#REF!</definedName>
    <definedName name="lfd.Nr.4">#REF!</definedName>
    <definedName name="lfd.Nr.5" localSheetId="0">#REF!</definedName>
    <definedName name="lfd.Nr.5" localSheetId="3">#REF!</definedName>
    <definedName name="lfd.Nr.5">#REF!</definedName>
    <definedName name="lfd.Nr.6" localSheetId="0">#REF!</definedName>
    <definedName name="lfd.Nr.6" localSheetId="3">#REF!</definedName>
    <definedName name="lfd.Nr.6">#REF!</definedName>
    <definedName name="lfd.Nr.7" localSheetId="0">#REF!</definedName>
    <definedName name="lfd.Nr.7" localSheetId="3">#REF!</definedName>
    <definedName name="lfd.Nr.7">#REF!</definedName>
    <definedName name="lfd.Nr.8" localSheetId="0">#REF!</definedName>
    <definedName name="lfd.Nr.8" localSheetId="3">#REF!</definedName>
    <definedName name="lfd.Nr.8">#REF!</definedName>
    <definedName name="lfd.Nr.8a" localSheetId="0">#REF!</definedName>
    <definedName name="lfd.Nr.8a" localSheetId="3">#REF!</definedName>
    <definedName name="lfd.Nr.8a">#REF!</definedName>
    <definedName name="lfd.Nr.9" localSheetId="0">#REF!</definedName>
    <definedName name="lfd.Nr.9" localSheetId="3">#REF!</definedName>
    <definedName name="lfd.Nr.9">#REF!</definedName>
    <definedName name="LIEGER">'[16]D5.1;2007'!$D$178</definedName>
    <definedName name="LIEGER1" localSheetId="0">#REF!</definedName>
    <definedName name="LIEGER1" localSheetId="3">#REF!</definedName>
    <definedName name="LIEGER1" localSheetId="6">#REF!</definedName>
    <definedName name="LIEGER1">#REF!</definedName>
    <definedName name="liste">[20]DRGListe!$A:$IV</definedName>
    <definedName name="Liste_1">"Listenfeld 1350"</definedName>
    <definedName name="Mehrleistungsabschlag" localSheetId="0">#REF!</definedName>
    <definedName name="Mehrleistungsabschlag" localSheetId="3">#REF!</definedName>
    <definedName name="Mehrleistungsabschlag" localSheetId="6">#REF!</definedName>
    <definedName name="Mehrleistungsabschlag">#REF!</definedName>
    <definedName name="Mehrleistungsabschlag_2015_RP" localSheetId="0">#REF!</definedName>
    <definedName name="Mehrleistungsabschlag_2015_RP" localSheetId="3">#REF!</definedName>
    <definedName name="Mehrleistungsabschlag_2015_RP" localSheetId="6">#REF!</definedName>
    <definedName name="Mehrleistungsabschlag_2015_RP">#REF!</definedName>
    <definedName name="Monatserster" localSheetId="0">#REF!</definedName>
    <definedName name="Monatserster" localSheetId="3">#REF!</definedName>
    <definedName name="Monatserster" localSheetId="6">#REF!</definedName>
    <definedName name="Monatserster">#REF!</definedName>
    <definedName name="Monatsletzter" localSheetId="0">#REF!</definedName>
    <definedName name="Monatsletzter" localSheetId="3">#REF!</definedName>
    <definedName name="Monatsletzter">#REF!</definedName>
    <definedName name="Nanni" localSheetId="0">#REF!</definedName>
    <definedName name="Nanni" localSheetId="3">#REF!</definedName>
    <definedName name="Nanni">#REF!</definedName>
    <definedName name="Nanni2" localSheetId="0">#REF!</definedName>
    <definedName name="Nanni2" localSheetId="3">#REF!</definedName>
    <definedName name="Nanni2">#REF!</definedName>
    <definedName name="Neue_Tabelle" localSheetId="0">#REF!</definedName>
    <definedName name="Neue_Tabelle" localSheetId="3">#REF!</definedName>
    <definedName name="Neue_Tabelle">#REF!</definedName>
    <definedName name="nf_E2_SuNoZeErlI">[9]E2!$E$31</definedName>
    <definedName name="nf_E2_SuNoZeErlSoll">[9]E2!$G$31</definedName>
    <definedName name="nf_E2_SuNoZeErlSumVer">[9]E2!$D$31</definedName>
    <definedName name="nf_E2_SuZeErlI">[9]E2!$E$30</definedName>
    <definedName name="nf_E2_SuZeErlSoll">[9]E2!$G$30</definedName>
    <definedName name="nf_E2_SuZeErlVer">[9]E2!$D$30</definedName>
    <definedName name="nf_E3_1_IndKalSKErlI">[9]E3_1!$C$13</definedName>
    <definedName name="nf_E3_1_IndKalSKErlSo">[9]E3_1!$D$13</definedName>
    <definedName name="nf_E3_1_IndKalSKErlSumVer">[9]E3_1!$B$13</definedName>
    <definedName name="nf_E3_1_IndKalSPErlI">[9]E3_1!$C$12</definedName>
    <definedName name="nf_E3_1_IndKalSPErlSo">[9]E3_1!$D$12</definedName>
    <definedName name="nf_E3_1_IndKalSPErlSumVer">[9]E3_1!$B$12</definedName>
    <definedName name="nf_E3_1_SuEntErlI">[9]E3_1!$C$11</definedName>
    <definedName name="nf_E3_1_SuEntErlSo">[9]E3_1!$D$11</definedName>
    <definedName name="nf_E3_1_SuEntErlSumVer">[9]E3_1!$B$11</definedName>
    <definedName name="nf_E3_2_SuNoZeErlI">[9]E3_2!$E$14</definedName>
    <definedName name="nf_E3_2_SuNoZeErlSo">[9]E3_2!$G$14</definedName>
    <definedName name="nf_E3_2_SuNoZeErlSumVer">[9]E3_2!$D$14</definedName>
    <definedName name="nf_E3_2_SuZeErlI">[9]E3_2!$E$13</definedName>
    <definedName name="nf_E3_2_SuZeErlSo">[9]E3_2!$G$13</definedName>
    <definedName name="nf_E3_2_SuZeErlVer">[9]E3_2!$D$13</definedName>
    <definedName name="nf_E3_3_IndKalSKErlI">[9]E3_3!$E$13</definedName>
    <definedName name="nf_E3_3_IndKalSKErlSo">[9]E3_3!$G$13</definedName>
    <definedName name="nf_E3_3_IndKalSKErlVer">[9]E3_3!$D$13</definedName>
    <definedName name="nf_E3_3_IndKalSPErlI">[9]E3_3!$E$12</definedName>
    <definedName name="nf_E3_3_IndKalSPErlSo">[9]E3_3!$G$12</definedName>
    <definedName name="nf_E3_3_IndKalSPErlVer">[9]E3_3!$D$12</definedName>
    <definedName name="nf_E3_3_SuEntErlI">[9]E3_3!$E$11</definedName>
    <definedName name="nf_E3_3_SuEntErlVer">[9]E3_3!$D$11</definedName>
    <definedName name="nf_Ende">[9]E3_1!$A$11</definedName>
    <definedName name="nf_Jahr">[9]Allg.Hinweise!$J$1</definedName>
    <definedName name="nf_Version">[9]Allg.Hinweise!$L$1</definedName>
    <definedName name="njklhh" localSheetId="6" hidden="1">{#N/A,#N/A,FALSE,"V 1";#N/A,#N/A,FALSE,"RECHNER";#N/A,#N/A,FALSE,"K 2 Fordg. Pflszraum";#N/A,#N/A,FALSE,"K 4 Medizinischer Bedarf";#N/A,#N/A,FALSE,"K 5 Budget";#N/A,#N/A,FALSE,"K 6 Basispflegesatz";#N/A,#N/A,FALSE,"Z 5 Kalkulation Inv.kosten"}</definedName>
    <definedName name="njklhh" hidden="1">{#N/A,#N/A,FALSE,"V 1";#N/A,#N/A,FALSE,"RECHNER";#N/A,#N/A,FALSE,"K 2 Fordg. Pflszraum";#N/A,#N/A,FALSE,"K 4 Medizinischer Bedarf";#N/A,#N/A,FALSE,"K 5 Budget";#N/A,#N/A,FALSE,"K 6 Basispflegesatz";#N/A,#N/A,FALSE,"Z 5 Kalkulation Inv.kosten"}</definedName>
    <definedName name="NUB">'[13]D4;2008'!$B$70</definedName>
    <definedName name="ooo" localSheetId="6" hidden="1">{#N/A,#N/A,FALSE,"ERLÄUTERUNGEN";#N/A,#N/A,FALSE,"INTERN-ERLÖSE";#N/A,#N/A,FALSE,"INTERN-ABTEILUNGSTRUKTUREN";#N/A,#N/A,FALSE,"V 1";#N/A,#N/A,FALSE,"L 1 ";#N/A,#N/A,FALSE,"L 3 (1) ";#N/A,#N/A,FALSE,"K 2 Fordg. Pflszraum";#N/A,#N/A,FALSE,"K 3 Vereinbarung für den Pflege";#N/A,#N/A,FALSE,"K 4 Medizinischer Bedarf";#N/A,#N/A,FALSE,"K 5 Budget";#N/A,#N/A,FALSE,"K 6 Basispflegesatz";#N/A,#N/A,FALSE,"K 7 (1)  ";#N/A,#N/A,FALSE,"K 7 (14) Intensivmedizin";#N/A,#N/A,FALSE,"Z 5 Kalkulation Inv.kosten";#N/A,#N/A,FALSE,"V3-KAC"}</definedName>
    <definedName name="ooo" hidden="1">{#N/A,#N/A,FALSE,"ERLÄUTERUNGEN";#N/A,#N/A,FALSE,"INTERN-ERLÖSE";#N/A,#N/A,FALSE,"INTERN-ABTEILUNGSTRUKTUREN";#N/A,#N/A,FALSE,"V 1";#N/A,#N/A,FALSE,"L 1 ";#N/A,#N/A,FALSE,"L 3 (1) ";#N/A,#N/A,FALSE,"K 2 Fordg. Pflszraum";#N/A,#N/A,FALSE,"K 3 Vereinbarung für den Pflege";#N/A,#N/A,FALSE,"K 4 Medizinischer Bedarf";#N/A,#N/A,FALSE,"K 5 Budget";#N/A,#N/A,FALSE,"K 6 Basispflegesatz";#N/A,#N/A,FALSE,"K 7 (1)  ";#N/A,#N/A,FALSE,"K 7 (14) Intensivmedizin";#N/A,#N/A,FALSE,"Z 5 Kalkulation Inv.kosten";#N/A,#N/A,FALSE,"V3-KAC"}</definedName>
    <definedName name="pp" localSheetId="6" hidden="1">{#N/A,#N/A,FALSE,"ERLÄUTERUNGEN ZU SE UND FP";#N/A,#N/A,FALSE,"V2-Angiol.";#N/A,#N/A,FALSE,"V2-KAR";#N/A,#N/A,FALSE,"V2-PNE";#N/A,#N/A,FALSE,"V2-NEC";#N/A,#N/A,FALSE,"V2-Gefäß";#N/A,#N/A,FALSE,"V2-TOC";#N/A,#N/A,FALSE,"V2-KAC";#N/A,#N/A,FALSE,"V2-ORT";#N/A,#N/A,FALSE,"V2 Ort II";#N/A,#N/A,FALSE,"V3-GEC";#N/A,#N/A,FALSE,"V3-KAC";#N/A,#N/A,FALSE,"V3-ORT I"}</definedName>
    <definedName name="pp" hidden="1">{#N/A,#N/A,FALSE,"ERLÄUTERUNGEN ZU SE UND FP";#N/A,#N/A,FALSE,"V2-Angiol.";#N/A,#N/A,FALSE,"V2-KAR";#N/A,#N/A,FALSE,"V2-PNE";#N/A,#N/A,FALSE,"V2-NEC";#N/A,#N/A,FALSE,"V2-Gefäß";#N/A,#N/A,FALSE,"V2-TOC";#N/A,#N/A,FALSE,"V2-KAC";#N/A,#N/A,FALSE,"V2-ORT";#N/A,#N/A,FALSE,"V2 Ort II";#N/A,#N/A,FALSE,"V3-GEC";#N/A,#N/A,FALSE,"V3-KAC";#N/A,#N/A,FALSE,"V3-ORT I"}</definedName>
    <definedName name="pppp" localSheetId="6" hidden="1">{#N/A,#N/A,FALSE,"K 7 (1)  Innere Medizin ";#N/A,#N/A,FALSE,"K 7 (10) Pädiatrie";#N/A,#N/A,FALSE,"K 7 (15) Allgemeine Chirurgie";#N/A,#N/A,FALSE,"K 7 (16) Unfallchirurgie";#N/A,#N/A,FALSE,"K 7 (17) Neurochirurgie";#N/A,#N/A,FALSE,"K 7 (22) Urologie";#N/A,#N/A,FALSE,"K 7 (23) Orthopädie";#N/A,#N/A,FALSE,"K 7 (24) Frauenheilkunde";#N/A,#N/A,FALSE,"K 7 (26)  Hals-, Nasen,- Ohren";#N/A,#N/A,FALSE,"K 7 (27) Augenheilkunde";#N/A,#N/A,FALSE,"K 7 (28) Neurologie";#N/A,#N/A,FALSE,"K 7 (34) Dermatologie";#N/A,#N/A,FALSE,"K 7 (36) Intensivmedizin";#N/A,#N/A,FALSE,"K 7 Dialyse"}</definedName>
    <definedName name="pppp" hidden="1">{#N/A,#N/A,FALSE,"K 7 (1)  Innere Medizin ";#N/A,#N/A,FALSE,"K 7 (10) Pädiatrie";#N/A,#N/A,FALSE,"K 7 (15) Allgemeine Chirurgie";#N/A,#N/A,FALSE,"K 7 (16) Unfallchirurgie";#N/A,#N/A,FALSE,"K 7 (17) Neurochirurgie";#N/A,#N/A,FALSE,"K 7 (22) Urologie";#N/A,#N/A,FALSE,"K 7 (23) Orthopädie";#N/A,#N/A,FALSE,"K 7 (24) Frauenheilkunde";#N/A,#N/A,FALSE,"K 7 (26)  Hals-, Nasen,- Ohren";#N/A,#N/A,FALSE,"K 7 (27) Augenheilkunde";#N/A,#N/A,FALSE,"K 7 (28) Neurologie";#N/A,#N/A,FALSE,"K 7 (34) Dermatologie";#N/A,#N/A,FALSE,"K 7 (36) Intensivmedizin";#N/A,#N/A,FALSE,"K 7 Dialyse"}</definedName>
    <definedName name="Pulmo" localSheetId="0">#REF!</definedName>
    <definedName name="Pulmo" localSheetId="3">#REF!</definedName>
    <definedName name="Pulmo" localSheetId="6">#REF!</definedName>
    <definedName name="Pulmo">#REF!</definedName>
    <definedName name="PW_Personalkosten">'[2]Teil 6.1'!$D$6</definedName>
    <definedName name="PW_Sachkosten">'[2]Teil 6.1'!$G$6</definedName>
    <definedName name="Reste" localSheetId="0">#REF!</definedName>
    <definedName name="Reste" localSheetId="3">#REF!</definedName>
    <definedName name="Reste" localSheetId="6">#REF!</definedName>
    <definedName name="Reste">#REF!</definedName>
    <definedName name="Sachkosten" localSheetId="0">#REF!</definedName>
    <definedName name="Sachkosten" localSheetId="3">#REF!</definedName>
    <definedName name="Sachkosten" localSheetId="6">#REF!</definedName>
    <definedName name="Sachkosten">#REF!</definedName>
    <definedName name="SAPBEXrevision" hidden="1">1</definedName>
    <definedName name="SAPBEXsysID" hidden="1">"MBP"</definedName>
    <definedName name="SAPBEXwbID" hidden="1">"A8FVGEBK76T6N34E8PJ481QFJ"</definedName>
    <definedName name="Schritt1__E1Plus_Pool1" localSheetId="0">#REF!</definedName>
    <definedName name="Schritt1__E1Plus_Pool1" localSheetId="3">#REF!</definedName>
    <definedName name="Schritt1__E1Plus_Pool1" localSheetId="6">#REF!</definedName>
    <definedName name="Schritt1__E1Plus_Pool1">#REF!</definedName>
    <definedName name="Schritt4_E1Plus_Einzelhaus_Auswahl_mit_Durchschnitt" localSheetId="0">#REF!</definedName>
    <definedName name="Schritt4_E1Plus_Einzelhaus_Auswahl_mit_Durchschnitt" localSheetId="3">#REF!</definedName>
    <definedName name="Schritt4_E1Plus_Einzelhaus_Auswahl_mit_Durchschnitt" localSheetId="6">#REF!</definedName>
    <definedName name="Schritt4_E1Plus_Einzelhaus_Auswahl_mit_Durchschnitt">#REF!</definedName>
    <definedName name="SCHWER">'[16]D5.1;2007'!$D$168</definedName>
    <definedName name="SCHWER1" localSheetId="0">#REF!</definedName>
    <definedName name="SCHWER1" localSheetId="3">#REF!</definedName>
    <definedName name="SCHWER1" localSheetId="6">#REF!</definedName>
    <definedName name="SCHWER1">#REF!</definedName>
    <definedName name="sdffds">'[10]B2 (2006) HKG'!$B$7</definedName>
    <definedName name="Seite3" localSheetId="0">'[21]F11. B_1'!#REF!</definedName>
    <definedName name="Seite3" localSheetId="3">'[21]F11. B_1'!#REF!</definedName>
    <definedName name="Seite3" localSheetId="6">'[21]F11. B_1'!#REF!</definedName>
    <definedName name="Seite3">'[21]F11. B_1'!#REF!</definedName>
    <definedName name="SONSTIG" localSheetId="0">[15]PP4!#REF!</definedName>
    <definedName name="SONSTIG" localSheetId="3">[15]PP4!#REF!</definedName>
    <definedName name="SONSTIG" localSheetId="6">[15]PP4!#REF!</definedName>
    <definedName name="SONSTIG">[15]PP4!#REF!</definedName>
    <definedName name="sss" localSheetId="0">#REF!</definedName>
    <definedName name="sss" localSheetId="3">#REF!</definedName>
    <definedName name="sss" localSheetId="6">#REF!</definedName>
    <definedName name="sss">#REF!</definedName>
    <definedName name="Steuerzeile" localSheetId="0">#REF!</definedName>
    <definedName name="Steuerzeile" localSheetId="3">#REF!</definedName>
    <definedName name="Steuerzeile" localSheetId="6">#REF!</definedName>
    <definedName name="Steuerzeile">#REF!</definedName>
    <definedName name="Summe_Eff_Bwr" localSheetId="0">#REF!</definedName>
    <definedName name="Summe_Eff_Bwr" localSheetId="3">#REF!</definedName>
    <definedName name="Summe_Eff_Bwr" localSheetId="6">#REF!</definedName>
    <definedName name="Summe_Eff_Bwr">#REF!</definedName>
    <definedName name="T2Z3">[22]BB_NKG!$E$20</definedName>
    <definedName name="T2Z4">[22]BB_NKG!$E$21</definedName>
    <definedName name="T2Z5">[22]BB_NKG!$E$22</definedName>
    <definedName name="T2Z5a">[22]BB_NKG!$E$23</definedName>
    <definedName name="T2Z5b">[22]BB_NKG!$E$24</definedName>
    <definedName name="T2Z6">[22]BB_NKG!$E$25</definedName>
    <definedName name="TAG" localSheetId="0">#REF!</definedName>
    <definedName name="TAG" localSheetId="3">#REF!</definedName>
    <definedName name="TAG" localSheetId="6">#REF!</definedName>
    <definedName name="TAG">#REF!</definedName>
    <definedName name="Tage_Jahr">[8]Stammdaten!$C$11</definedName>
    <definedName name="TARIF" localSheetId="0">#REF!</definedName>
    <definedName name="TARIF" localSheetId="3">#REF!</definedName>
    <definedName name="TARIF" localSheetId="6">#REF!</definedName>
    <definedName name="TARIF">#REF!</definedName>
    <definedName name="TEIBE">'[13]D4;2008'!$B$30</definedName>
    <definedName name="TEIBE_MIT">'[13]D4;2008'!$B$38</definedName>
    <definedName name="Teil_ABT" localSheetId="0">#REF!</definedName>
    <definedName name="Teil_ABT" localSheetId="3">#REF!</definedName>
    <definedName name="Teil_ABT" localSheetId="6">#REF!</definedName>
    <definedName name="Teil_ABT">#REF!</definedName>
    <definedName name="Teil_F11.B_Seite3" localSheetId="0">'[21]F11. B_1'!#REF!</definedName>
    <definedName name="Teil_F11.B_Seite3" localSheetId="3">'[21]F11. B_1'!#REF!</definedName>
    <definedName name="Teil_F11.B_Seite3" localSheetId="6">'[21]F11. B_1'!#REF!</definedName>
    <definedName name="Teil_F11.B_Seite3">'[21]F11. B_1'!#REF!</definedName>
    <definedName name="Teil_Pflege" localSheetId="0">#REF!</definedName>
    <definedName name="Teil_Pflege" localSheetId="3">#REF!</definedName>
    <definedName name="Teil_Pflege" localSheetId="6">#REF!</definedName>
    <definedName name="Teil_Pflege">#REF!</definedName>
    <definedName name="Teil_Pflege_2008" localSheetId="0">#REF!</definedName>
    <definedName name="Teil_Pflege_2008" localSheetId="3">#REF!</definedName>
    <definedName name="Teil_Pflege_2008" localSheetId="6">#REF!</definedName>
    <definedName name="Teil_Pflege_2008">#REF!</definedName>
    <definedName name="Test" localSheetId="0">#REF!</definedName>
    <definedName name="Test" localSheetId="3">#REF!</definedName>
    <definedName name="Test" localSheetId="6">#REF!</definedName>
    <definedName name="Test">#REF!</definedName>
    <definedName name="tmp_Mitgliedshäuser" localSheetId="0">#REF!</definedName>
    <definedName name="tmp_Mitgliedshäuser" localSheetId="3">#REF!</definedName>
    <definedName name="tmp_Mitgliedshäuser">#REF!</definedName>
    <definedName name="TS2013_Matrix">[23]TS2013!$A$9:$C$17</definedName>
    <definedName name="TXCH" localSheetId="0">#REF!</definedName>
    <definedName name="TXCH" localSheetId="3">#REF!</definedName>
    <definedName name="TXCH" localSheetId="6">#REF!</definedName>
    <definedName name="TXCH">#REF!</definedName>
    <definedName name="u">'[2]Teil 6.1'!$D$6</definedName>
    <definedName name="üüüüü" localSheetId="6" hidden="1">{#N/A,#N/A,FALSE,"L 1 ";#N/A,#N/A,FALSE,"L 3 (1) Innere Medizin ";#N/A,#N/A,FALSE,"L 3 (15) Allgemeine Chirurgie";#N/A,#N/A,FALSE,"L 3 (16)  Unfallchirurgie ";#N/A,#N/A,FALSE,"L 3 (17)  Neurochirurgie";#N/A,#N/A,FALSE,"L 3 (22)  Urologie";#N/A,#N/A,FALSE,"L 3 (23)  Orthopädie";#N/A,#N/A,FALSE,"L 3 (24) (25) Frauenheil Geburt";#N/A,#N/A,FALSE,"L 3 (26)  Hals-, Nasen-, Ohrenh";#N/A,#N/A,FALSE,"L 3 (27)  Augenheilkunde";#N/A,#N/A,FALSE,"L 3 (28)  Neurologie";#N/A,#N/A,FALSE,"L 3 (34)  Dermatologie";#N/A,#N/A,FALSE,"L 3 (36)  Intensivmedizin";#N/A,#N/A,FALSE,"L 3 Dialyse"}</definedName>
    <definedName name="üüüüü" hidden="1">{#N/A,#N/A,FALSE,"L 1 ";#N/A,#N/A,FALSE,"L 3 (1) Innere Medizin ";#N/A,#N/A,FALSE,"L 3 (15) Allgemeine Chirurgie";#N/A,#N/A,FALSE,"L 3 (16)  Unfallchirurgie ";#N/A,#N/A,FALSE,"L 3 (17)  Neurochirurgie";#N/A,#N/A,FALSE,"L 3 (22)  Urologie";#N/A,#N/A,FALSE,"L 3 (23)  Orthopädie";#N/A,#N/A,FALSE,"L 3 (24) (25) Frauenheil Geburt";#N/A,#N/A,FALSE,"L 3 (26)  Hals-, Nasen-, Ohrenh";#N/A,#N/A,FALSE,"L 3 (27)  Augenheilkunde";#N/A,#N/A,FALSE,"L 3 (28)  Neurologie";#N/A,#N/A,FALSE,"L 3 (34)  Dermatologie";#N/A,#N/A,FALSE,"L 3 (36)  Intensivmedizin";#N/A,#N/A,FALSE,"L 3 Dialyse"}</definedName>
    <definedName name="V_HCH" localSheetId="0">#REF!</definedName>
    <definedName name="V_HCH" localSheetId="3">#REF!</definedName>
    <definedName name="V_HCH" localSheetId="6">#REF!</definedName>
    <definedName name="V_HCH">#REF!</definedName>
    <definedName name="V_Intensiv" localSheetId="0">#REF!</definedName>
    <definedName name="V_Intensiv" localSheetId="3">#REF!</definedName>
    <definedName name="V_Intensiv" localSheetId="6">#REF!</definedName>
    <definedName name="V_Intensiv">#REF!</definedName>
    <definedName name="V_Pulmo" localSheetId="0">#REF!</definedName>
    <definedName name="V_Pulmo" localSheetId="3">#REF!</definedName>
    <definedName name="V_Pulmo" localSheetId="6">#REF!</definedName>
    <definedName name="V_Pulmo">#REF!</definedName>
    <definedName name="V_Reste" localSheetId="0">#REF!</definedName>
    <definedName name="V_Reste" localSheetId="3">#REF!</definedName>
    <definedName name="V_Reste">#REF!</definedName>
    <definedName name="V_TXCH" localSheetId="0">#REF!</definedName>
    <definedName name="V_TXCH" localSheetId="3">#REF!</definedName>
    <definedName name="V_TXCH">#REF!</definedName>
    <definedName name="vdek1903">[5]Anlage3!$A$2:$A$42</definedName>
    <definedName name="Vergleichsliste">OFFSET([6]Steuerung!$W$19,0,0,COUNTA([6]Steuerung!$W$19:$W$67),1)</definedName>
    <definedName name="Version">[8]FussZeilen!$K$1</definedName>
    <definedName name="vk" localSheetId="0">#REF!</definedName>
    <definedName name="vk" localSheetId="3">#REF!</definedName>
    <definedName name="vk" localSheetId="6">#REF!</definedName>
    <definedName name="vk">#REF!</definedName>
    <definedName name="VS2013_Matrix">[23]VS2013!$A$11:$Q$51</definedName>
    <definedName name="w">[3]Basis!$B$5</definedName>
    <definedName name="wrn.Bericht." localSheetId="6" hidden="1">{#N/A,#N/A,FALSE,"Kontroll-Blatt";#N/A,#N/A,FALSE,"Inhalt";#N/A,#N/A,FALSE,"Aktiva";#N/A,#N/A,FALSE,"Passiva";#N/A,#N/A,FALSE,"GuV";#N/A,#N/A,FALSE,"Anl-1,1";#N/A,#N/A,FALSE,"Anl-1,2";#N/A,#N/A,FALSE,"Anl-1,7";#N/A,#N/A,FALSE,"Anl-3";#N/A,#N/A,FALSE,"Anl-4,1";#N/A,#N/A,FALSE,"Anlage-4,2";#N/A,#N/A,FALSE,"Anl-4,3";#N/A,#N/A,FALSE,"Anlage-4,4";#N/A,#N/A,FALSE,"Anl-5";#N/A,#N/A,FALSE,"Anl-6";#N/A,#N/A,FALSE,"Anl-7";#N/A,#N/A,FALSE,"Anl-8";#N/A,#N/A,FALSE,"Anl.-9 - Personalkosten";#N/A,#N/A,FALSE,"Anlage-10";#N/A,#N/A,FALSE,"Anlage-11"}</definedName>
    <definedName name="wrn.Bericht." hidden="1">{#N/A,#N/A,FALSE,"Kontroll-Blatt";#N/A,#N/A,FALSE,"Inhalt";#N/A,#N/A,FALSE,"Aktiva";#N/A,#N/A,FALSE,"Passiva";#N/A,#N/A,FALSE,"GuV";#N/A,#N/A,FALSE,"Anl-1,1";#N/A,#N/A,FALSE,"Anl-1,2";#N/A,#N/A,FALSE,"Anl-1,7";#N/A,#N/A,FALSE,"Anl-3";#N/A,#N/A,FALSE,"Anl-4,1";#N/A,#N/A,FALSE,"Anlage-4,2";#N/A,#N/A,FALSE,"Anl-4,3";#N/A,#N/A,FALSE,"Anlage-4,4";#N/A,#N/A,FALSE,"Anl-5";#N/A,#N/A,FALSE,"Anl-6";#N/A,#N/A,FALSE,"Anl-7";#N/A,#N/A,FALSE,"Anl-8";#N/A,#N/A,FALSE,"Anl.-9 - Personalkosten";#N/A,#N/A,FALSE,"Anlage-10";#N/A,#N/A,FALSE,"Anlage-11"}</definedName>
    <definedName name="wrn.Druck." localSheetId="6" hidden="1">{#N/A,#N/A,FALSE,"ERLÄUTERUNGEN";#N/A,#N/A,FALSE,"INTERN-ERLÖSE";#N/A,#N/A,FALSE,"INTERN-ABTEILUNGSTRUKTUREN";#N/A,#N/A,FALSE,"V 1";#N/A,#N/A,FALSE,"L 1 ";#N/A,#N/A,FALSE,"L 3 (1) ";#N/A,#N/A,FALSE,"K 2 Fordg. Pflszraum";#N/A,#N/A,FALSE,"K 3 Vereinbarung für den Pflege";#N/A,#N/A,FALSE,"K 4 Medizinischer Bedarf";#N/A,#N/A,FALSE,"K 5 Budget";#N/A,#N/A,FALSE,"K 6 Basispflegesatz";#N/A,#N/A,FALSE,"K 7 (1)  ";#N/A,#N/A,FALSE,"K 7 (14) Intensivmedizin";#N/A,#N/A,FALSE,"Z 5 Kalkulation Inv.kosten";#N/A,#N/A,FALSE,"V3-KAC"}</definedName>
    <definedName name="wrn.Druck." hidden="1">{#N/A,#N/A,FALSE,"ERLÄUTERUNGEN";#N/A,#N/A,FALSE,"INTERN-ERLÖSE";#N/A,#N/A,FALSE,"INTERN-ABTEILUNGSTRUKTUREN";#N/A,#N/A,FALSE,"V 1";#N/A,#N/A,FALSE,"L 1 ";#N/A,#N/A,FALSE,"L 3 (1) ";#N/A,#N/A,FALSE,"K 2 Fordg. Pflszraum";#N/A,#N/A,FALSE,"K 3 Vereinbarung für den Pflege";#N/A,#N/A,FALSE,"K 4 Medizinischer Bedarf";#N/A,#N/A,FALSE,"K 5 Budget";#N/A,#N/A,FALSE,"K 6 Basispflegesatz";#N/A,#N/A,FALSE,"K 7 (1)  ";#N/A,#N/A,FALSE,"K 7 (14) Intensivmedizin";#N/A,#N/A,FALSE,"Z 5 Kalkulation Inv.kosten";#N/A,#N/A,FALSE,"V3-KAC"}</definedName>
    <definedName name="wrn.FP_SEVgl." localSheetId="6" hidden="1">{#N/A,#N/A,TRUE,"FP Chirurgie";#N/A,#N/A,TRUE,"FP Augen";#N/A,#N/A,TRUE,"FP HNO";#N/A,#N/A,TRUE,"FP Urologie";#N/A,#N/A,TRUE,"FP Gyn u. Geb";#N/A,#N/A,TRUE,"FP Chirurgie Schlitz";#N/A,#N/A,TRUE,"SE Chirurgie";#N/A,#N/A,TRUE,"SE Augen";#N/A,#N/A,TRUE,"SE HNO";#N/A,#N/A,TRUE,"SE Urologie";#N/A,#N/A,TRUE,"SE Gyn u. Geb";#N/A,#N/A,TRUE,"SE Chirurgie Schl.";#N/A,#N/A,TRUE,"FP Übersicht";#N/A,#N/A,TRUE,"SE Übersicht"}</definedName>
    <definedName name="wrn.FP_SEVgl." hidden="1">{#N/A,#N/A,TRUE,"FP Chirurgie";#N/A,#N/A,TRUE,"FP Augen";#N/A,#N/A,TRUE,"FP HNO";#N/A,#N/A,TRUE,"FP Urologie";#N/A,#N/A,TRUE,"FP Gyn u. Geb";#N/A,#N/A,TRUE,"FP Chirurgie Schlitz";#N/A,#N/A,TRUE,"SE Chirurgie";#N/A,#N/A,TRUE,"SE Augen";#N/A,#N/A,TRUE,"SE HNO";#N/A,#N/A,TRUE,"SE Urologie";#N/A,#N/A,TRUE,"SE Gyn u. Geb";#N/A,#N/A,TRUE,"SE Chirurgie Schl.";#N/A,#N/A,TRUE,"FP Übersicht";#N/A,#N/A,TRUE,"SE Übersicht"}</definedName>
    <definedName name="wrn.K._.7." localSheetId="6" hidden="1">{#N/A,#N/A,FALSE,"K 7 (1)  Innere Medizin ";#N/A,#N/A,FALSE,"K 7 (10) Pädiatrie";#N/A,#N/A,FALSE,"K 7 (15) Allgemeine Chirurgie";#N/A,#N/A,FALSE,"K 7 (16) Unfallchirurgie";#N/A,#N/A,FALSE,"K 7 (17) Neurochirurgie";#N/A,#N/A,FALSE,"K 7 (22) Urologie";#N/A,#N/A,FALSE,"K 7 (23) Orthopädie";#N/A,#N/A,FALSE,"K 7 (24) Frauenheilkunde";#N/A,#N/A,FALSE,"K 7 (26)  Hals-, Nasen,- Ohren";#N/A,#N/A,FALSE,"K 7 (27) Augenheilkunde";#N/A,#N/A,FALSE,"K 7 (28) Neurologie";#N/A,#N/A,FALSE,"K 7 (34) Dermatologie";#N/A,#N/A,FALSE,"K 7 (36) Intensivmedizin";#N/A,#N/A,FALSE,"K 7 Dialyse"}</definedName>
    <definedName name="wrn.K._.7." hidden="1">{#N/A,#N/A,FALSE,"K 7 (1)  Innere Medizin ";#N/A,#N/A,FALSE,"K 7 (10) Pädiatrie";#N/A,#N/A,FALSE,"K 7 (15) Allgemeine Chirurgie";#N/A,#N/A,FALSE,"K 7 (16) Unfallchirurgie";#N/A,#N/A,FALSE,"K 7 (17) Neurochirurgie";#N/A,#N/A,FALSE,"K 7 (22) Urologie";#N/A,#N/A,FALSE,"K 7 (23) Orthopädie";#N/A,#N/A,FALSE,"K 7 (24) Frauenheilkunde";#N/A,#N/A,FALSE,"K 7 (26)  Hals-, Nasen,- Ohren";#N/A,#N/A,FALSE,"K 7 (27) Augenheilkunde";#N/A,#N/A,FALSE,"K 7 (28) Neurologie";#N/A,#N/A,FALSE,"K 7 (34) Dermatologie";#N/A,#N/A,FALSE,"K 7 (36) Intensivmedizin";#N/A,#N/A,FALSE,"K 7 Dialyse"}</definedName>
    <definedName name="wrn.L." localSheetId="6" hidden="1">{#N/A,#N/A,FALSE,"L 1 ";#N/A,#N/A,FALSE,"L 3 (1) Innere Medizin ";#N/A,#N/A,FALSE,"L 3 (15) Allgemeine Chirurgie";#N/A,#N/A,FALSE,"L 3 (16)  Unfallchirurgie ";#N/A,#N/A,FALSE,"L 3 (17)  Neurochirurgie";#N/A,#N/A,FALSE,"L 3 (22)  Urologie";#N/A,#N/A,FALSE,"L 3 (23)  Orthopädie";#N/A,#N/A,FALSE,"L 3 (24) (25) Frauenheil Geburt";#N/A,#N/A,FALSE,"L 3 (26)  Hals-, Nasen-, Ohrenh";#N/A,#N/A,FALSE,"L 3 (27)  Augenheilkunde";#N/A,#N/A,FALSE,"L 3 (28)  Neurologie";#N/A,#N/A,FALSE,"L 3 (34)  Dermatologie";#N/A,#N/A,FALSE,"L 3 (36)  Intensivmedizin";#N/A,#N/A,FALSE,"L 3 Dialyse"}</definedName>
    <definedName name="wrn.L." hidden="1">{#N/A,#N/A,FALSE,"L 1 ";#N/A,#N/A,FALSE,"L 3 (1) Innere Medizin ";#N/A,#N/A,FALSE,"L 3 (15) Allgemeine Chirurgie";#N/A,#N/A,FALSE,"L 3 (16)  Unfallchirurgie ";#N/A,#N/A,FALSE,"L 3 (17)  Neurochirurgie";#N/A,#N/A,FALSE,"L 3 (22)  Urologie";#N/A,#N/A,FALSE,"L 3 (23)  Orthopädie";#N/A,#N/A,FALSE,"L 3 (24) (25) Frauenheil Geburt";#N/A,#N/A,FALSE,"L 3 (26)  Hals-, Nasen-, Ohrenh";#N/A,#N/A,FALSE,"L 3 (27)  Augenheilkunde";#N/A,#N/A,FALSE,"L 3 (28)  Neurologie";#N/A,#N/A,FALSE,"L 3 (34)  Dermatologie";#N/A,#N/A,FALSE,"L 3 (36)  Intensivmedizin";#N/A,#N/A,FALSE,"L 3 Dialyse"}</definedName>
    <definedName name="wrn.Rest." localSheetId="6" hidden="1">{#N/A,#N/A,FALSE,"V 1";#N/A,#N/A,FALSE,"RECHNER";#N/A,#N/A,FALSE,"K 2 Fordg. Pflszraum";#N/A,#N/A,FALSE,"K 4 Medizinischer Bedarf";#N/A,#N/A,FALSE,"K 5 Budget";#N/A,#N/A,FALSE,"K 6 Basispflegesatz";#N/A,#N/A,FALSE,"Z 5 Kalkulation Inv.kosten"}</definedName>
    <definedName name="wrn.Rest." hidden="1">{#N/A,#N/A,FALSE,"V 1";#N/A,#N/A,FALSE,"RECHNER";#N/A,#N/A,FALSE,"K 2 Fordg. Pflszraum";#N/A,#N/A,FALSE,"K 4 Medizinischer Bedarf";#N/A,#N/A,FALSE,"K 5 Budget";#N/A,#N/A,FALSE,"K 6 Basispflegesatz";#N/A,#N/A,FALSE,"Z 5 Kalkulation Inv.kosten"}</definedName>
    <definedName name="wrn.SEFP." localSheetId="6" hidden="1">{#N/A,#N/A,FALSE,"ERLÄUTERUNGEN ZU SE UND FP";#N/A,#N/A,FALSE,"V2-Angiol.";#N/A,#N/A,FALSE,"V2-KAR";#N/A,#N/A,FALSE,"V2-PNE";#N/A,#N/A,FALSE,"V2-NEC";#N/A,#N/A,FALSE,"V2-Gefäß";#N/A,#N/A,FALSE,"V2-TOC";#N/A,#N/A,FALSE,"V2-KAC";#N/A,#N/A,FALSE,"V2-ORT";#N/A,#N/A,FALSE,"V2 Ort II";#N/A,#N/A,FALSE,"V3-GEC";#N/A,#N/A,FALSE,"V3-KAC";#N/A,#N/A,FALSE,"V3-ORT I"}</definedName>
    <definedName name="wrn.SEFP." hidden="1">{#N/A,#N/A,FALSE,"ERLÄUTERUNGEN ZU SE UND FP";#N/A,#N/A,FALSE,"V2-Angiol.";#N/A,#N/A,FALSE,"V2-KAR";#N/A,#N/A,FALSE,"V2-PNE";#N/A,#N/A,FALSE,"V2-NEC";#N/A,#N/A,FALSE,"V2-Gefäß";#N/A,#N/A,FALSE,"V2-TOC";#N/A,#N/A,FALSE,"V2-KAC";#N/A,#N/A,FALSE,"V2-ORT";#N/A,#N/A,FALSE,"V2 Ort II";#N/A,#N/A,FALSE,"V3-GEC";#N/A,#N/A,FALSE,"V3-KAC";#N/A,#N/A,FALSE,"V3-ORT I"}</definedName>
    <definedName name="wrs" localSheetId="6" hidden="1">{#N/A,#N/A,FALSE,"V 1";#N/A,#N/A,FALSE,"RECHNER";#N/A,#N/A,FALSE,"K 2 Fordg. Pflszraum";#N/A,#N/A,FALSE,"K 4 Medizinischer Bedarf";#N/A,#N/A,FALSE,"K 5 Budget";#N/A,#N/A,FALSE,"K 6 Basispflegesatz";#N/A,#N/A,FALSE,"Z 5 Kalkulation Inv.kosten"}</definedName>
    <definedName name="wrs" hidden="1">{#N/A,#N/A,FALSE,"V 1";#N/A,#N/A,FALSE,"RECHNER";#N/A,#N/A,FALSE,"K 2 Fordg. Pflszraum";#N/A,#N/A,FALSE,"K 4 Medizinischer Bedarf";#N/A,#N/A,FALSE,"K 5 Budget";#N/A,#N/A,FALSE,"K 6 Basispflegesatz";#N/A,#N/A,FALSE,"Z 5 Kalkulation Inv.kosten"}</definedName>
    <definedName name="X" localSheetId="6" hidden="1">{#N/A,#N/A,FALSE,"V 1";#N/A,#N/A,FALSE,"RECHNER";#N/A,#N/A,FALSE,"K 2 Fordg. Pflszraum";#N/A,#N/A,FALSE,"K 4 Medizinischer Bedarf";#N/A,#N/A,FALSE,"K 5 Budget";#N/A,#N/A,FALSE,"K 6 Basispflegesatz";#N/A,#N/A,FALSE,"Z 5 Kalkulation Inv.kosten"}</definedName>
    <definedName name="X" hidden="1">{#N/A,#N/A,FALSE,"V 1";#N/A,#N/A,FALSE,"RECHNER";#N/A,#N/A,FALSE,"K 2 Fordg. Pflszraum";#N/A,#N/A,FALSE,"K 4 Medizinischer Bedarf";#N/A,#N/A,FALSE,"K 5 Budget";#N/A,#N/A,FALSE,"K 6 Basispflegesatz";#N/A,#N/A,FALSE,"Z 5 Kalkulation Inv.kosten"}</definedName>
    <definedName name="xlhInhalt">"ZRDaten1"</definedName>
    <definedName name="xx" localSheetId="6" hidden="1">{#N/A,#N/A,FALSE,"K 7 (1)  Innere Medizin ";#N/A,#N/A,FALSE,"K 7 (10) Pädiatrie";#N/A,#N/A,FALSE,"K 7 (15) Allgemeine Chirurgie";#N/A,#N/A,FALSE,"K 7 (16) Unfallchirurgie";#N/A,#N/A,FALSE,"K 7 (17) Neurochirurgie";#N/A,#N/A,FALSE,"K 7 (22) Urologie";#N/A,#N/A,FALSE,"K 7 (23) Orthopädie";#N/A,#N/A,FALSE,"K 7 (24) Frauenheilkunde";#N/A,#N/A,FALSE,"K 7 (26)  Hals-, Nasen,- Ohren";#N/A,#N/A,FALSE,"K 7 (27) Augenheilkunde";#N/A,#N/A,FALSE,"K 7 (28) Neurologie";#N/A,#N/A,FALSE,"K 7 (34) Dermatologie";#N/A,#N/A,FALSE,"K 7 (36) Intensivmedizin";#N/A,#N/A,FALSE,"K 7 Dialyse"}</definedName>
    <definedName name="xx" hidden="1">{#N/A,#N/A,FALSE,"K 7 (1)  Innere Medizin ";#N/A,#N/A,FALSE,"K 7 (10) Pädiatrie";#N/A,#N/A,FALSE,"K 7 (15) Allgemeine Chirurgie";#N/A,#N/A,FALSE,"K 7 (16) Unfallchirurgie";#N/A,#N/A,FALSE,"K 7 (17) Neurochirurgie";#N/A,#N/A,FALSE,"K 7 (22) Urologie";#N/A,#N/A,FALSE,"K 7 (23) Orthopädie";#N/A,#N/A,FALSE,"K 7 (24) Frauenheilkunde";#N/A,#N/A,FALSE,"K 7 (26)  Hals-, Nasen,- Ohren";#N/A,#N/A,FALSE,"K 7 (27) Augenheilkunde";#N/A,#N/A,FALSE,"K 7 (28) Neurologie";#N/A,#N/A,FALSE,"K 7 (34) Dermatologie";#N/A,#N/A,FALSE,"K 7 (36) Intensivmedizin";#N/A,#N/A,FALSE,"K 7 Dialyse"}</definedName>
    <definedName name="xxx" localSheetId="6" hidden="1">{#N/A,#N/A,FALSE,"ERLÄUTERUNGEN ZU SE UND FP";#N/A,#N/A,FALSE,"V2-Angiol.";#N/A,#N/A,FALSE,"V2-KAR";#N/A,#N/A,FALSE,"V2-PNE";#N/A,#N/A,FALSE,"V2-NEC";#N/A,#N/A,FALSE,"V2-Gefäß";#N/A,#N/A,FALSE,"V2-TOC";#N/A,#N/A,FALSE,"V2-KAC";#N/A,#N/A,FALSE,"V2-ORT";#N/A,#N/A,FALSE,"V2 Ort II";#N/A,#N/A,FALSE,"V3-GEC";#N/A,#N/A,FALSE,"V3-KAC";#N/A,#N/A,FALSE,"V3-ORT I"}</definedName>
    <definedName name="xxx" hidden="1">{#N/A,#N/A,FALSE,"ERLÄUTERUNGEN ZU SE UND FP";#N/A,#N/A,FALSE,"V2-Angiol.";#N/A,#N/A,FALSE,"V2-KAR";#N/A,#N/A,FALSE,"V2-PNE";#N/A,#N/A,FALSE,"V2-NEC";#N/A,#N/A,FALSE,"V2-Gefäß";#N/A,#N/A,FALSE,"V2-TOC";#N/A,#N/A,FALSE,"V2-KAC";#N/A,#N/A,FALSE,"V2-ORT";#N/A,#N/A,FALSE,"V2 Ort II";#N/A,#N/A,FALSE,"V3-GEC";#N/A,#N/A,FALSE,"V3-KAC";#N/A,#N/A,FALSE,"V3-ORT I"}</definedName>
    <definedName name="ZE_2005" localSheetId="0">#REF!</definedName>
    <definedName name="ZE_2005" localSheetId="3">#REF!</definedName>
    <definedName name="ZE_2005" localSheetId="6">#REF!</definedName>
    <definedName name="ZE_2005">#REF!</definedName>
    <definedName name="ZE_2006" localSheetId="0">#REF!</definedName>
    <definedName name="ZE_2006" localSheetId="3">#REF!</definedName>
    <definedName name="ZE_2006" localSheetId="6">#REF!</definedName>
    <definedName name="ZE_2006">#REF!</definedName>
    <definedName name="ZE2006__">'[24]Anlage 4'!$A$9:$B$54</definedName>
    <definedName name="ZEFALL" localSheetId="0">#REF!</definedName>
    <definedName name="ZEFALL" localSheetId="3">#REF!</definedName>
    <definedName name="ZEFALL" localSheetId="6">#REF!</definedName>
    <definedName name="ZEFALL">#REF!</definedName>
    <definedName name="ZEFALL1" localSheetId="0">#REF!</definedName>
    <definedName name="ZEFALL1" localSheetId="3">#REF!</definedName>
    <definedName name="ZEFALL1" localSheetId="6">#REF!</definedName>
    <definedName name="ZEFALL1">#REF!</definedName>
    <definedName name="ZEIBE_2a">'[13]D4;2008'!$B$61</definedName>
    <definedName name="ZEMED">'[16]D5.1;2007'!$D$188</definedName>
    <definedName name="ZEMED1" localSheetId="0">#REF!</definedName>
    <definedName name="ZEMED1" localSheetId="3">#REF!</definedName>
    <definedName name="ZEMED1" localSheetId="6">#REF!</definedName>
    <definedName name="ZEMED1">#REF!</definedName>
    <definedName name="ZESONSTIGE">'[16]D5.1;2007'!$D$194</definedName>
    <definedName name="ZESONSTIGE1" localSheetId="0">#REF!</definedName>
    <definedName name="ZESONSTIGE1" localSheetId="3">#REF!</definedName>
    <definedName name="ZESONSTIGE1" localSheetId="6">#REF!</definedName>
    <definedName name="ZESONSTIGE1">#REF!</definedName>
    <definedName name="ZETAGES" localSheetId="0">#REF!</definedName>
    <definedName name="ZETAGES" localSheetId="3">#REF!</definedName>
    <definedName name="ZETAGES" localSheetId="6">#REF!</definedName>
    <definedName name="ZETAGES">#REF!</definedName>
    <definedName name="ZETAGES1" localSheetId="0">#REF!</definedName>
    <definedName name="ZETAGES1" localSheetId="3">#REF!</definedName>
    <definedName name="ZETAGES1" localSheetId="6">#REF!</definedName>
    <definedName name="ZETAGES1">#REF!</definedName>
    <definedName name="ZEUBE">'[13]D4;2008'!$B$46</definedName>
    <definedName name="Ziffer1.6_Kosten" localSheetId="0">#REF!</definedName>
    <definedName name="Ziffer1.6_Kosten" localSheetId="3">#REF!</definedName>
    <definedName name="Ziffer1.6_Kosten" localSheetId="6">#REF!</definedName>
    <definedName name="Ziffer1.6_Kosten">#REF!</definedName>
    <definedName name="Ziffer1.8a_Erlöse" localSheetId="0">#REF!</definedName>
    <definedName name="Ziffer1.8a_Erlöse" localSheetId="3">#REF!</definedName>
    <definedName name="Ziffer1.8a_Erlöse" localSheetId="6">#REF!</definedName>
    <definedName name="Ziffer1.8a_Erlöse">#REF!</definedName>
    <definedName name="Ziffer1.8b_Erlöse" localSheetId="0">#REF!</definedName>
    <definedName name="Ziffer1.8b_Erlöse" localSheetId="3">#REF!</definedName>
    <definedName name="Ziffer1.8b_Erlöse" localSheetId="6">#REF!</definedName>
    <definedName name="Ziffer1.8b_Erlöse">#REF!</definedName>
    <definedName name="ZRDaten1.Datum">"02.04.2013 15:59:22"</definedName>
    <definedName name="ZRDaten1.ErgDef.1">"?XLSHOST_READ_1(EXCEL)_x000D_
GLOBAL(V;;;EXCEL;;;;;W)_x000D_
SPALTE1(''WX0023'')_x000D_
SPALTE2(''WX0024'')_x000D_
SPALTE3(''WX0025'')_x000D_
SPALTE4(''WX0026'')_x000D_
SPALTE5(''WX0027'')_x000D_
SPALTE6(''WX0028'')_x000D_
SPALTE7(''WX0029'')_x000D_
SPALTE8(''WX0030'')_x000D_
SPALTE9(''WX0031'')_x000D_
SPALTE10(''W_"</definedName>
    <definedName name="ZRDaten1.ErgDef.2">"?X0032'')_x000D_
SPALTE11(''WX0033'')_x000D_
SPALTE12(''WX0034'')_x000D_
SPALTE13(''WX0035'')_x000D_
SPALTE14(''WX0036'')_x000D_
SPALTE15(''WX0037'')_x000D_
SPALTE16(''WX0038'')_x000D_
SPALTE17(''WX0039'')_x000D_
SPALTE18(''WX0040'')_x000D_
SPALTE19(''WX0041'')_x000D_
SPALTE20(''WX0042'')_x000D_
SPALTE21(''WX0043''_"</definedName>
    <definedName name="ZRDaten1.ErgDef.3">"?)_x000D_
SPALTE22(''WX0044'')_x000D_
SPALTE23(''WX0045'')_x000D_
SPALTE24(''WX0046'')_x000D_
SPALTE25(''WX0047'')_x000D_
SPALTE26(''WX0048'')_x000D_
SPALTE27(''WX0049'')_x000D_
SPALTE28(''WX0050'')_x000D_
SPALTE29(''WX0051'')_x000D_
SPALTE30(''WX0052'')_x000D_
SPALTE31(''WX0053'')_x000D_
SPALTE32(''WX0054'')_x000D_
SPAL_"</definedName>
    <definedName name="ZRDaten1.ErgDef.4">"?TE33(''WX0055'')_x000D_
SPALTE34(''WX0056'')_x000D_
SPALTE35(''WX0057'')_x000D_
SPALTE36(''WX0058'')_x000D_
SPALTE37(''WX0059'')_x000D_
SPALTE38(''WX0060'')_x000D_
SPALTE39(''WX0061'')_x000D_
SPALTE40(''WX0062'')_x000D_
SPALTE41(''WX0063'')_x000D_
SPALTE42(''WX0064'')_x000D_
SPALTE43(''WX0065'')_x000D_
SPALTE44(''_"</definedName>
    <definedName name="ZRDaten1.ErgDef.5">"?WX0066'')_x000D_
SPALTE45(''WX0067'')_x000D_
SPALTE46(''WX0068'')_x000D_
SPALTE47(''WX0069'')_x000D_
SPALTE48(''WX0070'')_x000D_
SPALTE49(''WX0071'')_x000D_
SPALTE50(''WX0072'')"</definedName>
    <definedName name="ZUAB" localSheetId="0">#REF!</definedName>
    <definedName name="ZUAB" localSheetId="3">#REF!</definedName>
    <definedName name="ZUAB" localSheetId="6">#REF!</definedName>
    <definedName name="ZUAB">#REF!</definedName>
    <definedName name="ZUAB_13" localSheetId="0">'[25]D4;2010'!#REF!</definedName>
    <definedName name="ZUAB_13" localSheetId="3">'[25]D4;2010'!#REF!</definedName>
    <definedName name="ZUAB_13" localSheetId="6">'[25]D4;2010'!#REF!</definedName>
    <definedName name="ZUAB_13">'[25]D4;2010'!#REF!</definedName>
    <definedName name="ZUAB_4" localSheetId="0">[15]PP4!#REF!</definedName>
    <definedName name="ZUAB_4" localSheetId="3">[15]PP4!#REF!</definedName>
    <definedName name="ZUAB_4" localSheetId="6">[15]PP4!#REF!</definedName>
    <definedName name="ZUAB_4">[15]PP4!#REF!</definedName>
    <definedName name="ZUAB_5">'[13]D4;2008'!$B$78</definedName>
    <definedName name="ZUAB_56" localSheetId="0">'[25]D4;2010'!#REF!</definedName>
    <definedName name="ZUAB_56" localSheetId="3">'[25]D4;2010'!#REF!</definedName>
    <definedName name="ZUAB_56" localSheetId="6">'[25]D4;2010'!#REF!</definedName>
    <definedName name="ZUAB_56">'[25]D4;2010'!#REF!</definedName>
    <definedName name="ZUAB_6" localSheetId="0">[15]PP4!#REF!</definedName>
    <definedName name="ZUAB_6" localSheetId="3">[15]PP4!#REF!</definedName>
    <definedName name="ZUAB_6" localSheetId="6">[15]PP4!#REF!</definedName>
    <definedName name="ZUAB_6">[15]PP4!#REF!</definedName>
  </definedNames>
  <calcPr calcId="191029"/>
</workbook>
</file>

<file path=xl/calcChain.xml><?xml version="1.0" encoding="utf-8"?>
<calcChain xmlns="http://schemas.openxmlformats.org/spreadsheetml/2006/main">
  <c r="H41" i="5" l="1"/>
  <c r="F42" i="4"/>
  <c r="F41" i="4"/>
  <c r="AC45" i="4" l="1"/>
  <c r="AB45" i="4"/>
  <c r="AA45" i="4"/>
  <c r="Z45" i="4"/>
  <c r="Y45" i="4"/>
  <c r="X45" i="4"/>
  <c r="V45" i="4"/>
  <c r="U45" i="4"/>
  <c r="S45" i="4"/>
  <c r="R45" i="4"/>
  <c r="P45" i="4"/>
  <c r="O45" i="4"/>
  <c r="M45" i="4"/>
  <c r="L45" i="4"/>
  <c r="J45" i="4"/>
  <c r="I45" i="4"/>
  <c r="G45" i="4"/>
  <c r="F45" i="4"/>
  <c r="E44" i="4"/>
  <c r="D44" i="4"/>
  <c r="C44" i="4"/>
  <c r="E43" i="4"/>
  <c r="D43" i="4"/>
  <c r="C43" i="4"/>
  <c r="E42" i="4"/>
  <c r="D42" i="4"/>
  <c r="C42" i="4"/>
  <c r="W41" i="4"/>
  <c r="W45" i="4" s="1"/>
  <c r="T41" i="4"/>
  <c r="T45" i="4" s="1"/>
  <c r="Q41" i="4"/>
  <c r="Q45" i="4" s="1"/>
  <c r="N41" i="4"/>
  <c r="K41" i="4"/>
  <c r="K45" i="4" s="1"/>
  <c r="H41" i="4"/>
  <c r="H45" i="4" s="1"/>
  <c r="D41" i="4"/>
  <c r="C41" i="4"/>
  <c r="AB37" i="4"/>
  <c r="AA37" i="4"/>
  <c r="Y37" i="4"/>
  <c r="AC36" i="4"/>
  <c r="W36" i="4"/>
  <c r="T36" i="4"/>
  <c r="Q36" i="4"/>
  <c r="N36" i="4"/>
  <c r="K36" i="4"/>
  <c r="AC35" i="4"/>
  <c r="W35" i="4"/>
  <c r="T35" i="4"/>
  <c r="Q35" i="4"/>
  <c r="N35" i="4"/>
  <c r="K35" i="4"/>
  <c r="AC45" i="5"/>
  <c r="AB45" i="5"/>
  <c r="AA45" i="5"/>
  <c r="Z45" i="5"/>
  <c r="Y45" i="5"/>
  <c r="X45" i="5"/>
  <c r="V45" i="5"/>
  <c r="U45" i="5"/>
  <c r="S45" i="5"/>
  <c r="R45" i="5"/>
  <c r="P45" i="5"/>
  <c r="O45" i="5"/>
  <c r="M45" i="5"/>
  <c r="L45" i="5"/>
  <c r="J45" i="5"/>
  <c r="I45" i="5"/>
  <c r="G45" i="5"/>
  <c r="F45" i="5"/>
  <c r="E44" i="5"/>
  <c r="D44" i="5"/>
  <c r="C44" i="5"/>
  <c r="E43" i="5"/>
  <c r="D43" i="5"/>
  <c r="C43" i="5"/>
  <c r="E42" i="5"/>
  <c r="D42" i="5"/>
  <c r="C42" i="5"/>
  <c r="W41" i="5"/>
  <c r="W45" i="5" s="1"/>
  <c r="T41" i="5"/>
  <c r="T45" i="5" s="1"/>
  <c r="Q41" i="5"/>
  <c r="Q45" i="5" s="1"/>
  <c r="N41" i="5"/>
  <c r="N45" i="5" s="1"/>
  <c r="K41" i="5"/>
  <c r="K45" i="5" s="1"/>
  <c r="D41" i="5"/>
  <c r="C41" i="5"/>
  <c r="AB37" i="5"/>
  <c r="AA37" i="5"/>
  <c r="Y37" i="5"/>
  <c r="X37" i="5"/>
  <c r="AC36" i="5"/>
  <c r="W36" i="5"/>
  <c r="T36" i="5"/>
  <c r="Q36" i="5"/>
  <c r="N36" i="5"/>
  <c r="K36" i="5"/>
  <c r="H36" i="5"/>
  <c r="D36" i="5"/>
  <c r="C36" i="5"/>
  <c r="AC35" i="5"/>
  <c r="W35" i="5"/>
  <c r="T35" i="5"/>
  <c r="Q35" i="5"/>
  <c r="N35" i="5"/>
  <c r="K35" i="5"/>
  <c r="H35" i="5"/>
  <c r="D35" i="5"/>
  <c r="C35" i="5"/>
  <c r="AC34" i="5"/>
  <c r="W34" i="5"/>
  <c r="T34" i="5"/>
  <c r="Q34" i="5"/>
  <c r="N34" i="5"/>
  <c r="K34" i="5"/>
  <c r="H34" i="5"/>
  <c r="D34" i="5"/>
  <c r="C34" i="5"/>
  <c r="AC33" i="5"/>
  <c r="W33" i="5"/>
  <c r="T33" i="5"/>
  <c r="Q33" i="5"/>
  <c r="N33" i="5"/>
  <c r="K33" i="5"/>
  <c r="H33" i="5"/>
  <c r="D33" i="5"/>
  <c r="C33" i="5"/>
  <c r="AC32" i="5"/>
  <c r="W32" i="5"/>
  <c r="T32" i="5"/>
  <c r="Q32" i="5"/>
  <c r="N32" i="5"/>
  <c r="K32" i="5"/>
  <c r="H32" i="5"/>
  <c r="D32" i="5"/>
  <c r="C32" i="5"/>
  <c r="AC31" i="5"/>
  <c r="W31" i="5"/>
  <c r="T31" i="5"/>
  <c r="Q31" i="5"/>
  <c r="N31" i="5"/>
  <c r="K31" i="5"/>
  <c r="H31" i="5"/>
  <c r="D31" i="5"/>
  <c r="C31" i="5"/>
  <c r="AC30" i="5"/>
  <c r="W30" i="5"/>
  <c r="T30" i="5"/>
  <c r="Q30" i="5"/>
  <c r="N30" i="5"/>
  <c r="K30" i="5"/>
  <c r="H30" i="5"/>
  <c r="D30" i="5"/>
  <c r="C30" i="5"/>
  <c r="AC29" i="5"/>
  <c r="W29" i="5"/>
  <c r="T29" i="5"/>
  <c r="Q29" i="5"/>
  <c r="N29" i="5"/>
  <c r="K29" i="5"/>
  <c r="H29" i="5"/>
  <c r="D29" i="5"/>
  <c r="C29" i="5"/>
  <c r="AC28" i="5"/>
  <c r="W28" i="5"/>
  <c r="T28" i="5"/>
  <c r="Q28" i="5"/>
  <c r="N28" i="5"/>
  <c r="K28" i="5"/>
  <c r="H28" i="5"/>
  <c r="D28" i="5"/>
  <c r="C28" i="5"/>
  <c r="AC27" i="5"/>
  <c r="W27" i="5"/>
  <c r="T27" i="5"/>
  <c r="Q27" i="5"/>
  <c r="N27" i="5"/>
  <c r="K27" i="5"/>
  <c r="H27" i="5"/>
  <c r="D27" i="5"/>
  <c r="C27" i="5"/>
  <c r="AC26" i="5"/>
  <c r="W26" i="5"/>
  <c r="T26" i="5"/>
  <c r="Q26" i="5"/>
  <c r="N26" i="5"/>
  <c r="K26" i="5"/>
  <c r="H26" i="5"/>
  <c r="D26" i="5"/>
  <c r="C26" i="5"/>
  <c r="AC25" i="5"/>
  <c r="W25" i="5"/>
  <c r="T25" i="5"/>
  <c r="Q25" i="5"/>
  <c r="N25" i="5"/>
  <c r="K25" i="5"/>
  <c r="H25" i="5"/>
  <c r="D25" i="5"/>
  <c r="C25" i="5"/>
  <c r="AC24" i="5"/>
  <c r="W24" i="5"/>
  <c r="T24" i="5"/>
  <c r="Q24" i="5"/>
  <c r="N24" i="5"/>
  <c r="K24" i="5"/>
  <c r="H24" i="5"/>
  <c r="D24" i="5"/>
  <c r="C24" i="5"/>
  <c r="AC23" i="5"/>
  <c r="W23" i="5"/>
  <c r="T23" i="5"/>
  <c r="Q23" i="5"/>
  <c r="N23" i="5"/>
  <c r="K23" i="5"/>
  <c r="H23" i="5"/>
  <c r="D23" i="5"/>
  <c r="C23" i="5"/>
  <c r="Z22" i="5"/>
  <c r="Z37" i="5" s="1"/>
  <c r="D22" i="5"/>
  <c r="C22" i="5"/>
  <c r="AC21" i="5"/>
  <c r="W21" i="5"/>
  <c r="T21" i="5"/>
  <c r="Q21" i="5"/>
  <c r="N21" i="5"/>
  <c r="K21" i="5"/>
  <c r="H21" i="5"/>
  <c r="D21" i="5"/>
  <c r="C21" i="5"/>
  <c r="W20" i="5"/>
  <c r="T20" i="5"/>
  <c r="Q20" i="5"/>
  <c r="N20" i="5"/>
  <c r="K20" i="5"/>
  <c r="H20" i="5"/>
  <c r="D20" i="5"/>
  <c r="C20" i="5"/>
  <c r="W19" i="5"/>
  <c r="T19" i="5"/>
  <c r="Q19" i="5"/>
  <c r="N19" i="5"/>
  <c r="K19" i="5"/>
  <c r="H19" i="5"/>
  <c r="D19" i="5"/>
  <c r="C19" i="5"/>
  <c r="W18" i="5"/>
  <c r="T18" i="5"/>
  <c r="Q18" i="5"/>
  <c r="N18" i="5"/>
  <c r="K18" i="5"/>
  <c r="H18" i="5"/>
  <c r="D18" i="5"/>
  <c r="C18" i="5"/>
  <c r="V17" i="5"/>
  <c r="V37" i="5" s="1"/>
  <c r="U17" i="5"/>
  <c r="U37" i="5" s="1"/>
  <c r="S17" i="5"/>
  <c r="S37" i="5" s="1"/>
  <c r="R17" i="5"/>
  <c r="R37" i="5" s="1"/>
  <c r="P17" i="5"/>
  <c r="P37" i="5" s="1"/>
  <c r="O17" i="5"/>
  <c r="O37" i="5" s="1"/>
  <c r="M17" i="5"/>
  <c r="M37" i="5" s="1"/>
  <c r="L17" i="5"/>
  <c r="L37" i="5" s="1"/>
  <c r="J17" i="5"/>
  <c r="J37" i="5" s="1"/>
  <c r="I17" i="5"/>
  <c r="I37" i="5" s="1"/>
  <c r="G17" i="5"/>
  <c r="G37" i="5" s="1"/>
  <c r="F17" i="5"/>
  <c r="F37" i="5" s="1"/>
  <c r="AC16" i="5"/>
  <c r="W16" i="5"/>
  <c r="T16" i="5"/>
  <c r="Q16" i="5"/>
  <c r="N16" i="5"/>
  <c r="K16" i="5"/>
  <c r="H16" i="5"/>
  <c r="D16" i="5"/>
  <c r="C16" i="5"/>
  <c r="AC15" i="5"/>
  <c r="W15" i="5"/>
  <c r="T15" i="5"/>
  <c r="Q15" i="5"/>
  <c r="N15" i="5"/>
  <c r="K15" i="5"/>
  <c r="H15" i="5"/>
  <c r="D15" i="5"/>
  <c r="C15" i="5"/>
  <c r="E11" i="5"/>
  <c r="D11" i="5"/>
  <c r="C11" i="5"/>
  <c r="E10" i="5"/>
  <c r="D10" i="5"/>
  <c r="C10" i="5"/>
  <c r="AC9" i="5"/>
  <c r="AC12" i="5" s="1"/>
  <c r="AB9" i="5"/>
  <c r="AB12" i="5" s="1"/>
  <c r="AA9" i="5"/>
  <c r="AA12" i="5" s="1"/>
  <c r="Z9" i="5"/>
  <c r="Z12" i="5" s="1"/>
  <c r="Y9" i="5"/>
  <c r="Y12" i="5" s="1"/>
  <c r="X9" i="5"/>
  <c r="X12" i="5" s="1"/>
  <c r="W9" i="5"/>
  <c r="W12" i="5" s="1"/>
  <c r="V9" i="5"/>
  <c r="V12" i="5" s="1"/>
  <c r="U9" i="5"/>
  <c r="U12" i="5" s="1"/>
  <c r="T9" i="5"/>
  <c r="T12" i="5" s="1"/>
  <c r="S9" i="5"/>
  <c r="S12" i="5" s="1"/>
  <c r="R9" i="5"/>
  <c r="R12" i="5" s="1"/>
  <c r="Q9" i="5"/>
  <c r="Q12" i="5" s="1"/>
  <c r="P9" i="5"/>
  <c r="P12" i="5" s="1"/>
  <c r="O9" i="5"/>
  <c r="O12" i="5" s="1"/>
  <c r="N9" i="5"/>
  <c r="N12" i="5" s="1"/>
  <c r="M9" i="5"/>
  <c r="M12" i="5" s="1"/>
  <c r="L9" i="5"/>
  <c r="L12" i="5" s="1"/>
  <c r="K9" i="5"/>
  <c r="K12" i="5" s="1"/>
  <c r="J9" i="5"/>
  <c r="J12" i="5" s="1"/>
  <c r="I9" i="5"/>
  <c r="I12" i="5" s="1"/>
  <c r="H9" i="5"/>
  <c r="H12" i="5" s="1"/>
  <c r="G9" i="5"/>
  <c r="G12" i="5" s="1"/>
  <c r="F9" i="5"/>
  <c r="F12" i="5" s="1"/>
  <c r="E8" i="5"/>
  <c r="D8" i="5"/>
  <c r="C8" i="5"/>
  <c r="E7" i="5"/>
  <c r="C7" i="5"/>
  <c r="D6" i="5"/>
  <c r="C6" i="5"/>
  <c r="C17" i="5" l="1"/>
  <c r="T17" i="5"/>
  <c r="T37" i="5" s="1"/>
  <c r="T38" i="5" s="1"/>
  <c r="D17" i="5"/>
  <c r="H17" i="5"/>
  <c r="H37" i="5" s="1"/>
  <c r="H38" i="5" s="1"/>
  <c r="Q17" i="5"/>
  <c r="Q37" i="5" s="1"/>
  <c r="Q38" i="5" s="1"/>
  <c r="AB38" i="5"/>
  <c r="K17" i="5"/>
  <c r="K37" i="5" s="1"/>
  <c r="K38" i="5" s="1"/>
  <c r="F38" i="5"/>
  <c r="X38" i="5"/>
  <c r="Z38" i="5"/>
  <c r="N17" i="5"/>
  <c r="N37" i="5" s="1"/>
  <c r="N38" i="5" s="1"/>
  <c r="S38" i="5"/>
  <c r="AA38" i="5"/>
  <c r="W17" i="5"/>
  <c r="W37" i="5" s="1"/>
  <c r="W38" i="5" s="1"/>
  <c r="C9" i="5"/>
  <c r="G38" i="5"/>
  <c r="Y38" i="5"/>
  <c r="E19" i="5"/>
  <c r="E34" i="5"/>
  <c r="C37" i="5"/>
  <c r="E21" i="5"/>
  <c r="E27" i="5"/>
  <c r="E35" i="5"/>
  <c r="O38" i="5"/>
  <c r="E20" i="5"/>
  <c r="E26" i="5"/>
  <c r="L38" i="5"/>
  <c r="M38" i="5"/>
  <c r="C45" i="5"/>
  <c r="J38" i="5"/>
  <c r="E16" i="5"/>
  <c r="E25" i="5"/>
  <c r="E33" i="5"/>
  <c r="D9" i="5"/>
  <c r="V38" i="5"/>
  <c r="E28" i="5"/>
  <c r="E36" i="5"/>
  <c r="D45" i="5"/>
  <c r="E29" i="5"/>
  <c r="E41" i="5"/>
  <c r="E45" i="5" s="1"/>
  <c r="AC37" i="5"/>
  <c r="AC38" i="5" s="1"/>
  <c r="E30" i="5"/>
  <c r="P38" i="5"/>
  <c r="D37" i="5"/>
  <c r="E23" i="5"/>
  <c r="E31" i="5"/>
  <c r="R38" i="5"/>
  <c r="E15" i="5"/>
  <c r="E24" i="5"/>
  <c r="E32" i="5"/>
  <c r="C45" i="4"/>
  <c r="D45" i="4"/>
  <c r="E41" i="4"/>
  <c r="E45" i="4" s="1"/>
  <c r="N45" i="4"/>
  <c r="C12" i="5"/>
  <c r="E12" i="5"/>
  <c r="D12" i="5"/>
  <c r="I38" i="5"/>
  <c r="U38" i="5"/>
  <c r="E18" i="5"/>
  <c r="H45" i="5"/>
  <c r="E22" i="5"/>
  <c r="E9" i="5"/>
  <c r="E17" i="5" l="1"/>
  <c r="E37" i="5" s="1"/>
  <c r="E38" i="5" s="1"/>
  <c r="C47" i="5" s="1"/>
  <c r="C38" i="5"/>
  <c r="D38" i="5"/>
  <c r="D47" i="5" s="1"/>
  <c r="X22" i="4" l="1"/>
  <c r="C22" i="4" s="1"/>
  <c r="F20" i="4"/>
  <c r="C20" i="4" s="1"/>
  <c r="F19" i="4"/>
  <c r="C19" i="4" s="1"/>
  <c r="F18" i="4"/>
  <c r="C18" i="4" s="1"/>
  <c r="G16" i="4"/>
  <c r="F16" i="4" s="1"/>
  <c r="G15" i="4"/>
  <c r="F15" i="4" s="1"/>
  <c r="H15" i="4" s="1"/>
  <c r="AA6" i="4"/>
  <c r="AA12" i="4" s="1"/>
  <c r="AA38" i="4" s="1"/>
  <c r="X6" i="4"/>
  <c r="X12" i="4" s="1"/>
  <c r="U6" i="4"/>
  <c r="R6" i="4"/>
  <c r="O6" i="4"/>
  <c r="L6" i="4"/>
  <c r="I6" i="4"/>
  <c r="F6" i="4"/>
  <c r="F24" i="4" s="1"/>
  <c r="C24" i="4" s="1"/>
  <c r="AC34" i="4"/>
  <c r="W34" i="4"/>
  <c r="T34" i="4"/>
  <c r="Q34" i="4"/>
  <c r="N34" i="4"/>
  <c r="K34" i="4"/>
  <c r="AC33" i="4"/>
  <c r="W33" i="4"/>
  <c r="T33" i="4"/>
  <c r="Q33" i="4"/>
  <c r="N33" i="4"/>
  <c r="K33" i="4"/>
  <c r="AC32" i="4"/>
  <c r="W32" i="4"/>
  <c r="T32" i="4"/>
  <c r="Q32" i="4"/>
  <c r="N32" i="4"/>
  <c r="K32" i="4"/>
  <c r="AC31" i="4"/>
  <c r="W31" i="4"/>
  <c r="T31" i="4"/>
  <c r="Q31" i="4"/>
  <c r="N31" i="4"/>
  <c r="K31" i="4"/>
  <c r="AC30" i="4"/>
  <c r="W30" i="4"/>
  <c r="T30" i="4"/>
  <c r="Q30" i="4"/>
  <c r="N30" i="4"/>
  <c r="K30" i="4"/>
  <c r="AC29" i="4"/>
  <c r="W29" i="4"/>
  <c r="T29" i="4"/>
  <c r="Q29" i="4"/>
  <c r="N29" i="4"/>
  <c r="K29" i="4"/>
  <c r="AC28" i="4"/>
  <c r="W28" i="4"/>
  <c r="T28" i="4"/>
  <c r="Q28" i="4"/>
  <c r="N28" i="4"/>
  <c r="K28" i="4"/>
  <c r="AC27" i="4"/>
  <c r="W27" i="4"/>
  <c r="T27" i="4"/>
  <c r="Q27" i="4"/>
  <c r="N27" i="4"/>
  <c r="K27" i="4"/>
  <c r="AC26" i="4"/>
  <c r="W26" i="4"/>
  <c r="T26" i="4"/>
  <c r="Q26" i="4"/>
  <c r="N26" i="4"/>
  <c r="K26" i="4"/>
  <c r="AC25" i="4"/>
  <c r="W25" i="4"/>
  <c r="T25" i="4"/>
  <c r="Q25" i="4"/>
  <c r="N25" i="4"/>
  <c r="K25" i="4"/>
  <c r="AC24" i="4"/>
  <c r="W24" i="4"/>
  <c r="T24" i="4"/>
  <c r="Q24" i="4"/>
  <c r="N24" i="4"/>
  <c r="K24" i="4"/>
  <c r="AC23" i="4"/>
  <c r="W23" i="4"/>
  <c r="T23" i="4"/>
  <c r="Q23" i="4"/>
  <c r="N23" i="4"/>
  <c r="K23" i="4"/>
  <c r="D22" i="4"/>
  <c r="AC21" i="4"/>
  <c r="W21" i="4"/>
  <c r="T21" i="4"/>
  <c r="Q21" i="4"/>
  <c r="N21" i="4"/>
  <c r="K21" i="4"/>
  <c r="H21" i="4"/>
  <c r="D21" i="4"/>
  <c r="C21" i="4"/>
  <c r="W20" i="4"/>
  <c r="T20" i="4"/>
  <c r="Q20" i="4"/>
  <c r="N20" i="4"/>
  <c r="K20" i="4"/>
  <c r="D20" i="4"/>
  <c r="W19" i="4"/>
  <c r="T19" i="4"/>
  <c r="Q19" i="4"/>
  <c r="N19" i="4"/>
  <c r="K19" i="4"/>
  <c r="D19" i="4"/>
  <c r="W18" i="4"/>
  <c r="T18" i="4"/>
  <c r="Q18" i="4"/>
  <c r="N18" i="4"/>
  <c r="K18" i="4"/>
  <c r="D18" i="4"/>
  <c r="V17" i="4"/>
  <c r="V37" i="4" s="1"/>
  <c r="U17" i="4"/>
  <c r="U37" i="4" s="1"/>
  <c r="S17" i="4"/>
  <c r="S37" i="4" s="1"/>
  <c r="R17" i="4"/>
  <c r="R37" i="4" s="1"/>
  <c r="P17" i="4"/>
  <c r="P37" i="4" s="1"/>
  <c r="O17" i="4"/>
  <c r="O37" i="4" s="1"/>
  <c r="M17" i="4"/>
  <c r="M37" i="4" s="1"/>
  <c r="L17" i="4"/>
  <c r="L37" i="4" s="1"/>
  <c r="J17" i="4"/>
  <c r="J37" i="4" s="1"/>
  <c r="I17" i="4"/>
  <c r="I37" i="4" s="1"/>
  <c r="G17" i="4"/>
  <c r="AC16" i="4"/>
  <c r="W16" i="4"/>
  <c r="T16" i="4"/>
  <c r="Q16" i="4"/>
  <c r="N16" i="4"/>
  <c r="K16" i="4"/>
  <c r="AC15" i="4"/>
  <c r="W15" i="4"/>
  <c r="T15" i="4"/>
  <c r="Q15" i="4"/>
  <c r="N15" i="4"/>
  <c r="K15" i="4"/>
  <c r="Z12" i="4"/>
  <c r="AC12" i="4"/>
  <c r="AB12" i="4"/>
  <c r="AB38" i="4" s="1"/>
  <c r="Y12" i="4"/>
  <c r="Y38" i="4" s="1"/>
  <c r="W9" i="4"/>
  <c r="W12" i="4" s="1"/>
  <c r="V9" i="4"/>
  <c r="V12" i="4" s="1"/>
  <c r="U9" i="4"/>
  <c r="T9" i="4"/>
  <c r="T12" i="4" s="1"/>
  <c r="S9" i="4"/>
  <c r="S12" i="4" s="1"/>
  <c r="R9" i="4"/>
  <c r="Q9" i="4"/>
  <c r="Q12" i="4" s="1"/>
  <c r="P9" i="4"/>
  <c r="P12" i="4" s="1"/>
  <c r="O9" i="4"/>
  <c r="N9" i="4"/>
  <c r="N12" i="4" s="1"/>
  <c r="M9" i="4"/>
  <c r="M12" i="4" s="1"/>
  <c r="L9" i="4"/>
  <c r="K9" i="4"/>
  <c r="K12" i="4" s="1"/>
  <c r="J9" i="4"/>
  <c r="J12" i="4" s="1"/>
  <c r="I9" i="4"/>
  <c r="D6" i="4"/>
  <c r="F11" i="4" l="1"/>
  <c r="C11" i="4" s="1"/>
  <c r="S38" i="4"/>
  <c r="D16" i="4"/>
  <c r="K17" i="4"/>
  <c r="K37" i="4" s="1"/>
  <c r="K38" i="4" s="1"/>
  <c r="W17" i="4"/>
  <c r="W37" i="4" s="1"/>
  <c r="W38" i="4" s="1"/>
  <c r="R12" i="4"/>
  <c r="R38" i="4" s="1"/>
  <c r="H20" i="4"/>
  <c r="E20" i="4" s="1"/>
  <c r="I12" i="4"/>
  <c r="I38" i="4" s="1"/>
  <c r="H19" i="4"/>
  <c r="E19" i="4" s="1"/>
  <c r="F10" i="4"/>
  <c r="H10" i="4" s="1"/>
  <c r="E10" i="4" s="1"/>
  <c r="F7" i="4"/>
  <c r="H7" i="4" s="1"/>
  <c r="E7" i="4" s="1"/>
  <c r="F33" i="4"/>
  <c r="G33" i="4" s="1"/>
  <c r="D33" i="4" s="1"/>
  <c r="F32" i="4"/>
  <c r="C32" i="4" s="1"/>
  <c r="T17" i="4"/>
  <c r="T37" i="4" s="1"/>
  <c r="T38" i="4" s="1"/>
  <c r="F29" i="4"/>
  <c r="H29" i="4" s="1"/>
  <c r="E29" i="4" s="1"/>
  <c r="F28" i="4"/>
  <c r="H28" i="4" s="1"/>
  <c r="E28" i="4" s="1"/>
  <c r="M38" i="4"/>
  <c r="F25" i="4"/>
  <c r="C25" i="4" s="1"/>
  <c r="J38" i="4"/>
  <c r="V38" i="4"/>
  <c r="H18" i="4"/>
  <c r="E18" i="4" s="1"/>
  <c r="O12" i="4"/>
  <c r="O38" i="4" s="1"/>
  <c r="AC37" i="4"/>
  <c r="AC38" i="4" s="1"/>
  <c r="F17" i="4"/>
  <c r="F35" i="4"/>
  <c r="F36" i="4"/>
  <c r="F8" i="4"/>
  <c r="H8" i="4" s="1"/>
  <c r="F23" i="4"/>
  <c r="C23" i="4" s="1"/>
  <c r="F31" i="4"/>
  <c r="H31" i="4" s="1"/>
  <c r="E31" i="4" s="1"/>
  <c r="F27" i="4"/>
  <c r="G27" i="4" s="1"/>
  <c r="D27" i="4" s="1"/>
  <c r="L12" i="4"/>
  <c r="L38" i="4" s="1"/>
  <c r="P38" i="4"/>
  <c r="D15" i="4"/>
  <c r="Z22" i="4"/>
  <c r="X37" i="4"/>
  <c r="X38" i="4" s="1"/>
  <c r="F34" i="4"/>
  <c r="F30" i="4"/>
  <c r="H30" i="4" s="1"/>
  <c r="E30" i="4" s="1"/>
  <c r="F26" i="4"/>
  <c r="H26" i="4" s="1"/>
  <c r="E26" i="4" s="1"/>
  <c r="Q17" i="4"/>
  <c r="Q37" i="4" s="1"/>
  <c r="Q38" i="4" s="1"/>
  <c r="N17" i="4"/>
  <c r="N37" i="4" s="1"/>
  <c r="N38" i="4" s="1"/>
  <c r="E21" i="4"/>
  <c r="G24" i="4"/>
  <c r="D24" i="4" s="1"/>
  <c r="H24" i="4"/>
  <c r="E24" i="4" s="1"/>
  <c r="H16" i="4"/>
  <c r="E16" i="4" s="1"/>
  <c r="C16" i="4"/>
  <c r="C17" i="4"/>
  <c r="D17" i="4"/>
  <c r="C15" i="4"/>
  <c r="U12" i="4"/>
  <c r="U38" i="4" s="1"/>
  <c r="C6" i="4"/>
  <c r="E15" i="4"/>
  <c r="C28" i="4" l="1"/>
  <c r="H32" i="4"/>
  <c r="E32" i="4" s="1"/>
  <c r="H11" i="4"/>
  <c r="H9" i="4" s="1"/>
  <c r="E9" i="4" s="1"/>
  <c r="G10" i="4"/>
  <c r="D10" i="4" s="1"/>
  <c r="G29" i="4"/>
  <c r="D29" i="4" s="1"/>
  <c r="G28" i="4"/>
  <c r="D28" i="4" s="1"/>
  <c r="C31" i="4"/>
  <c r="C7" i="4"/>
  <c r="C33" i="4"/>
  <c r="C8" i="4"/>
  <c r="H33" i="4"/>
  <c r="E33" i="4" s="1"/>
  <c r="C29" i="4"/>
  <c r="H27" i="4"/>
  <c r="E27" i="4" s="1"/>
  <c r="G32" i="4"/>
  <c r="D32" i="4" s="1"/>
  <c r="G31" i="4"/>
  <c r="D31" i="4" s="1"/>
  <c r="H17" i="4"/>
  <c r="G25" i="4"/>
  <c r="D25" i="4" s="1"/>
  <c r="H25" i="4"/>
  <c r="E25" i="4" s="1"/>
  <c r="C27" i="4"/>
  <c r="C34" i="4"/>
  <c r="G34" i="4"/>
  <c r="D34" i="4" s="1"/>
  <c r="H34" i="4"/>
  <c r="E34" i="4" s="1"/>
  <c r="C35" i="4"/>
  <c r="H35" i="4"/>
  <c r="E35" i="4" s="1"/>
  <c r="G35" i="4"/>
  <c r="D35" i="4" s="1"/>
  <c r="H23" i="4"/>
  <c r="E23" i="4" s="1"/>
  <c r="F37" i="4"/>
  <c r="G23" i="4"/>
  <c r="C26" i="4"/>
  <c r="G26" i="4"/>
  <c r="D26" i="4" s="1"/>
  <c r="E22" i="4"/>
  <c r="Z37" i="4"/>
  <c r="Z38" i="4" s="1"/>
  <c r="E8" i="4"/>
  <c r="G8" i="4"/>
  <c r="G30" i="4"/>
  <c r="D30" i="4" s="1"/>
  <c r="C30" i="4"/>
  <c r="G36" i="4"/>
  <c r="D36" i="4" s="1"/>
  <c r="H36" i="4"/>
  <c r="E36" i="4" s="1"/>
  <c r="C36" i="4"/>
  <c r="E17" i="4"/>
  <c r="G11" i="4" l="1"/>
  <c r="D11" i="4" s="1"/>
  <c r="E11" i="4"/>
  <c r="E37" i="4"/>
  <c r="C37" i="4"/>
  <c r="H12" i="4"/>
  <c r="E12" i="4" s="1"/>
  <c r="D23" i="4"/>
  <c r="D37" i="4" s="1"/>
  <c r="G37" i="4"/>
  <c r="D8" i="4"/>
  <c r="H37" i="4"/>
  <c r="C10" i="4"/>
  <c r="C9" i="4" s="1"/>
  <c r="F9" i="4"/>
  <c r="F12" i="4" s="1"/>
  <c r="F38" i="4" s="1"/>
  <c r="G9" i="4" l="1"/>
  <c r="D9" i="4" s="1"/>
  <c r="E38" i="4"/>
  <c r="H38" i="4"/>
  <c r="C12" i="4"/>
  <c r="C47" i="4" s="1"/>
  <c r="G12" i="4" l="1"/>
  <c r="G38" i="4" s="1"/>
  <c r="C38" i="4"/>
  <c r="D12" i="4" l="1"/>
  <c r="D38" i="4" s="1"/>
  <c r="D47"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C11" authorId="0" shapeId="0" xr:uid="{00000000-0006-0000-0000-000001000000}">
      <text>
        <r>
          <rPr>
            <sz val="12"/>
            <color indexed="81"/>
            <rFont val="Segoe UI"/>
            <family val="2"/>
          </rPr>
          <t>Zuführungen zur Bildung von Rückstellungen für Pflegepersonal in der unmittelbaren Patientenversorgung auf bettenführenden Stationen sind grundsätzlich nicht zu berücksichtigen. Sofern diese auf den relevanten Aufwandskonten der Dienstart 01 gebucht sind, sind diese zur Ermittlung der pflegebudgetrelevanten Kosten abzuziehen. Inanspruchnahmen von Rückstellungen sind in Höhe der tatsächlichen Auszahlungs-beträge im Jahr der Auszahlung als pflegebudgetrelevante Kosten zu berücksichtigen.</t>
        </r>
        <r>
          <rPr>
            <sz val="9"/>
            <color indexed="81"/>
            <rFont val="Segoe UI"/>
            <family val="2"/>
          </rPr>
          <t xml:space="preserve">
</t>
        </r>
        <r>
          <rPr>
            <sz val="12"/>
            <color indexed="81"/>
            <rFont val="Segoe UI"/>
            <family val="2"/>
          </rPr>
          <t>Zu den pflegebudgetrelevanten Kosten zählen insofern die Auszahlungen für nicht in Anspruch genommenen Urlaub, für nicht in Freizeit ausgeglichene Mehrarbeit oder Dienste (Bereitschaftsdienste, Rufbereitschaft), für Altersteilzeit und andere Versorgungsverpflichtungen und für variable bzw. leistungsbezogene Vergütungsbestandteile.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C11" authorId="0" shapeId="0" xr:uid="{00000000-0006-0000-0100-000001000000}">
      <text>
        <r>
          <rPr>
            <sz val="12"/>
            <color indexed="81"/>
            <rFont val="Segoe UI"/>
            <family val="2"/>
          </rPr>
          <t>Zuführungen zur Bildung von Rückstellungen für Pflegepersonal in der unmittelbaren Patientenversorgung auf bettenführenden Stationen sind grundsätzlich nicht zu berücksichtigen. Sofern diese auf den relevanten Aufwandskonten der Dienstart 01 gebucht sind, sind diese zur Ermittlung der pflegebudgetrelevanten Kosten abzuziehen. Inanspruchnahmen von Rückstellungen sind in Höhe der tatsächlichen Auszahlungs-beträge im Jahr der Auszahlung als pflegebudgetrelevante Kosten zu berücksichtigen.</t>
        </r>
        <r>
          <rPr>
            <sz val="9"/>
            <color indexed="81"/>
            <rFont val="Segoe UI"/>
            <family val="2"/>
          </rPr>
          <t xml:space="preserve">
</t>
        </r>
        <r>
          <rPr>
            <sz val="12"/>
            <color indexed="81"/>
            <rFont val="Segoe UI"/>
            <family val="2"/>
          </rPr>
          <t>Zu den pflegebudgetrelevanten Kosten zählen insofern die Auszahlungen für nicht in Anspruch genommenen Urlaub, für nicht in Freizeit ausgeglichene Mehrarbeit oder Dienste (Bereitschaftsdienste, Rufbereitschaft), für Altersteilzeit und andere Versorgungsverpflichtungen und für variable bzw. leistungsbezogene Vergütungsbestandteile.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X4" authorId="0" shapeId="0" xr:uid="{00000000-0006-0000-0400-000001000000}">
      <text>
        <r>
          <rPr>
            <sz val="9"/>
            <color indexed="81"/>
            <rFont val="Segoe UI"/>
            <family val="2"/>
          </rPr>
          <t>Vgl. Pflegepersonalkostenabgrenzungsvereinbarung Nr. 2.1
"Pflegedienstleitungen auf den Konten 6x01 sind im Sinne einer Bereichs- und Stationsleitung zu verstehen."</t>
        </r>
      </text>
    </comment>
    <comment ref="B20" authorId="0" shapeId="0" xr:uid="{00000000-0006-0000-0400-000002000000}">
      <text>
        <r>
          <rPr>
            <sz val="9"/>
            <color indexed="81"/>
            <rFont val="Segoe UI"/>
            <family val="2"/>
          </rPr>
          <t>Vgl. Pflegepersonalkostenabgrenzungsvereinbarung Nr. 3.3:
"Das haupt- und nebenberufliche Lehrpersonal der Ausbildungsstätte ist gemäß KHBV in der Dienstart 10 (Personal der Ausbildungsstätte) zu führen. Sollte es sich um Pfle-gepersonal handeln, das in der Grundgesamtheit der im Krankenhaus zugeordneten Vollkräfte in der Dienstart 01 – Pflegedienst nach KHBV aufgeführt ist, so ist es ggf. anteilig in dieser Position aufzuführen, um es zu korrigieren."</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X4" authorId="0" shapeId="0" xr:uid="{00000000-0006-0000-0500-000001000000}">
      <text>
        <r>
          <rPr>
            <sz val="9"/>
            <color indexed="81"/>
            <rFont val="Segoe UI"/>
            <family val="2"/>
          </rPr>
          <t>Vgl. Pflegepersonalkostenabgrenzungsvereinbarung Nr. 2.1
"Pflegedienstleitungen auf den Konten 6x01 sind im Sinne einer Bereichs- und Stationsleitung zu verstehen."</t>
        </r>
      </text>
    </comment>
    <comment ref="B20" authorId="0" shapeId="0" xr:uid="{00000000-0006-0000-0500-000002000000}">
      <text>
        <r>
          <rPr>
            <sz val="9"/>
            <color indexed="81"/>
            <rFont val="Segoe UI"/>
            <family val="2"/>
          </rPr>
          <t>Vgl. Pflegepersonalkostenabgrenzungsvereinbarung Nr. 3.3:
"Das haupt- und nebenberufliche Lehrpersonal der Ausbildungsstätte ist gemäß KHBV in der Dienstart 10 (Personal der Ausbildungsstätte) zu führen. Sollte es sich um Pfle-gepersonal handeln, das in der Grundgesamtheit der im Krankenhaus zugeordneten Vollkräfte in der Dienstart 01 – Pflegedienst nach KHBV aufgeführt ist, so ist es ggf. anteilig in dieser Position aufzuführen, um es zu korrigieren."</t>
        </r>
      </text>
    </comment>
  </commentList>
</comments>
</file>

<file path=xl/sharedStrings.xml><?xml version="1.0" encoding="utf-8"?>
<sst xmlns="http://schemas.openxmlformats.org/spreadsheetml/2006/main" count="744" uniqueCount="281">
  <si>
    <t>Zeile (lfd. Nr.)</t>
  </si>
  <si>
    <t>Bezeichnung</t>
  </si>
  <si>
    <t>Vorsorge- oder Rehabilitationseinrichtungen gem. § 111 SGB V</t>
  </si>
  <si>
    <t>Pflegepersonal in Forschung und Lehre (z. B. Leistungen für Studienpatienten außerhalb des KHEntgG)</t>
  </si>
  <si>
    <t>Einrichtungen gemäß § 17d KHG (Psychiatrie und Psychosomatik)</t>
  </si>
  <si>
    <t>- Pflegepersonal in der Notfallambulanz / Notaufnahme / Rettungsstelle / Schockraum / Rettungstransporte / nicht bettenführenden Aufnahmestation</t>
  </si>
  <si>
    <t>Ambulante Leistungsbereiche (z. B. ambulantes Operieren nach § 115b SGB V)</t>
  </si>
  <si>
    <t xml:space="preserve">Pflegepersonal, deren Leistungen über Zentrumszuschläge nach § 2 Abs. 2 Satz 2 Nr.4 KHEntgG finanziert werden </t>
  </si>
  <si>
    <t>Ermittlung der pflegebudgetrelevanten Kosten</t>
  </si>
  <si>
    <t>Vorstationäre Leistungen nach § 115a SGB V, soweit gesondert berechenbar</t>
  </si>
  <si>
    <t>Nachstationäre Leistungen nach § 115a SGB V, soweit gesondert berechenbar</t>
  </si>
  <si>
    <t xml:space="preserve">Innerbetriebliche Patiententransportdienste (KoSt 9141) </t>
  </si>
  <si>
    <t>Personalkosten der Ausbildungsstätten nach § 17a KHG, sofern dem Ausbildungsbudget zuzurechnen und in DA 01 enthalten</t>
  </si>
  <si>
    <t>Pflegeeinrichtungen außerhalb des KHEntgG</t>
  </si>
  <si>
    <t>Personenkreis nach § 4 Abs. 4 KHEntgG</t>
  </si>
  <si>
    <t>Pflegerische Leistungen für externe Dritte</t>
  </si>
  <si>
    <t>7a</t>
  </si>
  <si>
    <t>7b</t>
  </si>
  <si>
    <t xml:space="preserve">Ausgangsbasis pflegebudgetrelevanter Kosten </t>
  </si>
  <si>
    <t>Weitere pflegebudgetrelevante Kosten</t>
  </si>
  <si>
    <t>Beiträge zur berufsgenossenschaftlichen Unfallversicherung (Anteil für Pflege)</t>
  </si>
  <si>
    <t>Tabelle zur Herleitung der pflegebudgetrelevanten Kosten gemäß Anlage 3 der Pflegepersonalkostenabgrenzungsvereinbarung vom 18.02.2019</t>
  </si>
  <si>
    <t>Pflegeleistungen im Rahmen der Wahlleistung für gesondert berechenbare Unterkunft</t>
  </si>
  <si>
    <t>Gestellungsgelder, sofern unter Sachkosten verbucht</t>
  </si>
  <si>
    <t xml:space="preserve">Pflegerische Leistungen von externen Dritten </t>
  </si>
  <si>
    <t>Pflegedienstleitung (inkl. hauptamtliche Stellvertretung) im Krankenhausdirektorium
(sofern in Dienstart 01 enthalten)</t>
  </si>
  <si>
    <t>Besondere Versorgung nach § 140a SGB V [Integrierte Versorgung]</t>
  </si>
  <si>
    <t>Strukturierte Behandlungsprogramme nach § 137f SGB V [Disease Management Programme]</t>
  </si>
  <si>
    <t>Summe</t>
  </si>
  <si>
    <t>Gesundheits- und Krankenpflege</t>
  </si>
  <si>
    <t>Gesundheits- und Kinderkrankenpflege</t>
  </si>
  <si>
    <t>Altenpflege</t>
  </si>
  <si>
    <t>sonstiger pflegerischer Beruf 
(Gesundheits- und Pflegeassistenz, Pflegefachhilfe, Kranken- und Altenpflegehilfe, Sozialassistenz, Kinderpflegehelfer)</t>
  </si>
  <si>
    <t>Pflegedienstleitung nach Dienstart 01</t>
  </si>
  <si>
    <t>Krankenpflegehilfe</t>
  </si>
  <si>
    <t>Zwischensumme Anteile für nicht-pflegebudgetrelevante Leistungsbereiche (Vollkräfte im direkten Beschäftigungsverhältnis)</t>
  </si>
  <si>
    <t>Stationssekretärinnen</t>
  </si>
  <si>
    <t>davon: Bezahlte Überstunden und Bereitschaftsdienste (§ 3 Abs. 4 gemäß § 9 Abs. 1 Nr. 8 KHEntgG)</t>
  </si>
  <si>
    <t>Kosten
in EUR</t>
  </si>
  <si>
    <t>Kräfte 
in VK</t>
  </si>
  <si>
    <t>Abgrenzung 
in EUR</t>
  </si>
  <si>
    <t xml:space="preserve">Kosten in der Dienstart 01 (Pflegedienst, einschließlich Auszubildende) nach KHBV </t>
  </si>
  <si>
    <t>Zwischensumme</t>
  </si>
  <si>
    <t>Summe pflegebudgetrelevanter Personalkosten</t>
  </si>
  <si>
    <t>Anteile</t>
  </si>
  <si>
    <t>Pflegefachkräfte</t>
  </si>
  <si>
    <t>7c</t>
  </si>
  <si>
    <t>davon: Personalkosten für haupt- und nebenberufliche Lehrpersonal der Ausbildungsstätte, soweit in der Dienstart 01 berücksichtigt</t>
  </si>
  <si>
    <t>davon: Abzüglich der im Datenjahr enthaltenen gesamten Rückstellungsbildungen für den Pflegedienst</t>
  </si>
  <si>
    <t>davon: Zuzüglich Verbrauch oder Auszahlung von Rückstellungen für den Pflegedienst</t>
  </si>
  <si>
    <t>Anzurechnender Anteil der Personalkosten für Auszubildende in der Pflege (sofern nicht in Dienstart 01 enthalten)</t>
  </si>
  <si>
    <t>Beispiel DK</t>
  </si>
  <si>
    <t>Neue Untersuchungs- und Behandlungsmethoden (NUB) nach § 6 Abs. 2 KHEntgG</t>
  </si>
  <si>
    <t>Anteile für nicht pflegebudgetrelevante Leistungsbereiche (lfd. Nr. 5 - 23):</t>
  </si>
  <si>
    <t>1a</t>
  </si>
  <si>
    <t>3a</t>
  </si>
  <si>
    <t>3b</t>
  </si>
  <si>
    <r>
      <t xml:space="preserve">Rückstellungen gemäß Punkt 2.2 </t>
    </r>
    <r>
      <rPr>
        <sz val="11"/>
        <color theme="1"/>
        <rFont val="Calibri"/>
        <family val="2"/>
        <scheme val="minor"/>
      </rPr>
      <t>(Pflegepersonalkostenabgrenzungsvereinbarung)</t>
    </r>
  </si>
  <si>
    <r>
      <t xml:space="preserve">- davon Praxisanleitung </t>
    </r>
    <r>
      <rPr>
        <sz val="11"/>
        <color theme="1"/>
        <rFont val="Calibri"/>
        <family val="2"/>
        <scheme val="minor"/>
      </rPr>
      <t>[Kosten für Praxisanleitung inkl. Fort- und Weiterbildung
 (Ausfallzeiten, Reisekosten und Kursgebühren)]</t>
    </r>
  </si>
  <si>
    <r>
      <t xml:space="preserve">- davon Auszubildende </t>
    </r>
    <r>
      <rPr>
        <sz val="11"/>
        <color theme="1"/>
        <rFont val="Calibri"/>
        <family val="2"/>
        <scheme val="minor"/>
      </rPr>
      <t>(Bruttopersonalkosten inkl. Rückstellungsbildungen für Pflegeschüler)</t>
    </r>
  </si>
  <si>
    <r>
      <t xml:space="preserve">verbleibende pflegebudgetrelevante Pflegepersonalkosten (im direkten Beschäftigungsverhältnis)
</t>
    </r>
    <r>
      <rPr>
        <sz val="11"/>
        <color theme="1"/>
        <rFont val="Calibri"/>
        <family val="2"/>
        <scheme val="minor"/>
      </rPr>
      <t>- Voll- und teilstationäre Leistungsbereiche (Haupt- und Belegabteilungen)
- Vor- und nachstationäre Leistungen (soweit nicht gesondert berechenbar)
- Stationäre Behandlungsleistungen für "Studienpatienten" (soweit nicht anderweitig vergütet)
- Besondere Einrichtungen gem. § 17b Abs. 1 Satz 10 KHG
- Behandlung von Zivilpatienten in Bundeswehrkrankenhäusern
- Patientenbehandlungen in Krankenhäusern der Träger der gesetzlichen Unfallversicherung
(soweit nicht die Unfallversicherung die Kosten trägt)</t>
    </r>
  </si>
  <si>
    <r>
      <t xml:space="preserve">Sachkosten für Leiharbeiter und Honorarkräfte </t>
    </r>
    <r>
      <rPr>
        <sz val="11"/>
        <color theme="1"/>
        <rFont val="Calibri"/>
        <family val="2"/>
        <scheme val="minor"/>
      </rPr>
      <t>(ohne direktes Beschäftigungsverhältnis - nur für pflegebudgetrelevante Leistungsbereiche)</t>
    </r>
  </si>
  <si>
    <t>Qualitätsverträge nach § 136b Abs. 1 Nr. 4 SGB V</t>
  </si>
  <si>
    <t>Herleitung der pflegebudgetrelevanten Kosten</t>
  </si>
  <si>
    <t>Pflegepersonal in der Notfallambulanz / Notaufnahme / Rettungsstelle / Schockraum / Rettungstransporte / nicht bettenführenden Aufnahmestation</t>
  </si>
  <si>
    <t xml:space="preserve"> davon: Auszubildende (Bruttopersonalkosten für Pflegeschüler)</t>
  </si>
  <si>
    <t>Summe pflegebudgetrelevanter Personalkosten und VK</t>
  </si>
  <si>
    <t>davon: Bezahlte Überstunden und Bereitschaftsdienste</t>
  </si>
  <si>
    <t>Rückstellungen gemäß Punkt 2.2 (Anlage 3 der Pflegepersonalkostenabgrenzungsvereinbarung)</t>
  </si>
  <si>
    <t>Qualitätsverträge nach §110a SGB V iVm. § 136b Abs. 1 Nr. 4 SGB V</t>
  </si>
  <si>
    <t>Altenpfleger/ -innen</t>
  </si>
  <si>
    <t>Altenpflegehelfer/-innen</t>
  </si>
  <si>
    <t>Anzurechnender Anteil der Personalkosten für Auszubildende in der Pflege 
(sofern nicht in Dienstart 01 enthalten)</t>
  </si>
  <si>
    <t>Beiträge zur berufsgenossenschaftlichen Unfallversicherung
 (sofern nicht in DA 01 verbucht) (Anteil für Pflegekräfte)</t>
  </si>
  <si>
    <t>Zusatz- und Sanierungsbeiträge zur ZVK
 (sofern nicht in DA 01 verbucht) (Anteil für Pflegekräfte)</t>
  </si>
  <si>
    <t>Forderung</t>
  </si>
  <si>
    <t>Erläuterung</t>
  </si>
  <si>
    <t>Beiträge zur berufsgenossenschaftlichen Unfallversicherung 
(sofern nicht in DA 01 verbucht) (Anteil für Pflegekräfte)</t>
  </si>
  <si>
    <t>Zusatz- und Sanierungsbeiträge zur ZVK 
(sofern nicht in DA 01 verbucht) (Anteil für Pflegekräfte)</t>
  </si>
  <si>
    <t>+/-  Kostenentwicklung (Preiskomponente)</t>
  </si>
  <si>
    <t>+/-  Anzahl der Pflegekräfte (Mengenkomponente)</t>
  </si>
  <si>
    <t>+/-  berufliche Qualifikation der Pflegekräfte (Strukturkomponente)</t>
  </si>
  <si>
    <t>Vollkräfte im Jahresdurchschnitt</t>
  </si>
  <si>
    <t>Berufsbezeichnung</t>
  </si>
  <si>
    <t>Ergänzende Hinweise:</t>
  </si>
  <si>
    <t>Pflegeentlastende Maßnahmen</t>
  </si>
  <si>
    <t>Zwischensumme (Pflegepersonalkosten einschließlich pflegeentlastender Maßnahmen)</t>
  </si>
  <si>
    <t>Pflegepersonalkosten inklusive pflegeentlastende Maßnahmen und Budgetverlustbegrenzung (zu vereinbarendes Pflegebudget ohne Ausgleiche)</t>
  </si>
  <si>
    <t xml:space="preserve">Budgetverlustbegrenzung </t>
  </si>
  <si>
    <t>Krankenpflegehelfer/ -innen</t>
  </si>
  <si>
    <t>Vollkräfte im Jahresdurch-
schnitt</t>
  </si>
  <si>
    <t xml:space="preserve"> davon: Personalkosten für haupt- und nebenberufliches Lehrpersonal der Ausbildungsstätte, soweit in der Dienstart 01 berücksichtigt</t>
  </si>
  <si>
    <t>Gesundheits- und 
Krankenpfleger/ -innen</t>
  </si>
  <si>
    <t>Gesundheits- und 
Kinderkrankenpfleger/ -innen</t>
  </si>
  <si>
    <t xml:space="preserve">Keine Angaben erforderlich </t>
  </si>
  <si>
    <t>Berechnungsfelder</t>
  </si>
  <si>
    <t>Eingabefelder</t>
  </si>
  <si>
    <t>akademischer Pflegeabschluss</t>
  </si>
  <si>
    <t xml:space="preserve"> davon: Praxisanleitung [Kosten für Praxisanleitung inkl. Fort- und Weiterbildung
 (Ausfallzeiten und Reisekosten)]</t>
  </si>
  <si>
    <t>IST-Daten des abgelaufenen Kalenderjahres</t>
  </si>
  <si>
    <t>1b</t>
  </si>
  <si>
    <t>davon: Ausländische Pflegekräfte in der Anerkennungsphase nach dem Fachkräfte-Einwanderungsgesetz (Personalkosten ohne öffentliche Zuschüsse, Beschaffungs- und Qualifikationskosten)</t>
  </si>
  <si>
    <t>Medizinische Fachangestellte</t>
  </si>
  <si>
    <t>MFA</t>
  </si>
  <si>
    <t>Zahnmedizinische Fachangestellte</t>
  </si>
  <si>
    <t>Anästhesietechnische Assistenten/-innen</t>
  </si>
  <si>
    <t>(Pflege-) Schülerinnen und Schüler</t>
  </si>
  <si>
    <t>Ort, Datum, Unterschrift des Krankenhauses</t>
  </si>
  <si>
    <t>ohne Berufsabschl.</t>
  </si>
  <si>
    <t>Arzt/Ärztin in den Ausbildungsstätten</t>
  </si>
  <si>
    <t>sonst. Berufe</t>
  </si>
  <si>
    <t>sonstiger anerkannter Berufsabschluss</t>
  </si>
  <si>
    <t>Freiwillige im Bundesfreiwilligendienst</t>
  </si>
  <si>
    <t>Freiwillige im FSJ</t>
  </si>
  <si>
    <t>Famuli</t>
  </si>
  <si>
    <t>Hebammen und Entbindungspfleger</t>
  </si>
  <si>
    <t>Rettungshelfer/-innen</t>
  </si>
  <si>
    <t>Ergotherapeuten/-innen</t>
  </si>
  <si>
    <t>Sozialarbeiter/-innen, Sozialpädagogen/-innen</t>
  </si>
  <si>
    <t>Diabetesberater/-innen, Diabetesassistenten/-innen (mit Anerkennung der Deutschen Diabetesgesellschaft)</t>
  </si>
  <si>
    <t>Diätassistenten/-innen, Ernährungstherapeuten/-innen</t>
  </si>
  <si>
    <t>Kinder- und Jugendlichenpsychotherapeuten/-innen</t>
  </si>
  <si>
    <t>Psychologische Psychotherapeuten</t>
  </si>
  <si>
    <t>Psychologen</t>
  </si>
  <si>
    <t>Heilpädagogen/-innen, Heilerziehungspfleger/-innen</t>
  </si>
  <si>
    <t>Orthoptisten/-innen</t>
  </si>
  <si>
    <t>Logopäden/-innen</t>
  </si>
  <si>
    <t>Masseure/-innen und medizinische Bademeister/-innen</t>
  </si>
  <si>
    <t>Krankengymnasten/-innen, Physiotherapeuten/-innen (3-jährige Ausbildung oder gleichwertig anerkannt)</t>
  </si>
  <si>
    <t>Pharmazeutisch-kaufmännische Angestellte</t>
  </si>
  <si>
    <t>Pharmazeutisch-technische Assistenten/-innen</t>
  </si>
  <si>
    <t>Apotheker/-innen</t>
  </si>
  <si>
    <t>Arztassistenten/-innen</t>
  </si>
  <si>
    <t>Psychologisch-technische Assistenten/-innen</t>
  </si>
  <si>
    <t>Operationstechnische Assistenten/-innen</t>
  </si>
  <si>
    <t>Medizinisch-technische Radiologieassistenten/-innen</t>
  </si>
  <si>
    <t>Medizinisch-technische Laboratoriumsassistenten/-innen</t>
  </si>
  <si>
    <t>Medizinisch-technische Assistenten/-innen in der Funktionsdiagnostik</t>
  </si>
  <si>
    <t>(-)</t>
  </si>
  <si>
    <t>ASI</t>
  </si>
  <si>
    <t>NotfS</t>
  </si>
  <si>
    <t>ATA</t>
  </si>
  <si>
    <t>ZFA</t>
  </si>
  <si>
    <t>Rubrik</t>
  </si>
  <si>
    <t>Zeile
(lfd. Nr.)</t>
  </si>
  <si>
    <t>direktes Beschäftigungsverhältnis</t>
  </si>
  <si>
    <t>soweit in lfd. Nr. 35 enthalten: Pflegeschüler (aller Qualifikationen)</t>
  </si>
  <si>
    <t>Pflegekräfte im Pflegedienst</t>
  </si>
  <si>
    <t>sonstige Berufe
(ohne Spalte 7-10)</t>
  </si>
  <si>
    <t>ohne Berufsabschluss
(ohne Spalte 12)</t>
  </si>
  <si>
    <t xml:space="preserve">sonstige Berufe
(ohne Spalte 7-10) </t>
  </si>
  <si>
    <t xml:space="preserve">ohne Berufsabschluss
(ohne Spalte 12) </t>
  </si>
  <si>
    <t>Verbleibende pflegebudgetrelevante Pflegepersonalkosten
(im direkten Beschäftigungsverhältnis)</t>
  </si>
  <si>
    <r>
      <t xml:space="preserve">Verbleibende pflegebudgetrelevante Pflegepersonalkosten (im direkten Beschäftigungsverhältnis)
</t>
    </r>
    <r>
      <rPr>
        <sz val="11"/>
        <rFont val="Calibri"/>
        <family val="2"/>
        <scheme val="minor"/>
      </rPr>
      <t>&gt; Voll- und teilstationäre Leistungsbereiche (Haupt- und Belegabteilungen)
&gt; Vor- und nachstationäre Leistungen (soweit nicht gesondert berechenbar)
&gt; Stationäre Behandlungsleistungen für "Studienpatienten" (soweit nicht anderweitig vergütet)
&gt; Besondere Einrichtungen gem. § 17b Abs. 1 Satz 10 KHG
&gt; Behandlung von Zivilpatienten in Bundeswehrkrankenhäusern
&gt; Patientenbehandlungen in Krankenhäusern der Träger der gesetzlichen Unfallversicherung
(soweit nicht die Unfallversicherung die Kosten trägt)</t>
    </r>
  </si>
  <si>
    <t>Referenzwert Vollkräfte 2018</t>
  </si>
  <si>
    <t>Köpfe
(Stand 31.12.2018)</t>
  </si>
  <si>
    <t>Übermittlung der Pflegepersonaldaten für das Referenzjahr 2018</t>
  </si>
  <si>
    <t>Jahresdurchschnittliche Betrachtung bzw. Stand zum 31.12.</t>
  </si>
  <si>
    <r>
      <t>ohne direktes Beschäftigungsverhältnis</t>
    </r>
    <r>
      <rPr>
        <b/>
        <vertAlign val="superscript"/>
        <sz val="11"/>
        <color theme="0"/>
        <rFont val="Calibri"/>
        <family val="2"/>
        <scheme val="minor"/>
      </rPr>
      <t>1</t>
    </r>
  </si>
  <si>
    <r>
      <t>Vollkräfte (Jahresdurchschnitt)</t>
    </r>
    <r>
      <rPr>
        <b/>
        <vertAlign val="superscript"/>
        <sz val="11"/>
        <color theme="0"/>
        <rFont val="Calibri"/>
        <family val="2"/>
        <scheme val="minor"/>
      </rPr>
      <t>2</t>
    </r>
  </si>
  <si>
    <r>
      <t>Schlüsselnr.</t>
    </r>
    <r>
      <rPr>
        <b/>
        <sz val="11"/>
        <color theme="0"/>
        <rFont val="Calibri"/>
        <family val="2"/>
        <scheme val="minor"/>
      </rPr>
      <t xml:space="preserve">
</t>
    </r>
  </si>
  <si>
    <t>sonstige Berufe:</t>
  </si>
  <si>
    <t>- nicht im Pflegebudget zu berücksichtigende Vollkräfte (Bewertung zu durchschnittlichen Kosten der jeweiligen Rubrik aus lfd. Nr. 6)</t>
  </si>
  <si>
    <t>- nicht im Pflegebudget zu berücksichtigende Vollkräfte (Bewertung zu durchschnittlichen Kosten der jeweiligen Rubrik aus lfd. Nr. 4)</t>
  </si>
  <si>
    <t>9a</t>
  </si>
  <si>
    <t>9b</t>
  </si>
  <si>
    <t>9c</t>
  </si>
  <si>
    <t>2. Bei der Ermittlung der Vollkräfte (VK) sind Überstunden nicht gesondert zu berücksichtigen</t>
  </si>
  <si>
    <t>1. Umrechnung von Personal ohne direktes Beschäftigungsverhältnis in Vollkräfte aus der Zahl der geleisteten Arbeitsstunden im Verhältnis zu den Stunden eines tariflich vollzeitbeschäftigten Arbeitnehmenden</t>
  </si>
  <si>
    <r>
      <t>Verrechnungs-schlüssel</t>
    </r>
    <r>
      <rPr>
        <b/>
        <vertAlign val="superscript"/>
        <sz val="11"/>
        <color theme="0"/>
        <rFont val="Calibri"/>
        <family val="2"/>
        <scheme val="minor"/>
      </rPr>
      <t>1</t>
    </r>
  </si>
  <si>
    <t>1. Hinweis zur kostenrechnerischen Abgrenzung bzw. Verrechnungsschlüssel</t>
  </si>
  <si>
    <r>
      <t>Notfallsanitäter/-innen und Rettungsassistent/-innen</t>
    </r>
    <r>
      <rPr>
        <b/>
        <vertAlign val="superscript"/>
        <sz val="11"/>
        <color theme="0"/>
        <rFont val="Calibri"/>
        <family val="2"/>
        <scheme val="minor"/>
      </rPr>
      <t>2</t>
    </r>
  </si>
  <si>
    <r>
      <t>Pflegeassistenten/-innen und Sozialassistenten/-innen</t>
    </r>
    <r>
      <rPr>
        <b/>
        <vertAlign val="superscript"/>
        <sz val="11"/>
        <color theme="0"/>
        <rFont val="Calibri"/>
        <family val="2"/>
        <scheme val="minor"/>
      </rPr>
      <t>3</t>
    </r>
  </si>
  <si>
    <t>3. Gemäß der landesrechtlichen Ausbildungsvorgaben</t>
  </si>
  <si>
    <r>
      <t>Ausgangsbasis pflegebudgetrelevanter Kosten</t>
    </r>
    <r>
      <rPr>
        <b/>
        <vertAlign val="superscript"/>
        <sz val="11"/>
        <rFont val="Calibri"/>
        <family val="2"/>
        <scheme val="minor"/>
      </rPr>
      <t>4</t>
    </r>
  </si>
  <si>
    <r>
      <t>Verbleibende pflegebudgetrelevante Sachkosten für Leiharbeiter und Honorarkräfte</t>
    </r>
    <r>
      <rPr>
        <vertAlign val="superscript"/>
        <sz val="11"/>
        <rFont val="Calibri"/>
        <family val="2"/>
        <scheme val="minor"/>
      </rPr>
      <t>4</t>
    </r>
  </si>
  <si>
    <t>2. Rettungssanitäter/-innen und Notfallassistent/-innen sind unter "sonstige Berufe" anzugeben</t>
  </si>
  <si>
    <r>
      <t>1</t>
    </r>
    <r>
      <rPr>
        <vertAlign val="superscript"/>
        <sz val="11"/>
        <rFont val="Calibri"/>
        <family val="2"/>
        <scheme val="minor"/>
      </rPr>
      <t>1</t>
    </r>
    <r>
      <rPr>
        <sz val="11"/>
        <rFont val="Calibri"/>
        <family val="2"/>
        <scheme val="minor"/>
      </rPr>
      <t xml:space="preserve">
</t>
    </r>
  </si>
  <si>
    <r>
      <t>Verbleibende pflegebudgetrelevante Pflegepersonalkosten</t>
    </r>
    <r>
      <rPr>
        <b/>
        <vertAlign val="superscript"/>
        <sz val="11"/>
        <rFont val="Calibri"/>
        <family val="2"/>
        <scheme val="minor"/>
      </rPr>
      <t>4</t>
    </r>
    <r>
      <rPr>
        <b/>
        <sz val="11"/>
        <rFont val="Calibri"/>
        <family val="2"/>
        <scheme val="minor"/>
      </rPr>
      <t xml:space="preserve">
(im direkten Beschäftigungsverhältnis)</t>
    </r>
  </si>
  <si>
    <r>
      <t>Sachkosten für Leiharbeiter und Honorarkräfte</t>
    </r>
    <r>
      <rPr>
        <vertAlign val="superscript"/>
        <sz val="11"/>
        <rFont val="Calibri"/>
        <family val="2"/>
        <scheme val="minor"/>
      </rPr>
      <t>4,5</t>
    </r>
    <r>
      <rPr>
        <sz val="11"/>
        <rFont val="Calibri"/>
        <family val="2"/>
        <scheme val="minor"/>
      </rPr>
      <t xml:space="preserve">
(ohne direktes Beschäftigungsverhältnis - nur für pflegebudgetrelevante Leistungsbereiche)</t>
    </r>
  </si>
  <si>
    <t>ohne Berufs-abschluss:</t>
  </si>
  <si>
    <r>
      <t>Anteile für nicht pflegebudgetrelevante Leistungsbereiche:</t>
    </r>
    <r>
      <rPr>
        <b/>
        <vertAlign val="superscript"/>
        <sz val="11"/>
        <rFont val="Calibri"/>
        <family val="2"/>
        <scheme val="minor"/>
      </rPr>
      <t>5</t>
    </r>
  </si>
  <si>
    <r>
      <t>Sonstiges</t>
    </r>
    <r>
      <rPr>
        <vertAlign val="superscript"/>
        <sz val="11"/>
        <rFont val="Calibri"/>
        <family val="2"/>
        <scheme val="minor"/>
      </rPr>
      <t>6</t>
    </r>
  </si>
  <si>
    <r>
      <t>Sachkosten für Leiharbeiter und Honorarkräfte</t>
    </r>
    <r>
      <rPr>
        <vertAlign val="superscript"/>
        <sz val="11"/>
        <rFont val="Calibri"/>
        <family val="2"/>
        <scheme val="minor"/>
      </rPr>
      <t>7</t>
    </r>
    <r>
      <rPr>
        <sz val="11"/>
        <rFont val="Calibri"/>
        <family val="2"/>
        <scheme val="minor"/>
      </rPr>
      <t xml:space="preserve">
 (ohne direktes Beschäftigungsverhältnis - nur für pflegebudgetrelevante Leistungsbereiche)</t>
    </r>
  </si>
  <si>
    <t>5. Eine Abgrenzung von Pflegepersonalkosten ist nur erforderlich, sofern Pflegepersonalkosten, die der Dienstart 01 zugeordnet sind (lfd. Nr. 6), nicht den pflegebudgetrelevanten Kosten zuzurechnen sind</t>
  </si>
  <si>
    <t>Personalkosten der Ausbildungsstätten nach § 17a KHG und § 27 PflBG, sofern dem Ausbildungsbudget zuzurechnen und in DA 01 enthalten</t>
  </si>
  <si>
    <t>- nicht im Pflegebudget zu berücksichtigende Vollkräfte (in der jeweiligen Rubrik aus lfd. Nr. 30)</t>
  </si>
  <si>
    <t>3. Rettungssanitäter/-innen und Notfallassistent/-innen sind unter "sonstige Berufe" anzugeben (lfd. Nr. 34)</t>
  </si>
  <si>
    <t>4. Gemäß der landesrechtlichen Ausbildungsvorgaben</t>
  </si>
  <si>
    <t>5. Der Krankenhausträger hat die in den Rubriken „sonstige Berufe“ und „ohne Berufsabschluss“ im Jahresdurchschnitt 2018 in der unmittelbaren Patientenversorgung auf bettenführenden Stationen beschäftigten VK 
den anderen Vertragsparteien nach § 18 Abs. 2 KHG durch geeignete Nachweise darzulegen. Die Meldung oder die Meldebestätigung für das Personal im Pflegedienst des Krankenhauses nach Anhang E3 der
Krankenhausstatistik 2018 ist den anderen Vertragsparteien nach § 18 Abs. 2 KHG vorzulegen. Eine Darlegung von Abweichungen kann verlangt werden.</t>
  </si>
  <si>
    <r>
      <t>Notfallsanitäter/-innen und Rettungsassistent/-innen</t>
    </r>
    <r>
      <rPr>
        <vertAlign val="superscript"/>
        <sz val="11"/>
        <rFont val="Calibri"/>
        <family val="2"/>
        <scheme val="minor"/>
      </rPr>
      <t>3</t>
    </r>
  </si>
  <si>
    <r>
      <t>Pflegeassistenten/-innen und Sozialassistenten/-innen</t>
    </r>
    <r>
      <rPr>
        <vertAlign val="superscript"/>
        <sz val="11"/>
        <rFont val="Calibri"/>
        <family val="2"/>
        <scheme val="minor"/>
      </rPr>
      <t>4</t>
    </r>
  </si>
  <si>
    <r>
      <t>Summe sonstige Berufe (lfd. Nr. 6-33)</t>
    </r>
    <r>
      <rPr>
        <vertAlign val="superscript"/>
        <sz val="11"/>
        <rFont val="Calibri"/>
        <family val="2"/>
        <scheme val="minor"/>
      </rPr>
      <t>5</t>
    </r>
  </si>
  <si>
    <r>
      <t>ohne Berufsabschluss (ohne lfd. Nr. 36)</t>
    </r>
    <r>
      <rPr>
        <vertAlign val="superscript"/>
        <sz val="11"/>
        <rFont val="Calibri"/>
        <family val="2"/>
        <scheme val="minor"/>
      </rPr>
      <t>5</t>
    </r>
  </si>
  <si>
    <t>Pflegerische Leistungen von externen Dritten (Berufsgruppenspezifische Differenzierung nur soweit in der Rechnung berufsgruppenspezifisch ausgewiesen)</t>
  </si>
  <si>
    <t>Pflegerische Leistungen von externen Dritten
 (berufsgruppenspezifische Differenzierung nur, soweit in der Rechnung berufsgruppenspezifisch ausgewiesen)</t>
  </si>
  <si>
    <t>6. Hierzu gehören ausschließlich: Erhaltene Erträge und Erstattungen von Dritten (Mutterschutz (U 2-Verfahren), Berufliche Eingliederung, Kurzarbeitergeld oder Quarantänemaßnahmen nach § 56 Infektionsschutzgesetz); Sonderleistungen an Pflegekräfte nach § 26 a und d KHG; in der Dienstart 01 enthaltene Beträge, die bereits über § 4 Abs. 8a und Abs. 9 KHEntgG finanziert werden; nicht berücksichtigungsfähige Beträge nach § 6a Abs. 2 Satz 5 KHEntgG.</t>
  </si>
  <si>
    <t>Anlage 4.1</t>
  </si>
  <si>
    <t>Anlage 4.2</t>
  </si>
  <si>
    <t>Anlage 4.3</t>
  </si>
  <si>
    <t>Anlage 6</t>
  </si>
  <si>
    <t>Medizinische Fachangestellte und Zahnmedizinische Fachangestellte</t>
  </si>
  <si>
    <t xml:space="preserve"> </t>
  </si>
  <si>
    <t>Vereinbarung</t>
  </si>
  <si>
    <t>Anlage 4.4</t>
  </si>
  <si>
    <t>16a</t>
  </si>
  <si>
    <t>1. Daten aus lfd. Nr. 28 der Anlage 4.2</t>
  </si>
  <si>
    <t>IST-Daten des laufenden Kalenderjahres (Hochrechnung)</t>
  </si>
  <si>
    <t>Bet</t>
  </si>
  <si>
    <r>
      <t>Betrag in EUR</t>
    </r>
    <r>
      <rPr>
        <b/>
        <vertAlign val="superscript"/>
        <sz val="11"/>
        <color theme="0"/>
        <rFont val="Calibri"/>
        <family val="2"/>
        <scheme val="minor"/>
      </rPr>
      <t>6</t>
    </r>
  </si>
  <si>
    <t>+/- Mehr-und Mindererlösausgleiche nach § 6a Absatz 5 Satz 1 KHEntgG</t>
  </si>
  <si>
    <t>6. Positiver Wert, falls Pflegebudget erhöht wird</t>
  </si>
  <si>
    <t>+/- Mehr-und Minderkostenausgleiche nach § 6a Absatz 2 Satz 3 KHEntgG</t>
  </si>
  <si>
    <t>Pflegepersonalkosten inklusive pflegeentlastende Maßnahmen und Budgetverlustbegrenzung (Pflegebudget ohne Ausgleiche)</t>
  </si>
  <si>
    <t>Pflegepersonalkosten inklusive pflegeentlastende Maßnahmen und Budgetverlustbegrenzung (Pflegebudget mit Ausgleichen)</t>
  </si>
  <si>
    <t>21a</t>
  </si>
  <si>
    <t xml:space="preserve">davon: zu berücksichtigender Betrag nach Absatz 2 des 2. Gliederungspunkts des Anhangs zur Anlage 3 der Pflegepersonalkostenabgrenzungsvereinbarung </t>
  </si>
  <si>
    <t>davon: Rückzahlungen von nicht zweckentsprechend verwendeten Mitteln nach § 6a Absatz 1 Satz 3 KHEntgG</t>
  </si>
  <si>
    <t xml:space="preserve">  </t>
  </si>
  <si>
    <t>Anlage 5</t>
  </si>
  <si>
    <t>Muster zur Übermittlung der testierten Daten nach § 6a Abs. 3 Satz 4 KHEntgG</t>
  </si>
  <si>
    <r>
      <t>Insgesamt</t>
    </r>
    <r>
      <rPr>
        <b/>
        <u/>
        <vertAlign val="superscript"/>
        <sz val="11"/>
        <rFont val="Calibri"/>
        <family val="2"/>
        <scheme val="minor"/>
      </rPr>
      <t>1</t>
    </r>
    <r>
      <rPr>
        <b/>
        <u/>
        <sz val="11"/>
        <rFont val="Calibri"/>
        <family val="2"/>
        <scheme val="minor"/>
      </rPr>
      <t xml:space="preserve"> (umfasst das gesamte Personal mit entsprechender Qualifikation über  Dienstarten 01 Pflege, 02 MTD, 03 FD (Ziffer 1-10)</t>
    </r>
  </si>
  <si>
    <t>davon im Pflegebudget (umfasst Personal mit entsprechender Qualifikation in der unmittelbaren Patientenversorgung auf bettenführenden Stationen (lfd. Nr. 1-10); lfd. Nr. 11 und 13 pflegebudgetrelevante Kosten bis maximal Referenzwert)</t>
  </si>
  <si>
    <t>davon im Pflegebudget (umfasst Personal mit entsprechender Qualifikation in der unmittelbaren Patientenversorgung auf bettenführenden Stationen (lfd. Nr. 1-10); lfd. Nr. 11 und 13 pflegebudgetrelevante Vollkräfte bis maximal Referenzwert</t>
  </si>
  <si>
    <t>lfd. Nr.</t>
  </si>
  <si>
    <t xml:space="preserve">Kosten
in EUR
 (Personal mit direktem Beschäftigungs-
verhältnis) </t>
  </si>
  <si>
    <t xml:space="preserve">Kosten
in EUR  
 (Personal ohne direktes Beschäftigungs-
verhältnis) </t>
  </si>
  <si>
    <r>
      <t>Kosten</t>
    </r>
    <r>
      <rPr>
        <b/>
        <vertAlign val="superscript"/>
        <sz val="11"/>
        <color theme="0"/>
        <rFont val="Calibri"/>
        <family val="2"/>
        <scheme val="minor"/>
      </rPr>
      <t>2</t>
    </r>
    <r>
      <rPr>
        <b/>
        <sz val="11"/>
        <color theme="0"/>
        <rFont val="Calibri"/>
        <family val="2"/>
        <scheme val="minor"/>
      </rPr>
      <t xml:space="preserve">
in EUR
 (Personal mit direktem Beschäftigungs-
verhältnis) </t>
    </r>
  </si>
  <si>
    <r>
      <t>Kosten</t>
    </r>
    <r>
      <rPr>
        <b/>
        <vertAlign val="superscript"/>
        <sz val="11"/>
        <color theme="0"/>
        <rFont val="Calibri"/>
        <family val="2"/>
        <scheme val="minor"/>
      </rPr>
      <t>2</t>
    </r>
    <r>
      <rPr>
        <b/>
        <sz val="11"/>
        <color theme="0"/>
        <rFont val="Calibri"/>
        <family val="2"/>
        <scheme val="minor"/>
      </rPr>
      <t xml:space="preserve">
in EUR
 (Personal ohne direktes Beschäftigungs-
verhältnis) </t>
    </r>
  </si>
  <si>
    <t xml:space="preserve">Vollkräfte im Jahresdurchschnitt (mit direktem Beschäftigungs-
verhältnis) </t>
  </si>
  <si>
    <t xml:space="preserve">Vollkräfte im Jahresdurchschnitt (ohne direktes Beschäftigungs-
verhältnis) </t>
  </si>
  <si>
    <r>
      <t>Vollkräfte im Jahresdurchschnitt (mit direktem Beschäftigungs-
verhältnis)</t>
    </r>
    <r>
      <rPr>
        <b/>
        <vertAlign val="superscript"/>
        <sz val="11"/>
        <color theme="0"/>
        <rFont val="Calibri"/>
        <family val="2"/>
        <scheme val="minor"/>
      </rPr>
      <t>3</t>
    </r>
  </si>
  <si>
    <r>
      <t>Vollkräfte im Jahresdurchschnitt (ohne direktes Beschäftigungs-
verhältnis)</t>
    </r>
    <r>
      <rPr>
        <b/>
        <vertAlign val="superscript"/>
        <sz val="11"/>
        <color theme="0"/>
        <rFont val="Calibri"/>
        <family val="2"/>
        <scheme val="minor"/>
      </rPr>
      <t>3,4</t>
    </r>
  </si>
  <si>
    <t>Gesundheits- und Krankenpfleger/-innen</t>
  </si>
  <si>
    <t>Gesundheits- und Kinderkrankenpfleger/-innen</t>
  </si>
  <si>
    <t>Krankenpflegehelfer/-innen</t>
  </si>
  <si>
    <t>Altenpfleger/-innen</t>
  </si>
  <si>
    <t>Akademischer Pflegeabschluss</t>
  </si>
  <si>
    <t>Medizinische und Zahnmedizinische Fachangestellte</t>
  </si>
  <si>
    <r>
      <t>Notfallsanitäter/-innen und Rettungsassistent/-innen</t>
    </r>
    <r>
      <rPr>
        <vertAlign val="superscript"/>
        <sz val="11"/>
        <rFont val="Calibri"/>
        <family val="2"/>
        <scheme val="minor"/>
      </rPr>
      <t>5</t>
    </r>
  </si>
  <si>
    <r>
      <t>Pflegeassistenten/-innen und Sozialassistenten/-innen</t>
    </r>
    <r>
      <rPr>
        <vertAlign val="superscript"/>
        <sz val="11"/>
        <rFont val="Calibri"/>
        <family val="2"/>
        <scheme val="minor"/>
      </rPr>
      <t>6</t>
    </r>
  </si>
  <si>
    <t>Zwischensumme Pflegepersonalkosten / VK (lfd. Nr. 1-10 )</t>
  </si>
  <si>
    <r>
      <t>sonstige Berufe</t>
    </r>
    <r>
      <rPr>
        <vertAlign val="superscript"/>
        <sz val="11"/>
        <rFont val="Calibri"/>
        <family val="2"/>
        <scheme val="minor"/>
      </rPr>
      <t>7,8</t>
    </r>
  </si>
  <si>
    <r>
      <t>ohne Berufsabschluss (ohne lfd. Nr. 12)</t>
    </r>
    <r>
      <rPr>
        <vertAlign val="superscript"/>
        <sz val="11"/>
        <rFont val="Calibri"/>
        <family val="2"/>
        <scheme val="minor"/>
      </rPr>
      <t>8</t>
    </r>
  </si>
  <si>
    <t xml:space="preserve">Summe (lfd. Nr. 1-13) </t>
  </si>
  <si>
    <t>Sonstige nicht differenzierbare Kosten (entsprechend Summe lfd. Nr. 29, 33, 34, 35 Anlage 4)</t>
  </si>
  <si>
    <r>
      <t>Summe pflegebudgetrelevante Personalkosten und VK</t>
    </r>
    <r>
      <rPr>
        <b/>
        <vertAlign val="superscript"/>
        <sz val="11"/>
        <rFont val="Calibri"/>
        <family val="2"/>
        <scheme val="minor"/>
      </rPr>
      <t>9</t>
    </r>
  </si>
  <si>
    <t>nachrichtlich:</t>
  </si>
  <si>
    <t>Über dem Referenzwert 2018 liegende VK der Rubrik "sonstige Berufe"</t>
  </si>
  <si>
    <t>Über dem Referenzwert 2018 liegende VK der Rubrik "ohne Berufsabschluss"</t>
  </si>
  <si>
    <t>Erlöse</t>
  </si>
  <si>
    <t>Summe der auf das Vereinbarungsjahr entfallenden Erlöse des Krankenhauses aus den tagesbezogenen Pflegeentgelten nach § 7 Absatz 1 Satz 1 Nummer 6a KHEntgG</t>
  </si>
  <si>
    <t>1. Die "Pflegepersonalkosten bzw. die Pflegevollkräfte insgesamt“ umfassen auch Kosten und Vollkräfte außerhalb des Anwendungsbereiches des Krankenhausentgeltgesetzes, sofern diese in der lfd. Nr. 1 der Anlage 4.2 bzw. Anlage 1.2 noch enthalten waren und im Zuge der Ermittlung der pflegebudgetrelevanten Kosten und VK (lfd. Nr. 37) abgegrenzt wurden.</t>
  </si>
  <si>
    <t>2. Summe pflegebudgetrelevante Personalkosten mit direktem und ohne direktes Beschäftigungsverhältnis</t>
  </si>
  <si>
    <t>3. Bei der Ermittlung der Vollkräfte (VK) sind Überstunden nicht gesondert zu berücksichtigen</t>
  </si>
  <si>
    <t>4. Umrechnung von Personal ohne direktes Beschäftigungsverhältnis in Vollkräfte aus der Zahl der geleisteten Arbeitsstunden im Verhältnis zu den Stunden eines tarifvertraglich vollzeitbeschäftigten Arbeitnehmenden</t>
  </si>
  <si>
    <t>5. Rettungssanitäter/-innen und Notfallassistent/-innen sind unter "sonstige Berufe" anzugeben (lfd. Nr. 11)</t>
  </si>
  <si>
    <t>6. Gemäß der landesrechtlichen Ausbildungsvorgaben</t>
  </si>
  <si>
    <t>8. Die Summe der Vollkräfte in direktem und ohne direktes Beschäftigungsverhältnis darf den Referenzwert 2018 der jeweiligen Rubrik (Anlage 6, Blatt "Referenzwerte 2018", Spalte "Referenzwert Vollkräfte 2018", lfd. Nr. 34 bzw. 35) nicht überschreiten</t>
  </si>
  <si>
    <t>9. In der lfd. Nr. 16 sind nur zweckentsprechend verwendete Kosten aufzuführen.</t>
  </si>
  <si>
    <t>Ort, Datum</t>
  </si>
  <si>
    <t>Unterschrift des Krankenhauses</t>
  </si>
  <si>
    <t>4. Die Summe der Vollkräfte aus lfd. Nr. 6 und 32 in den Rubriken "sonstige Berufe" und "ohne Berufsabschluss" darf den Referenzwert 2018 der jeweiligen Rubrik nicht überschreiten</t>
  </si>
  <si>
    <t>7. Zuordnung der Berufsgruppen zur Rubrik "sonstige Berufe" entsprechend Anhang zur Anlage 3</t>
  </si>
  <si>
    <t xml:space="preserve">1. Daten aus lfd. Nr. 28 der Anlage 4.2 </t>
  </si>
  <si>
    <t>4. Die Summe der Vollkräfte aus lfd. Nr. 8 und 10 in den Rubriken "sonstige Berufe" und "ohne Berufsabschluss" darf den Referenzwert 2018 der jeweiligen Rubrik nicht überschreiten. Die Referenzwerte 2018 der jeweiligen Rubrik sind nach der Kappung und Abgrenzung in Anlage 4.2 lfd. Nr. 6 und lfd. Nr. 32 bei der Erstellung der Forderung in Anlage 4.3 erneut anzuwenden.</t>
  </si>
  <si>
    <r>
      <rPr>
        <b/>
        <sz val="14"/>
        <color theme="1"/>
        <rFont val="Calibri"/>
        <family val="2"/>
        <scheme val="minor"/>
      </rPr>
      <t>nachrichtlich</t>
    </r>
    <r>
      <rPr>
        <sz val="14"/>
        <color theme="1"/>
        <rFont val="Calibri"/>
        <family val="2"/>
        <scheme val="minor"/>
      </rPr>
      <t>: Referenzwert Vollkräfte 2018 gemäß Anlage 6 für den Vereinbarungs- zeitraum 2020 bzw. 2021</t>
    </r>
  </si>
  <si>
    <t>nachrichtlich: Referenzwert Vollkräfte 2018 gemäß Anlage 6 für den Vereinbarungszeitraum 2020 bzw. 2021</t>
  </si>
  <si>
    <t xml:space="preserve">5. Eine Abgrenzung von Pflegepersonalkosten ist nur erforderlich, sofern Pflegepersonalkosten, die der Dienstart 01 zugeordnet sind (lfd. Nr. 6), nicht den pflegebudgetrelevanten Kosten zuzurechnen sind. </t>
  </si>
  <si>
    <r>
      <rPr>
        <b/>
        <sz val="14"/>
        <color theme="1"/>
        <rFont val="Calibri"/>
        <family val="2"/>
        <scheme val="minor"/>
      </rPr>
      <t>nachrichtlich</t>
    </r>
    <r>
      <rPr>
        <sz val="14"/>
        <color theme="1"/>
        <rFont val="Calibri"/>
        <family val="2"/>
        <scheme val="minor"/>
      </rPr>
      <t>: Referenzwert Vollkräfte 2018 gemäß Anlage 6 für den Vereinbarungszeitraum 2020 bzw. 2021</t>
    </r>
  </si>
  <si>
    <t>Übergangspflege nach § 39e SGB V</t>
  </si>
  <si>
    <r>
      <t>Personal in der Somatik</t>
    </r>
    <r>
      <rPr>
        <b/>
        <u/>
        <sz val="14"/>
        <color theme="1"/>
        <rFont val="Calibri"/>
        <family val="2"/>
        <scheme val="minor"/>
      </rPr>
      <t xml:space="preserve"> auf bettenführenden Stationen</t>
    </r>
    <r>
      <rPr>
        <b/>
        <sz val="14"/>
        <color theme="1"/>
        <rFont val="Calibri"/>
        <family val="2"/>
        <scheme val="minor"/>
      </rPr>
      <t xml:space="preserve"> mit </t>
    </r>
    <r>
      <rPr>
        <b/>
        <u/>
        <sz val="14"/>
        <color theme="1"/>
        <rFont val="Calibri"/>
        <family val="2"/>
        <scheme val="minor"/>
      </rPr>
      <t>direktem und ohne direktes</t>
    </r>
    <r>
      <rPr>
        <b/>
        <sz val="14"/>
        <color theme="1"/>
        <rFont val="Calibri"/>
        <family val="2"/>
        <scheme val="minor"/>
      </rPr>
      <t xml:space="preserve"> Beschäftigungsverhältnis bei der Einrichtung</t>
    </r>
  </si>
  <si>
    <t>25_1</t>
  </si>
  <si>
    <t>7. Unter anderem sind Kosten von pflegebudgetrelevantem Personal aus Service- und Tochtergesellschaften in dieser Position zu berücksichtigen (gemäß Konkretisierung Anlage 3 der Pflegepersonalkostenabgrenzungsvereinbarung vom 21.03.2022)</t>
  </si>
  <si>
    <t>5. Unter anderem sind Kosten von pflegebudgetrelevantem Personal aus Service- und Tochtergesellschaften in dieser Position zu berücksichtigen (gemäß Konkretisierung Anlage 3 der Pflegepersonalkostenabgrenzungsvereinbarung vom 21.03.2022)</t>
  </si>
  <si>
    <t>8. Für das Jahr 2020 sind keine Kosten abzugrenzen</t>
  </si>
  <si>
    <r>
      <t>Übergangspflege nach § 39e SGB V</t>
    </r>
    <r>
      <rPr>
        <vertAlign val="superscript"/>
        <sz val="11"/>
        <rFont val="Calibri"/>
        <family val="2"/>
        <scheme val="minor"/>
      </rPr>
      <t>8</t>
    </r>
  </si>
  <si>
    <t>6)  Sofern Beträge für Übergangspflege nach § 39e SGB V zu berücksichtigen sind, ist dies in einer Nebenrechnung (differenziert nach Kosten/Erlöse  in € und VK im Jahresdurchschnitt) darzulegen.</t>
  </si>
  <si>
    <r>
      <t xml:space="preserve">+/-  sonstige Kosteneinflussfaktoren </t>
    </r>
    <r>
      <rPr>
        <vertAlign val="superscript"/>
        <sz val="11"/>
        <rFont val="Calibri"/>
        <family val="2"/>
        <scheme val="minor"/>
      </rPr>
      <t>6</t>
    </r>
  </si>
  <si>
    <r>
      <t xml:space="preserve">+/-  sonstige Kosteneinflussfaktoren </t>
    </r>
    <r>
      <rPr>
        <vertAlign val="superscript"/>
        <sz val="11"/>
        <rFont val="Calibri"/>
        <family val="2"/>
        <scheme val="minor"/>
      </rPr>
      <t>7</t>
    </r>
  </si>
  <si>
    <t xml:space="preserve">7.  Sofern Beträge für Übergangspflege nach § 39e SGB V zu berücksichtigen sind, ist dies in einer Nebenrechnung (differenziert nach Kosten/Erlöse in € und VK im Jahresdurchschnitt) darzulegen.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</si>
</sst>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 &quot;€&quot;;[Red]#,##0.00\ &quot;€&quot;"/>
    <numFmt numFmtId="165" formatCode="0.0"/>
    <numFmt numFmtId="166" formatCode="000"/>
  </numFmts>
  <fonts count="37" x14ac:knownFonts="1">
    <font>
      <sz val="11"/>
      <color theme="1"/>
      <name val="Calibri"/>
      <family val="2"/>
      <scheme val="minor"/>
    </font>
    <font>
      <b/>
      <sz val="11"/>
      <color theme="0"/>
      <name val="Calibri"/>
      <family val="2"/>
      <scheme val="minor"/>
    </font>
    <font>
      <b/>
      <sz val="11"/>
      <color theme="1"/>
      <name val="Calibri"/>
      <family val="2"/>
      <scheme val="minor"/>
    </font>
    <font>
      <sz val="11"/>
      <name val="Calibri"/>
      <family val="2"/>
      <scheme val="minor"/>
    </font>
    <font>
      <b/>
      <sz val="11"/>
      <name val="Calibri"/>
      <family val="2"/>
      <scheme val="minor"/>
    </font>
    <font>
      <b/>
      <sz val="11"/>
      <color rgb="FFFF0000"/>
      <name val="Calibri"/>
      <family val="2"/>
      <scheme val="minor"/>
    </font>
    <font>
      <sz val="9"/>
      <color indexed="81"/>
      <name val="Segoe UI"/>
      <family val="2"/>
    </font>
    <font>
      <sz val="11"/>
      <color theme="0"/>
      <name val="Calibri"/>
      <family val="2"/>
      <scheme val="minor"/>
    </font>
    <font>
      <sz val="14"/>
      <color theme="0"/>
      <name val="Calibri"/>
      <family val="2"/>
      <scheme val="minor"/>
    </font>
    <font>
      <sz val="14"/>
      <color theme="1"/>
      <name val="Calibri"/>
      <family val="2"/>
      <scheme val="minor"/>
    </font>
    <font>
      <sz val="10"/>
      <color rgb="FF000000"/>
      <name val="Times New Roman"/>
      <family val="1"/>
    </font>
    <font>
      <sz val="14"/>
      <name val="Calibri"/>
      <family val="2"/>
      <scheme val="minor"/>
    </font>
    <font>
      <b/>
      <sz val="14"/>
      <color theme="1"/>
      <name val="Calibri"/>
      <family val="2"/>
      <scheme val="minor"/>
    </font>
    <font>
      <b/>
      <u/>
      <sz val="11"/>
      <name val="Calibri"/>
      <family val="2"/>
      <scheme val="minor"/>
    </font>
    <font>
      <b/>
      <u/>
      <sz val="14"/>
      <name val="Calibri"/>
      <family val="2"/>
      <scheme val="minor"/>
    </font>
    <font>
      <sz val="12"/>
      <color indexed="81"/>
      <name val="Segoe UI"/>
      <family val="2"/>
    </font>
    <font>
      <sz val="10"/>
      <color rgb="FF000000"/>
      <name val="Times New Roman"/>
      <family val="1"/>
    </font>
    <font>
      <sz val="10"/>
      <color indexed="64"/>
      <name val="Times New Roman"/>
      <family val="1"/>
    </font>
    <font>
      <sz val="11"/>
      <color indexed="64"/>
      <name val="Calibri"/>
      <family val="2"/>
      <scheme val="minor"/>
    </font>
    <font>
      <sz val="10"/>
      <color indexed="64"/>
      <name val="Lucida Sans Unicode"/>
      <family val="2"/>
    </font>
    <font>
      <sz val="11"/>
      <color theme="1"/>
      <name val="Calibri"/>
      <family val="2"/>
      <scheme val="minor"/>
    </font>
    <font>
      <b/>
      <vertAlign val="superscript"/>
      <sz val="11"/>
      <color theme="0"/>
      <name val="Calibri"/>
      <family val="2"/>
      <scheme val="minor"/>
    </font>
    <font>
      <vertAlign val="superscript"/>
      <sz val="11"/>
      <name val="Calibri"/>
      <family val="2"/>
      <scheme val="minor"/>
    </font>
    <font>
      <b/>
      <vertAlign val="superscript"/>
      <sz val="11"/>
      <name val="Calibri"/>
      <family val="2"/>
      <scheme val="minor"/>
    </font>
    <font>
      <sz val="11"/>
      <color rgb="FFFF0000"/>
      <name val="Calibri"/>
      <family val="2"/>
      <scheme val="minor"/>
    </font>
    <font>
      <sz val="10"/>
      <color rgb="FF000000"/>
      <name val="Lucida Sans Unicode"/>
      <family val="2"/>
    </font>
    <font>
      <sz val="11"/>
      <color rgb="FF000000"/>
      <name val="Calibri"/>
      <family val="2"/>
      <scheme val="minor"/>
    </font>
    <font>
      <b/>
      <sz val="14"/>
      <name val="Calibri"/>
      <family val="2"/>
      <scheme val="minor"/>
    </font>
    <font>
      <b/>
      <u/>
      <vertAlign val="superscript"/>
      <sz val="11"/>
      <name val="Calibri"/>
      <family val="2"/>
      <scheme val="minor"/>
    </font>
    <font>
      <b/>
      <u/>
      <sz val="11"/>
      <color theme="0"/>
      <name val="Calibri"/>
      <family val="2"/>
      <scheme val="minor"/>
    </font>
    <font>
      <b/>
      <sz val="11"/>
      <color rgb="FF000000"/>
      <name val="Calibri"/>
      <family val="2"/>
      <scheme val="minor"/>
    </font>
    <font>
      <b/>
      <sz val="12"/>
      <color rgb="FF000000"/>
      <name val="Calibri"/>
      <family val="2"/>
      <scheme val="minor"/>
    </font>
    <font>
      <sz val="10"/>
      <color rgb="FFFF0000"/>
      <name val="Lucida Sans Unicode"/>
      <family val="2"/>
    </font>
    <font>
      <b/>
      <sz val="10"/>
      <color rgb="FFFF0000"/>
      <name val="Lucida Sans Unicode"/>
      <family val="2"/>
    </font>
    <font>
      <sz val="14"/>
      <color rgb="FFFF0000"/>
      <name val="Calibri"/>
      <family val="2"/>
      <scheme val="minor"/>
    </font>
    <font>
      <b/>
      <sz val="12"/>
      <color theme="1"/>
      <name val="Calibri"/>
      <family val="2"/>
      <scheme val="minor"/>
    </font>
    <font>
      <b/>
      <u/>
      <sz val="14"/>
      <color theme="1"/>
      <name val="Calibri"/>
      <family val="2"/>
      <scheme val="minor"/>
    </font>
  </fonts>
  <fills count="19">
    <fill>
      <patternFill patternType="none"/>
    </fill>
    <fill>
      <patternFill patternType="gray125"/>
    </fill>
    <fill>
      <patternFill patternType="solid">
        <fgColor theme="0" tint="-0.499984740745262"/>
        <bgColor indexed="64"/>
      </patternFill>
    </fill>
    <fill>
      <patternFill patternType="solid">
        <fgColor theme="5"/>
        <bgColor indexed="64"/>
      </patternFill>
    </fill>
    <fill>
      <patternFill patternType="lightUp"/>
    </fill>
    <fill>
      <patternFill patternType="solid">
        <fgColor theme="0" tint="-0.14999847407452621"/>
        <bgColor indexed="64"/>
      </patternFill>
    </fill>
    <fill>
      <patternFill patternType="solid">
        <fgColor theme="0" tint="-0.14996795556505021"/>
        <bgColor indexed="64"/>
      </patternFill>
    </fill>
    <fill>
      <patternFill patternType="lightUp">
        <bgColor theme="0" tint="-0.14999847407452621"/>
      </patternFill>
    </fill>
    <fill>
      <patternFill patternType="solid">
        <fgColor theme="0"/>
        <bgColor indexed="64"/>
      </patternFill>
    </fill>
    <fill>
      <patternFill patternType="lightUp">
        <bgColor theme="0"/>
      </patternFill>
    </fill>
    <fill>
      <patternFill patternType="lightUp">
        <bgColor theme="0" tint="-0.14996795556505021"/>
      </patternFill>
    </fill>
    <fill>
      <patternFill patternType="solid">
        <fgColor indexed="65"/>
        <bgColor indexed="64"/>
      </patternFill>
    </fill>
    <fill>
      <patternFill patternType="solid">
        <fgColor rgb="FFF2F2F2"/>
      </patternFill>
    </fill>
    <fill>
      <patternFill patternType="solid">
        <fgColor theme="7" tint="0.59999389629810485"/>
        <bgColor indexed="64"/>
      </patternFill>
    </fill>
    <fill>
      <patternFill patternType="lightUp">
        <fgColor theme="0"/>
        <bgColor theme="0"/>
      </patternFill>
    </fill>
    <fill>
      <patternFill patternType="lightUp">
        <fgColor theme="1"/>
        <bgColor theme="0"/>
      </patternFill>
    </fill>
    <fill>
      <patternFill patternType="solid">
        <fgColor theme="7"/>
        <bgColor indexed="64"/>
      </patternFill>
    </fill>
    <fill>
      <patternFill patternType="lightUp">
        <bgColor auto="1"/>
      </patternFill>
    </fill>
    <fill>
      <patternFill patternType="solid">
        <fgColor theme="0"/>
        <bgColor theme="0"/>
      </patternFill>
    </fill>
  </fills>
  <borders count="14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medium">
        <color indexed="64"/>
      </left>
      <right style="mediumDashed">
        <color indexed="64"/>
      </right>
      <top style="thin">
        <color indexed="64"/>
      </top>
      <bottom style="thin">
        <color indexed="64"/>
      </bottom>
      <diagonal/>
    </border>
    <border>
      <left style="mediumDashed">
        <color indexed="64"/>
      </left>
      <right style="mediumDashed">
        <color indexed="64"/>
      </right>
      <top style="thin">
        <color indexed="64"/>
      </top>
      <bottom style="thin">
        <color indexed="64"/>
      </bottom>
      <diagonal/>
    </border>
    <border>
      <left style="mediumDashed">
        <color indexed="64"/>
      </left>
      <right style="medium">
        <color indexed="64"/>
      </right>
      <top style="thin">
        <color indexed="64"/>
      </top>
      <bottom style="thin">
        <color indexed="64"/>
      </bottom>
      <diagonal/>
    </border>
    <border>
      <left style="thin">
        <color indexed="64"/>
      </left>
      <right/>
      <top/>
      <bottom style="thin">
        <color indexed="64"/>
      </bottom>
      <diagonal/>
    </border>
    <border>
      <left style="medium">
        <color indexed="64"/>
      </left>
      <right style="mediumDashed">
        <color indexed="64"/>
      </right>
      <top/>
      <bottom style="thin">
        <color indexed="64"/>
      </bottom>
      <diagonal/>
    </border>
    <border>
      <left style="mediumDashed">
        <color indexed="64"/>
      </left>
      <right style="mediumDashed">
        <color indexed="64"/>
      </right>
      <top/>
      <bottom style="thin">
        <color indexed="64"/>
      </bottom>
      <diagonal/>
    </border>
    <border>
      <left style="mediumDashed">
        <color indexed="64"/>
      </left>
      <right style="medium">
        <color indexed="64"/>
      </right>
      <top/>
      <bottom style="thin">
        <color indexed="64"/>
      </bottom>
      <diagonal/>
    </border>
    <border>
      <left style="medium">
        <color indexed="64"/>
      </left>
      <right style="mediumDashed">
        <color indexed="64"/>
      </right>
      <top style="thin">
        <color indexed="64"/>
      </top>
      <bottom/>
      <diagonal/>
    </border>
    <border>
      <left style="mediumDashed">
        <color indexed="64"/>
      </left>
      <right style="mediumDashed">
        <color indexed="64"/>
      </right>
      <top style="thin">
        <color indexed="64"/>
      </top>
      <bottom/>
      <diagonal/>
    </border>
    <border>
      <left style="mediumDashed">
        <color indexed="64"/>
      </left>
      <right style="medium">
        <color indexed="64"/>
      </right>
      <top style="thin">
        <color indexed="64"/>
      </top>
      <bottom/>
      <diagonal/>
    </border>
    <border>
      <left style="medium">
        <color indexed="64"/>
      </left>
      <right style="mediumDashed">
        <color indexed="64"/>
      </right>
      <top style="double">
        <color indexed="64"/>
      </top>
      <bottom style="double">
        <color indexed="64"/>
      </bottom>
      <diagonal/>
    </border>
    <border>
      <left style="mediumDashed">
        <color indexed="64"/>
      </left>
      <right style="mediumDashed">
        <color indexed="64"/>
      </right>
      <top style="double">
        <color indexed="64"/>
      </top>
      <bottom style="double">
        <color indexed="64"/>
      </bottom>
      <diagonal/>
    </border>
    <border>
      <left style="mediumDashed">
        <color indexed="64"/>
      </left>
      <right style="medium">
        <color indexed="64"/>
      </right>
      <top style="double">
        <color indexed="64"/>
      </top>
      <bottom style="double">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style="medium">
        <color indexed="64"/>
      </left>
      <right style="mediumDashed">
        <color indexed="64"/>
      </right>
      <top style="thin">
        <color indexed="64"/>
      </top>
      <bottom style="dashed">
        <color indexed="64"/>
      </bottom>
      <diagonal/>
    </border>
    <border>
      <left style="mediumDashed">
        <color indexed="64"/>
      </left>
      <right style="mediumDashed">
        <color indexed="64"/>
      </right>
      <top style="thin">
        <color indexed="64"/>
      </top>
      <bottom style="dashed">
        <color indexed="64"/>
      </bottom>
      <diagonal/>
    </border>
    <border>
      <left style="mediumDashed">
        <color indexed="64"/>
      </left>
      <right style="medium">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medium">
        <color indexed="64"/>
      </left>
      <right style="mediumDashed">
        <color indexed="64"/>
      </right>
      <top style="dashed">
        <color indexed="64"/>
      </top>
      <bottom style="dashed">
        <color indexed="64"/>
      </bottom>
      <diagonal/>
    </border>
    <border>
      <left style="mediumDashed">
        <color indexed="64"/>
      </left>
      <right style="mediumDashed">
        <color indexed="64"/>
      </right>
      <top style="dashed">
        <color indexed="64"/>
      </top>
      <bottom style="dashed">
        <color indexed="64"/>
      </bottom>
      <diagonal/>
    </border>
    <border>
      <left style="mediumDashed">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medium">
        <color indexed="64"/>
      </left>
      <right style="mediumDashed">
        <color indexed="64"/>
      </right>
      <top style="dashed">
        <color indexed="64"/>
      </top>
      <bottom style="thin">
        <color indexed="64"/>
      </bottom>
      <diagonal/>
    </border>
    <border>
      <left style="mediumDashed">
        <color indexed="64"/>
      </left>
      <right style="mediumDashed">
        <color indexed="64"/>
      </right>
      <top style="dashed">
        <color indexed="64"/>
      </top>
      <bottom style="thin">
        <color indexed="64"/>
      </bottom>
      <diagonal/>
    </border>
    <border>
      <left style="mediumDashed">
        <color indexed="64"/>
      </left>
      <right style="medium">
        <color indexed="64"/>
      </right>
      <top style="dashed">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dashed">
        <color indexed="64"/>
      </top>
      <bottom style="double">
        <color indexed="64"/>
      </bottom>
      <diagonal/>
    </border>
    <border>
      <left style="thin">
        <color indexed="64"/>
      </left>
      <right/>
      <top style="dashed">
        <color indexed="64"/>
      </top>
      <bottom style="double">
        <color indexed="64"/>
      </bottom>
      <diagonal/>
    </border>
    <border>
      <left style="medium">
        <color indexed="64"/>
      </left>
      <right style="mediumDashed">
        <color indexed="64"/>
      </right>
      <top style="dashed">
        <color indexed="64"/>
      </top>
      <bottom style="double">
        <color indexed="64"/>
      </bottom>
      <diagonal/>
    </border>
    <border>
      <left style="mediumDashed">
        <color indexed="64"/>
      </left>
      <right style="mediumDashed">
        <color indexed="64"/>
      </right>
      <top style="dashed">
        <color indexed="64"/>
      </top>
      <bottom style="double">
        <color indexed="64"/>
      </bottom>
      <diagonal/>
    </border>
    <border>
      <left style="mediumDashed">
        <color indexed="64"/>
      </left>
      <right style="medium">
        <color indexed="64"/>
      </right>
      <top style="dashed">
        <color indexed="64"/>
      </top>
      <bottom style="double">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style="medium">
        <color indexed="64"/>
      </left>
      <right style="mediumDashed">
        <color indexed="64"/>
      </right>
      <top/>
      <bottom style="double">
        <color indexed="64"/>
      </bottom>
      <diagonal/>
    </border>
    <border>
      <left style="mediumDashed">
        <color indexed="64"/>
      </left>
      <right style="mediumDashed">
        <color indexed="64"/>
      </right>
      <top/>
      <bottom style="double">
        <color indexed="64"/>
      </bottom>
      <diagonal/>
    </border>
    <border>
      <left style="mediumDashed">
        <color indexed="64"/>
      </left>
      <right style="medium">
        <color indexed="64"/>
      </right>
      <top/>
      <bottom style="double">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Dashed">
        <color indexed="64"/>
      </right>
      <top style="thin">
        <color indexed="64"/>
      </top>
      <bottom style="thin">
        <color indexed="64"/>
      </bottom>
      <diagonal/>
    </border>
    <border>
      <left/>
      <right style="mediumDashed">
        <color indexed="64"/>
      </right>
      <top style="thin">
        <color indexed="64"/>
      </top>
      <bottom style="dashed">
        <color indexed="64"/>
      </bottom>
      <diagonal/>
    </border>
    <border>
      <left/>
      <right style="mediumDashed">
        <color indexed="64"/>
      </right>
      <top style="dashed">
        <color indexed="64"/>
      </top>
      <bottom style="thin">
        <color indexed="64"/>
      </bottom>
      <diagonal/>
    </border>
    <border>
      <left/>
      <right style="mediumDashed">
        <color indexed="64"/>
      </right>
      <top/>
      <bottom style="thin">
        <color indexed="64"/>
      </bottom>
      <diagonal/>
    </border>
    <border>
      <left/>
      <right style="mediumDashed">
        <color indexed="64"/>
      </right>
      <top style="dashed">
        <color indexed="64"/>
      </top>
      <bottom style="dashed">
        <color indexed="64"/>
      </bottom>
      <diagonal/>
    </border>
    <border>
      <left/>
      <right style="mediumDashed">
        <color indexed="64"/>
      </right>
      <top style="thin">
        <color indexed="64"/>
      </top>
      <bottom/>
      <diagonal/>
    </border>
    <border>
      <left style="medium">
        <color indexed="64"/>
      </left>
      <right style="mediumDashed">
        <color indexed="64"/>
      </right>
      <top style="double">
        <color indexed="64"/>
      </top>
      <bottom style="thin">
        <color indexed="64"/>
      </bottom>
      <diagonal/>
    </border>
    <border>
      <left style="medium">
        <color indexed="64"/>
      </left>
      <right style="mediumDashed">
        <color indexed="64"/>
      </right>
      <top style="thin">
        <color indexed="64"/>
      </top>
      <bottom style="double">
        <color indexed="64"/>
      </bottom>
      <diagonal/>
    </border>
    <border>
      <left style="mediumDashed">
        <color indexed="64"/>
      </left>
      <right style="mediumDashed">
        <color indexed="64"/>
      </right>
      <top style="thin">
        <color indexed="64"/>
      </top>
      <bottom style="double">
        <color indexed="64"/>
      </bottom>
      <diagonal/>
    </border>
    <border>
      <left style="thin">
        <color indexed="64"/>
      </left>
      <right style="medium">
        <color indexed="64"/>
      </right>
      <top style="double">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Dashed">
        <color indexed="64"/>
      </left>
      <right style="medium">
        <color indexed="64"/>
      </right>
      <top style="thin">
        <color indexed="64"/>
      </top>
      <bottom style="double">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Dashed">
        <color indexed="64"/>
      </left>
      <right style="mediumDashed">
        <color indexed="64"/>
      </right>
      <top style="double">
        <color indexed="64"/>
      </top>
      <bottom style="dashed">
        <color indexed="64"/>
      </bottom>
      <diagonal/>
    </border>
    <border>
      <left style="medium">
        <color indexed="64"/>
      </left>
      <right/>
      <top style="medium">
        <color indexed="64"/>
      </top>
      <bottom style="medium">
        <color indexed="64"/>
      </bottom>
      <diagonal/>
    </border>
    <border>
      <left style="thin">
        <color rgb="FF7F7F7F"/>
      </left>
      <right style="thin">
        <color rgb="FF7F7F7F"/>
      </right>
      <top style="thin">
        <color rgb="FF7F7F7F"/>
      </top>
      <bottom style="thin">
        <color rgb="FF7F7F7F"/>
      </bottom>
      <diagonal/>
    </border>
    <border>
      <left style="medium">
        <color indexed="64"/>
      </left>
      <right style="mediumDashed">
        <color indexed="64"/>
      </right>
      <top style="medium">
        <color indexed="64"/>
      </top>
      <bottom style="medium">
        <color indexed="64"/>
      </bottom>
      <diagonal/>
    </border>
    <border>
      <left style="medium">
        <color indexed="64"/>
      </left>
      <right style="medium">
        <color indexed="64"/>
      </right>
      <top/>
      <bottom style="double">
        <color indexed="64"/>
      </bottom>
      <diagonal/>
    </border>
    <border>
      <left style="mediumDashed">
        <color indexed="64"/>
      </left>
      <right style="medium">
        <color indexed="64"/>
      </right>
      <top style="double">
        <color indexed="64"/>
      </top>
      <bottom style="dashed">
        <color indexed="64"/>
      </bottom>
      <diagonal/>
    </border>
    <border>
      <left style="medium">
        <color indexed="64"/>
      </left>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style="mediumDashed">
        <color indexed="64"/>
      </right>
      <top style="dashed">
        <color indexed="64"/>
      </top>
      <bottom/>
      <diagonal/>
    </border>
    <border>
      <left style="medium">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dashed">
        <color indexed="64"/>
      </top>
      <bottom/>
      <diagonal/>
    </border>
    <border>
      <left style="thin">
        <color indexed="64"/>
      </left>
      <right/>
      <top style="dashed">
        <color indexed="64"/>
      </top>
      <bottom/>
      <diagonal/>
    </border>
    <border>
      <left style="medium">
        <color indexed="64"/>
      </left>
      <right style="mediumDashed">
        <color indexed="64"/>
      </right>
      <top style="dashed">
        <color indexed="64"/>
      </top>
      <bottom/>
      <diagonal/>
    </border>
    <border>
      <left style="mediumDashed">
        <color indexed="64"/>
      </left>
      <right style="mediumDashed">
        <color indexed="64"/>
      </right>
      <top style="dashed">
        <color indexed="64"/>
      </top>
      <bottom/>
      <diagonal/>
    </border>
    <border>
      <left style="mediumDashed">
        <color indexed="64"/>
      </left>
      <right style="medium">
        <color indexed="64"/>
      </right>
      <top style="dashed">
        <color indexed="64"/>
      </top>
      <bottom/>
      <diagonal/>
    </border>
    <border>
      <left style="thin">
        <color indexed="64"/>
      </left>
      <right/>
      <top style="double">
        <color indexed="64"/>
      </top>
      <bottom style="thin">
        <color indexed="64"/>
      </bottom>
      <diagonal/>
    </border>
    <border>
      <left style="mediumDashed">
        <color indexed="64"/>
      </left>
      <right style="mediumDashed">
        <color indexed="64"/>
      </right>
      <top style="double">
        <color indexed="64"/>
      </top>
      <bottom style="thin">
        <color indexed="64"/>
      </bottom>
      <diagonal/>
    </border>
    <border>
      <left style="mediumDashed">
        <color indexed="64"/>
      </left>
      <right style="medium">
        <color indexed="64"/>
      </right>
      <top style="double">
        <color indexed="64"/>
      </top>
      <bottom style="thin">
        <color indexed="64"/>
      </bottom>
      <diagonal/>
    </border>
    <border>
      <left style="thin">
        <color indexed="64"/>
      </left>
      <right/>
      <top style="thin">
        <color indexed="64"/>
      </top>
      <bottom style="double">
        <color indexed="64"/>
      </bottom>
      <diagonal/>
    </border>
    <border>
      <left/>
      <right style="mediumDashed">
        <color indexed="64"/>
      </right>
      <top style="double">
        <color indexed="64"/>
      </top>
      <bottom style="thin">
        <color indexed="64"/>
      </bottom>
      <diagonal/>
    </border>
    <border>
      <left/>
      <right style="mediumDashed">
        <color indexed="64"/>
      </right>
      <top style="thin">
        <color indexed="64"/>
      </top>
      <bottom style="double">
        <color indexed="64"/>
      </bottom>
      <diagonal/>
    </border>
    <border>
      <left style="medium">
        <color indexed="64"/>
      </left>
      <right style="medium">
        <color indexed="64"/>
      </right>
      <top style="thin">
        <color indexed="64"/>
      </top>
      <bottom style="double">
        <color indexed="64"/>
      </bottom>
      <diagonal/>
    </border>
    <border>
      <left/>
      <right/>
      <top style="medium">
        <color indexed="64"/>
      </top>
      <bottom/>
      <diagonal/>
    </border>
    <border>
      <left/>
      <right style="medium">
        <color indexed="64"/>
      </right>
      <top style="double">
        <color indexed="64"/>
      </top>
      <bottom style="double">
        <color indexed="64"/>
      </bottom>
      <diagonal/>
    </border>
    <border>
      <left/>
      <right style="mediumDashed">
        <color indexed="64"/>
      </right>
      <top style="double">
        <color indexed="64"/>
      </top>
      <bottom style="double">
        <color indexed="64"/>
      </bottom>
      <diagonal/>
    </border>
    <border>
      <left style="mediumDashed">
        <color indexed="64"/>
      </left>
      <right/>
      <top/>
      <bottom style="thin">
        <color indexed="64"/>
      </bottom>
      <diagonal/>
    </border>
    <border>
      <left/>
      <right style="mediumDashed">
        <color indexed="64"/>
      </right>
      <top style="dashed">
        <color indexed="64"/>
      </top>
      <bottom style="double">
        <color indexed="64"/>
      </bottom>
      <diagonal/>
    </border>
    <border>
      <left/>
      <right style="mediumDashed">
        <color indexed="64"/>
      </right>
      <top/>
      <bottom style="double">
        <color indexed="64"/>
      </bottom>
      <diagonal/>
    </border>
    <border>
      <left style="mediumDashed">
        <color indexed="64"/>
      </left>
      <right/>
      <top style="thin">
        <color indexed="64"/>
      </top>
      <bottom style="double">
        <color indexed="64"/>
      </bottom>
      <diagonal/>
    </border>
    <border>
      <left/>
      <right/>
      <top/>
      <bottom style="medium">
        <color indexed="64"/>
      </bottom>
      <diagonal/>
    </border>
    <border>
      <left style="medium">
        <color indexed="64"/>
      </left>
      <right/>
      <top/>
      <bottom/>
      <diagonal/>
    </border>
    <border>
      <left/>
      <right/>
      <top style="medium">
        <color indexed="64"/>
      </top>
      <bottom style="medium">
        <color indexed="64"/>
      </bottom>
      <diagonal/>
    </border>
    <border>
      <left style="medium">
        <color indexed="64"/>
      </left>
      <right style="thin">
        <color rgb="FF000000"/>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style="medium">
        <color indexed="64"/>
      </left>
      <right/>
      <top style="medium">
        <color indexed="64"/>
      </top>
      <bottom/>
      <diagonal/>
    </border>
    <border>
      <left style="mediumDashed">
        <color indexed="64"/>
      </left>
      <right style="medium">
        <color indexed="64"/>
      </right>
      <top style="medium">
        <color indexed="64"/>
      </top>
      <bottom style="medium">
        <color indexed="64"/>
      </bottom>
      <diagonal/>
    </border>
    <border>
      <left style="medium">
        <color indexed="64"/>
      </left>
      <right style="thin">
        <color rgb="FF000000"/>
      </right>
      <top/>
      <bottom style="thin">
        <color rgb="FF000000"/>
      </bottom>
      <diagonal/>
    </border>
    <border>
      <left style="thin">
        <color rgb="FF000000"/>
      </left>
      <right/>
      <top/>
      <bottom style="thin">
        <color rgb="FF000000"/>
      </bottom>
      <diagonal/>
    </border>
    <border>
      <left/>
      <right style="medium">
        <color indexed="64"/>
      </right>
      <top style="medium">
        <color indexed="64"/>
      </top>
      <bottom style="thin">
        <color rgb="FF000000"/>
      </bottom>
      <diagonal/>
    </border>
    <border>
      <left style="medium">
        <color indexed="64"/>
      </left>
      <right style="medium">
        <color indexed="64"/>
      </right>
      <top style="medium">
        <color indexed="64"/>
      </top>
      <bottom style="thin">
        <color rgb="FF000000"/>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medium">
        <color indexed="64"/>
      </right>
      <top style="thin">
        <color rgb="FF000000"/>
      </top>
      <bottom style="thin">
        <color rgb="FF000000"/>
      </bottom>
      <diagonal/>
    </border>
    <border>
      <left/>
      <right style="medium">
        <color indexed="64"/>
      </right>
      <top/>
      <bottom/>
      <diagonal/>
    </border>
    <border>
      <left style="medium">
        <color indexed="64"/>
      </left>
      <right style="thin">
        <color rgb="FF000000"/>
      </right>
      <top style="thin">
        <color rgb="FF000000"/>
      </top>
      <bottom style="medium">
        <color indexed="64"/>
      </bottom>
      <diagonal/>
    </border>
    <border>
      <left style="thin">
        <color rgb="FF000000"/>
      </left>
      <right/>
      <top style="thin">
        <color rgb="FF000000"/>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rgb="FF000000"/>
      </left>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style="medium">
        <color indexed="64"/>
      </left>
      <right style="thin">
        <color rgb="FF000000"/>
      </right>
      <top style="medium">
        <color indexed="64"/>
      </top>
      <bottom style="thin">
        <color indexed="64"/>
      </bottom>
      <diagonal/>
    </border>
    <border>
      <left style="thin">
        <color rgb="FF000000"/>
      </left>
      <right style="medium">
        <color indexed="64"/>
      </right>
      <top style="medium">
        <color indexed="64"/>
      </top>
      <bottom style="thin">
        <color indexed="64"/>
      </bottom>
      <diagonal/>
    </border>
    <border>
      <left style="medium">
        <color indexed="64"/>
      </left>
      <right style="thin">
        <color rgb="FF000000"/>
      </right>
      <top style="thin">
        <color indexed="64"/>
      </top>
      <bottom style="medium">
        <color indexed="64"/>
      </bottom>
      <diagonal/>
    </border>
    <border>
      <left style="thin">
        <color rgb="FF000000"/>
      </left>
      <right style="medium">
        <color indexed="64"/>
      </right>
      <top style="thin">
        <color indexed="64"/>
      </top>
      <bottom style="medium">
        <color indexed="64"/>
      </bottom>
      <diagonal/>
    </border>
    <border>
      <left style="medium">
        <color indexed="64"/>
      </left>
      <right/>
      <top/>
      <bottom style="medium">
        <color indexed="64"/>
      </bottom>
      <diagonal/>
    </border>
    <border>
      <left style="mediumDashed">
        <color indexed="64"/>
      </left>
      <right/>
      <top style="thin">
        <color indexed="64"/>
      </top>
      <bottom/>
      <diagonal/>
    </border>
  </borders>
  <cellStyleXfs count="6">
    <xf numFmtId="0" fontId="0" fillId="0" borderId="0"/>
    <xf numFmtId="0" fontId="10" fillId="0" borderId="0"/>
    <xf numFmtId="164" fontId="2" fillId="12" borderId="74" applyAlignment="0" applyProtection="0"/>
    <xf numFmtId="0" fontId="16" fillId="0" borderId="0"/>
    <xf numFmtId="0" fontId="17" fillId="0" borderId="0"/>
    <xf numFmtId="0" fontId="20" fillId="0" borderId="0"/>
  </cellStyleXfs>
  <cellXfs count="633">
    <xf numFmtId="0" fontId="0" fillId="0" borderId="0" xfId="0"/>
    <xf numFmtId="0" fontId="0" fillId="0" borderId="0" xfId="0" applyAlignment="1">
      <alignment vertical="center"/>
    </xf>
    <xf numFmtId="0" fontId="0" fillId="0" borderId="0" xfId="0" applyAlignment="1">
      <alignment vertical="center" wrapText="1"/>
    </xf>
    <xf numFmtId="0" fontId="0" fillId="0" borderId="0" xfId="0" applyAlignment="1">
      <alignment horizontal="center" vertical="center"/>
    </xf>
    <xf numFmtId="0" fontId="3" fillId="0" borderId="0" xfId="0" applyFont="1" applyAlignment="1">
      <alignment horizontal="center" vertical="center" wrapText="1"/>
    </xf>
    <xf numFmtId="0" fontId="1" fillId="3" borderId="1" xfId="0" applyFont="1" applyFill="1" applyBorder="1" applyAlignment="1">
      <alignment horizontal="center" vertical="center" wrapText="1"/>
    </xf>
    <xf numFmtId="0" fontId="1" fillId="2" borderId="1" xfId="0" applyFont="1" applyFill="1" applyBorder="1" applyAlignment="1">
      <alignment horizontal="left" vertical="center"/>
    </xf>
    <xf numFmtId="0" fontId="2" fillId="0" borderId="0" xfId="0" applyFont="1" applyAlignment="1">
      <alignment horizontal="left" vertical="center"/>
    </xf>
    <xf numFmtId="0" fontId="0" fillId="0" borderId="0" xfId="0" applyBorder="1" applyAlignment="1">
      <alignment vertical="center"/>
    </xf>
    <xf numFmtId="0" fontId="5" fillId="0" borderId="0" xfId="0" applyFont="1" applyAlignment="1">
      <alignment horizontal="center" vertical="center"/>
    </xf>
    <xf numFmtId="14" fontId="5" fillId="0" borderId="0" xfId="0" applyNumberFormat="1" applyFont="1" applyAlignment="1">
      <alignment horizontal="center" vertical="center"/>
    </xf>
    <xf numFmtId="0" fontId="0" fillId="0" borderId="0" xfId="0" applyFill="1" applyAlignment="1">
      <alignment vertical="center"/>
    </xf>
    <xf numFmtId="0" fontId="1" fillId="3" borderId="2" xfId="0" applyFont="1" applyFill="1" applyBorder="1" applyAlignment="1">
      <alignment horizontal="center" vertical="center" wrapText="1"/>
    </xf>
    <xf numFmtId="4" fontId="4" fillId="0" borderId="0" xfId="0" quotePrefix="1" applyNumberFormat="1" applyFont="1" applyBorder="1" applyAlignment="1">
      <alignment horizontal="left" vertical="center" wrapText="1"/>
    </xf>
    <xf numFmtId="4" fontId="4" fillId="0" borderId="0" xfId="0" applyNumberFormat="1" applyFont="1" applyAlignment="1">
      <alignment vertical="center" wrapText="1"/>
    </xf>
    <xf numFmtId="4" fontId="4" fillId="0" borderId="0" xfId="0" quotePrefix="1" applyNumberFormat="1" applyFont="1" applyBorder="1" applyAlignment="1">
      <alignment vertical="center" wrapText="1"/>
    </xf>
    <xf numFmtId="4" fontId="4" fillId="0" borderId="0" xfId="0" applyNumberFormat="1" applyFont="1" applyBorder="1" applyAlignment="1">
      <alignment vertical="center" wrapText="1"/>
    </xf>
    <xf numFmtId="0" fontId="1" fillId="2" borderId="2" xfId="0" applyFont="1" applyFill="1" applyBorder="1" applyAlignment="1">
      <alignment vertical="center" wrapText="1"/>
    </xf>
    <xf numFmtId="0" fontId="1" fillId="2" borderId="6"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8" xfId="0" applyFont="1" applyFill="1" applyBorder="1" applyAlignment="1">
      <alignment horizontal="center" vertical="center" wrapText="1"/>
    </xf>
    <xf numFmtId="4" fontId="3" fillId="0" borderId="6" xfId="0" applyNumberFormat="1" applyFont="1" applyBorder="1" applyAlignment="1">
      <alignment horizontal="right" vertical="center" wrapText="1"/>
    </xf>
    <xf numFmtId="4" fontId="3" fillId="0" borderId="7" xfId="0" applyNumberFormat="1" applyFont="1" applyBorder="1" applyAlignment="1">
      <alignment horizontal="right" vertical="center" wrapText="1"/>
    </xf>
    <xf numFmtId="4" fontId="3" fillId="0" borderId="8" xfId="0" applyNumberFormat="1" applyFont="1" applyBorder="1" applyAlignment="1">
      <alignment horizontal="right" vertical="center" wrapText="1"/>
    </xf>
    <xf numFmtId="4" fontId="3" fillId="4" borderId="7" xfId="0" applyNumberFormat="1" applyFont="1" applyFill="1" applyBorder="1" applyAlignment="1">
      <alignment horizontal="right" vertical="center" wrapText="1"/>
    </xf>
    <xf numFmtId="4" fontId="3" fillId="5" borderId="6" xfId="0" applyNumberFormat="1" applyFont="1" applyFill="1" applyBorder="1" applyAlignment="1">
      <alignment horizontal="right" vertical="center" wrapText="1"/>
    </xf>
    <xf numFmtId="4" fontId="3" fillId="5" borderId="7" xfId="0" applyNumberFormat="1" applyFont="1" applyFill="1" applyBorder="1" applyAlignment="1">
      <alignment horizontal="right" vertical="center" wrapText="1"/>
    </xf>
    <xf numFmtId="4" fontId="3" fillId="5" borderId="8" xfId="0" applyNumberFormat="1" applyFont="1" applyFill="1" applyBorder="1" applyAlignment="1">
      <alignment horizontal="right" vertical="center" wrapText="1"/>
    </xf>
    <xf numFmtId="4" fontId="3" fillId="5" borderId="13" xfId="0" applyNumberFormat="1" applyFont="1" applyFill="1" applyBorder="1" applyAlignment="1">
      <alignment horizontal="right" vertical="center" wrapText="1"/>
    </xf>
    <xf numFmtId="4" fontId="3" fillId="5" borderId="14" xfId="0" applyNumberFormat="1" applyFont="1" applyFill="1" applyBorder="1" applyAlignment="1">
      <alignment horizontal="right" vertical="center" wrapText="1"/>
    </xf>
    <xf numFmtId="4" fontId="3" fillId="5" borderId="15" xfId="0" applyNumberFormat="1" applyFont="1" applyFill="1" applyBorder="1" applyAlignment="1">
      <alignment horizontal="right" vertical="center" wrapText="1"/>
    </xf>
    <xf numFmtId="4" fontId="3" fillId="5" borderId="16" xfId="0" applyNumberFormat="1" applyFont="1" applyFill="1" applyBorder="1" applyAlignment="1">
      <alignment horizontal="right" vertical="center" wrapText="1"/>
    </xf>
    <xf numFmtId="4" fontId="3" fillId="5" borderId="17" xfId="0" applyNumberFormat="1" applyFont="1" applyFill="1" applyBorder="1" applyAlignment="1">
      <alignment horizontal="right" vertical="center" wrapText="1"/>
    </xf>
    <xf numFmtId="4" fontId="3" fillId="5" borderId="18" xfId="0" applyNumberFormat="1" applyFont="1" applyFill="1" applyBorder="1" applyAlignment="1">
      <alignment horizontal="right" vertical="center" wrapText="1"/>
    </xf>
    <xf numFmtId="4" fontId="3" fillId="0" borderId="6" xfId="0" quotePrefix="1" applyNumberFormat="1" applyFont="1" applyBorder="1" applyAlignment="1">
      <alignment horizontal="right" vertical="center" wrapText="1"/>
    </xf>
    <xf numFmtId="4" fontId="3" fillId="0" borderId="7" xfId="0" quotePrefix="1" applyNumberFormat="1" applyFont="1" applyBorder="1" applyAlignment="1">
      <alignment horizontal="right" vertical="center" wrapText="1"/>
    </xf>
    <xf numFmtId="4" fontId="3" fillId="4" borderId="6" xfId="0" applyNumberFormat="1" applyFont="1" applyFill="1" applyBorder="1" applyAlignment="1">
      <alignment horizontal="right" vertical="center" wrapText="1"/>
    </xf>
    <xf numFmtId="4" fontId="3" fillId="4" borderId="8" xfId="0" applyNumberFormat="1" applyFont="1" applyFill="1" applyBorder="1" applyAlignment="1">
      <alignment horizontal="right" vertical="center" wrapText="1"/>
    </xf>
    <xf numFmtId="4" fontId="3" fillId="7" borderId="8" xfId="0" applyNumberFormat="1" applyFont="1" applyFill="1" applyBorder="1" applyAlignment="1">
      <alignment horizontal="right" vertical="center" wrapText="1"/>
    </xf>
    <xf numFmtId="4" fontId="3" fillId="4" borderId="6" xfId="0" quotePrefix="1" applyNumberFormat="1" applyFont="1" applyFill="1" applyBorder="1" applyAlignment="1">
      <alignment horizontal="right" vertical="center" wrapText="1"/>
    </xf>
    <xf numFmtId="4" fontId="3" fillId="4" borderId="7" xfId="0" quotePrefix="1" applyNumberFormat="1" applyFont="1" applyFill="1" applyBorder="1" applyAlignment="1">
      <alignment horizontal="right" vertical="center" wrapText="1"/>
    </xf>
    <xf numFmtId="4" fontId="3" fillId="4" borderId="8" xfId="0" quotePrefix="1" applyNumberFormat="1" applyFont="1" applyFill="1" applyBorder="1" applyAlignment="1">
      <alignment horizontal="right" vertical="center" wrapText="1"/>
    </xf>
    <xf numFmtId="4" fontId="4" fillId="5" borderId="10" xfId="0" applyNumberFormat="1" applyFont="1" applyFill="1" applyBorder="1" applyAlignment="1">
      <alignment horizontal="right" vertical="center" wrapText="1"/>
    </xf>
    <xf numFmtId="4" fontId="4" fillId="5" borderId="11" xfId="0" applyNumberFormat="1" applyFont="1" applyFill="1" applyBorder="1" applyAlignment="1">
      <alignment horizontal="right" vertical="center" wrapText="1"/>
    </xf>
    <xf numFmtId="4" fontId="4" fillId="5" borderId="12" xfId="0" applyNumberFormat="1" applyFont="1" applyFill="1" applyBorder="1" applyAlignment="1">
      <alignment horizontal="right" vertical="center" wrapText="1"/>
    </xf>
    <xf numFmtId="4" fontId="4" fillId="6" borderId="10" xfId="0" applyNumberFormat="1" applyFont="1" applyFill="1" applyBorder="1" applyAlignment="1">
      <alignment horizontal="right" vertical="center" wrapText="1"/>
    </xf>
    <xf numFmtId="4" fontId="4" fillId="6" borderId="11" xfId="0" applyNumberFormat="1" applyFont="1" applyFill="1" applyBorder="1" applyAlignment="1">
      <alignment horizontal="right" vertical="center" wrapText="1"/>
    </xf>
    <xf numFmtId="4" fontId="4" fillId="6" borderId="12" xfId="0" applyNumberFormat="1" applyFont="1" applyFill="1" applyBorder="1" applyAlignment="1">
      <alignment horizontal="right" vertical="center" wrapText="1"/>
    </xf>
    <xf numFmtId="4" fontId="3" fillId="5" borderId="21" xfId="0" applyNumberFormat="1" applyFont="1" applyFill="1" applyBorder="1" applyAlignment="1">
      <alignment horizontal="right" vertical="center" wrapText="1"/>
    </xf>
    <xf numFmtId="4" fontId="3" fillId="5" borderId="22" xfId="0" applyNumberFormat="1" applyFont="1" applyFill="1" applyBorder="1" applyAlignment="1">
      <alignment horizontal="right" vertical="center" wrapText="1"/>
    </xf>
    <xf numFmtId="4" fontId="3" fillId="5" borderId="23" xfId="0" applyNumberFormat="1" applyFont="1" applyFill="1" applyBorder="1" applyAlignment="1">
      <alignment horizontal="right" vertical="center" wrapText="1"/>
    </xf>
    <xf numFmtId="4" fontId="3" fillId="7" borderId="21" xfId="0" applyNumberFormat="1" applyFont="1" applyFill="1" applyBorder="1" applyAlignment="1">
      <alignment horizontal="right" vertical="center" wrapText="1"/>
    </xf>
    <xf numFmtId="4" fontId="3" fillId="7" borderId="22" xfId="0" applyNumberFormat="1" applyFont="1" applyFill="1" applyBorder="1" applyAlignment="1">
      <alignment horizontal="right" vertical="center" wrapText="1"/>
    </xf>
    <xf numFmtId="4" fontId="3" fillId="7" borderId="23" xfId="0" applyNumberFormat="1" applyFont="1" applyFill="1" applyBorder="1" applyAlignment="1">
      <alignment horizontal="right" vertical="center" wrapText="1"/>
    </xf>
    <xf numFmtId="4" fontId="3" fillId="5" borderId="26" xfId="0" applyNumberFormat="1" applyFont="1" applyFill="1" applyBorder="1" applyAlignment="1">
      <alignment horizontal="right" vertical="center" wrapText="1"/>
    </xf>
    <xf numFmtId="4" fontId="3" fillId="5" borderId="27" xfId="0" applyNumberFormat="1" applyFont="1" applyFill="1" applyBorder="1" applyAlignment="1">
      <alignment horizontal="right" vertical="center" wrapText="1"/>
    </xf>
    <xf numFmtId="4" fontId="3" fillId="5" borderId="28" xfId="0" applyNumberFormat="1" applyFont="1" applyFill="1" applyBorder="1" applyAlignment="1">
      <alignment horizontal="right" vertical="center" wrapText="1"/>
    </xf>
    <xf numFmtId="4" fontId="3" fillId="0" borderId="26" xfId="0" quotePrefix="1" applyNumberFormat="1" applyFont="1" applyBorder="1" applyAlignment="1">
      <alignment horizontal="right" vertical="center" wrapText="1"/>
    </xf>
    <xf numFmtId="4" fontId="3" fillId="0" borderId="27" xfId="0" quotePrefix="1" applyNumberFormat="1" applyFont="1" applyBorder="1" applyAlignment="1">
      <alignment horizontal="right" vertical="center" wrapText="1"/>
    </xf>
    <xf numFmtId="4" fontId="3" fillId="4" borderId="26" xfId="0" quotePrefix="1" applyNumberFormat="1" applyFont="1" applyFill="1" applyBorder="1" applyAlignment="1">
      <alignment horizontal="right" vertical="center" wrapText="1"/>
    </xf>
    <xf numFmtId="4" fontId="3" fillId="4" borderId="27" xfId="0" quotePrefix="1" applyNumberFormat="1" applyFont="1" applyFill="1" applyBorder="1" applyAlignment="1">
      <alignment horizontal="right" vertical="center" wrapText="1"/>
    </xf>
    <xf numFmtId="4" fontId="3" fillId="4" borderId="28" xfId="0" quotePrefix="1" applyNumberFormat="1" applyFont="1" applyFill="1" applyBorder="1" applyAlignment="1">
      <alignment horizontal="right" vertical="center" wrapText="1"/>
    </xf>
    <xf numFmtId="4" fontId="3" fillId="5" borderId="31" xfId="0" applyNumberFormat="1" applyFont="1" applyFill="1" applyBorder="1" applyAlignment="1">
      <alignment horizontal="right" vertical="center" wrapText="1"/>
    </xf>
    <xf numFmtId="4" fontId="3" fillId="5" borderId="33" xfId="0" applyNumberFormat="1" applyFont="1" applyFill="1" applyBorder="1" applyAlignment="1">
      <alignment horizontal="right" vertical="center" wrapText="1"/>
    </xf>
    <xf numFmtId="4" fontId="3" fillId="0" borderId="21" xfId="0" applyNumberFormat="1" applyFont="1" applyBorder="1" applyAlignment="1">
      <alignment horizontal="right" vertical="center" wrapText="1"/>
    </xf>
    <xf numFmtId="4" fontId="3" fillId="0" borderId="22" xfId="0" applyNumberFormat="1" applyFont="1" applyBorder="1" applyAlignment="1">
      <alignment horizontal="right" vertical="center" wrapText="1"/>
    </xf>
    <xf numFmtId="4" fontId="3" fillId="4" borderId="32" xfId="0" applyNumberFormat="1" applyFont="1" applyFill="1" applyBorder="1" applyAlignment="1">
      <alignment horizontal="right" vertical="center" wrapText="1"/>
    </xf>
    <xf numFmtId="4" fontId="3" fillId="0" borderId="31" xfId="0" applyNumberFormat="1" applyFont="1" applyBorder="1" applyAlignment="1">
      <alignment horizontal="right" vertical="center" wrapText="1"/>
    </xf>
    <xf numFmtId="4" fontId="3" fillId="0" borderId="33" xfId="0" applyNumberFormat="1" applyFont="1" applyBorder="1" applyAlignment="1">
      <alignment horizontal="right" vertical="center" wrapText="1"/>
    </xf>
    <xf numFmtId="0" fontId="2" fillId="0" borderId="36" xfId="0" quotePrefix="1" applyFont="1" applyBorder="1" applyAlignment="1">
      <alignment vertical="center" wrapText="1"/>
    </xf>
    <xf numFmtId="4" fontId="4" fillId="5" borderId="34" xfId="0" applyNumberFormat="1" applyFont="1" applyFill="1" applyBorder="1" applyAlignment="1">
      <alignment horizontal="right" vertical="center" wrapText="1"/>
    </xf>
    <xf numFmtId="4" fontId="3" fillId="5" borderId="8" xfId="0" quotePrefix="1" applyNumberFormat="1" applyFont="1" applyFill="1" applyBorder="1" applyAlignment="1">
      <alignment horizontal="right" vertical="center" wrapText="1"/>
    </xf>
    <xf numFmtId="4" fontId="3" fillId="5" borderId="28" xfId="0" quotePrefix="1" applyNumberFormat="1" applyFont="1" applyFill="1" applyBorder="1" applyAlignment="1">
      <alignment horizontal="right" vertical="center" wrapText="1"/>
    </xf>
    <xf numFmtId="4" fontId="3" fillId="7" borderId="8" xfId="0" quotePrefix="1" applyNumberFormat="1" applyFont="1" applyFill="1" applyBorder="1" applyAlignment="1">
      <alignment horizontal="right" vertical="center" wrapText="1"/>
    </xf>
    <xf numFmtId="4" fontId="3" fillId="7" borderId="28" xfId="0" quotePrefix="1" applyNumberFormat="1" applyFont="1" applyFill="1" applyBorder="1" applyAlignment="1">
      <alignment horizontal="right" vertical="center" wrapText="1"/>
    </xf>
    <xf numFmtId="4" fontId="3" fillId="9" borderId="23" xfId="0" applyNumberFormat="1" applyFont="1" applyFill="1" applyBorder="1" applyAlignment="1">
      <alignment horizontal="right" vertical="center" wrapText="1"/>
    </xf>
    <xf numFmtId="4" fontId="3" fillId="10" borderId="23" xfId="0" applyNumberFormat="1" applyFont="1" applyFill="1" applyBorder="1" applyAlignment="1">
      <alignment horizontal="right" vertical="center" wrapText="1"/>
    </xf>
    <xf numFmtId="0" fontId="0" fillId="8" borderId="2" xfId="0" quotePrefix="1" applyFont="1" applyFill="1" applyBorder="1" applyAlignment="1">
      <alignment vertical="center" wrapText="1"/>
    </xf>
    <xf numFmtId="4" fontId="3" fillId="8" borderId="28" xfId="0" quotePrefix="1" applyNumberFormat="1" applyFont="1" applyFill="1" applyBorder="1" applyAlignment="1">
      <alignment horizontal="right" vertical="center" wrapText="1"/>
    </xf>
    <xf numFmtId="4" fontId="3" fillId="11" borderId="26" xfId="0" quotePrefix="1" applyNumberFormat="1" applyFont="1" applyFill="1" applyBorder="1" applyAlignment="1">
      <alignment horizontal="right" vertical="center" wrapText="1"/>
    </xf>
    <xf numFmtId="4" fontId="3" fillId="11" borderId="27" xfId="0" quotePrefix="1" applyNumberFormat="1" applyFont="1" applyFill="1" applyBorder="1" applyAlignment="1">
      <alignment horizontal="right" vertical="center" wrapText="1"/>
    </xf>
    <xf numFmtId="4" fontId="3" fillId="5" borderId="39" xfId="0" applyNumberFormat="1" applyFont="1" applyFill="1" applyBorder="1" applyAlignment="1">
      <alignment horizontal="right" vertical="center" wrapText="1"/>
    </xf>
    <xf numFmtId="4" fontId="3" fillId="5" borderId="40" xfId="0" applyNumberFormat="1" applyFont="1" applyFill="1" applyBorder="1" applyAlignment="1">
      <alignment horizontal="right" vertical="center" wrapText="1"/>
    </xf>
    <xf numFmtId="4" fontId="3" fillId="5" borderId="41" xfId="0" applyNumberFormat="1" applyFont="1" applyFill="1" applyBorder="1" applyAlignment="1">
      <alignment horizontal="right" vertical="center" wrapText="1"/>
    </xf>
    <xf numFmtId="4" fontId="3" fillId="0" borderId="39" xfId="0" quotePrefix="1" applyNumberFormat="1" applyFont="1" applyBorder="1" applyAlignment="1">
      <alignment horizontal="right" vertical="center" wrapText="1"/>
    </xf>
    <xf numFmtId="4" fontId="3" fillId="0" borderId="40" xfId="0" quotePrefix="1" applyNumberFormat="1" applyFont="1" applyBorder="1" applyAlignment="1">
      <alignment horizontal="right" vertical="center" wrapText="1"/>
    </xf>
    <xf numFmtId="4" fontId="3" fillId="8" borderId="41" xfId="0" quotePrefix="1" applyNumberFormat="1" applyFont="1" applyFill="1" applyBorder="1" applyAlignment="1">
      <alignment horizontal="right" vertical="center" wrapText="1"/>
    </xf>
    <xf numFmtId="4" fontId="3" fillId="11" borderId="39" xfId="0" quotePrefix="1" applyNumberFormat="1" applyFont="1" applyFill="1" applyBorder="1" applyAlignment="1">
      <alignment horizontal="right" vertical="center" wrapText="1"/>
    </xf>
    <xf numFmtId="4" fontId="3" fillId="11" borderId="40" xfId="0" quotePrefix="1" applyNumberFormat="1" applyFont="1" applyFill="1" applyBorder="1" applyAlignment="1">
      <alignment horizontal="right" vertical="center" wrapText="1"/>
    </xf>
    <xf numFmtId="4" fontId="3" fillId="0" borderId="13" xfId="0" applyNumberFormat="1" applyFont="1" applyBorder="1" applyAlignment="1">
      <alignment horizontal="right" vertical="center" wrapText="1"/>
    </xf>
    <xf numFmtId="4" fontId="3" fillId="0" borderId="14" xfId="0" applyNumberFormat="1" applyFont="1" applyBorder="1" applyAlignment="1">
      <alignment horizontal="right" vertical="center" wrapText="1"/>
    </xf>
    <xf numFmtId="4" fontId="3" fillId="4" borderId="13" xfId="0" applyNumberFormat="1" applyFont="1" applyFill="1" applyBorder="1" applyAlignment="1">
      <alignment horizontal="right" vertical="center" wrapText="1"/>
    </xf>
    <xf numFmtId="4" fontId="3" fillId="4" borderId="14" xfId="0" applyNumberFormat="1" applyFont="1" applyFill="1" applyBorder="1" applyAlignment="1">
      <alignment horizontal="right" vertical="center" wrapText="1"/>
    </xf>
    <xf numFmtId="4" fontId="3" fillId="4" borderId="15" xfId="0" applyNumberFormat="1" applyFont="1" applyFill="1" applyBorder="1" applyAlignment="1">
      <alignment horizontal="right" vertical="center" wrapText="1"/>
    </xf>
    <xf numFmtId="4" fontId="4" fillId="5" borderId="46" xfId="0" applyNumberFormat="1" applyFont="1" applyFill="1" applyBorder="1" applyAlignment="1">
      <alignment horizontal="right" vertical="center" wrapText="1"/>
    </xf>
    <xf numFmtId="4" fontId="4" fillId="5" borderId="47" xfId="0" applyNumberFormat="1" applyFont="1" applyFill="1" applyBorder="1" applyAlignment="1">
      <alignment horizontal="right" vertical="center" wrapText="1"/>
    </xf>
    <xf numFmtId="4" fontId="4" fillId="5" borderId="48" xfId="0" applyNumberFormat="1" applyFont="1" applyFill="1" applyBorder="1" applyAlignment="1">
      <alignment horizontal="right" vertical="center" wrapText="1"/>
    </xf>
    <xf numFmtId="4" fontId="3" fillId="0" borderId="16" xfId="0" applyNumberFormat="1" applyFont="1" applyBorder="1" applyAlignment="1">
      <alignment horizontal="right" vertical="center" wrapText="1"/>
    </xf>
    <xf numFmtId="4" fontId="3" fillId="0" borderId="17" xfId="0" applyNumberFormat="1" applyFont="1" applyBorder="1" applyAlignment="1">
      <alignment horizontal="right" vertical="center" wrapText="1"/>
    </xf>
    <xf numFmtId="4" fontId="3" fillId="4" borderId="16" xfId="0" applyNumberFormat="1" applyFont="1" applyFill="1" applyBorder="1" applyAlignment="1">
      <alignment horizontal="right" vertical="center" wrapText="1"/>
    </xf>
    <xf numFmtId="4" fontId="3" fillId="4" borderId="17" xfId="0" applyNumberFormat="1" applyFont="1" applyFill="1" applyBorder="1" applyAlignment="1">
      <alignment horizontal="right" vertical="center" wrapText="1"/>
    </xf>
    <xf numFmtId="4" fontId="3" fillId="4" borderId="18" xfId="0" applyNumberFormat="1" applyFont="1" applyFill="1" applyBorder="1" applyAlignment="1">
      <alignment horizontal="right" vertical="center" wrapText="1"/>
    </xf>
    <xf numFmtId="0" fontId="4" fillId="8" borderId="0" xfId="0" quotePrefix="1" applyFont="1" applyFill="1" applyBorder="1" applyAlignment="1">
      <alignment vertical="center" wrapText="1"/>
    </xf>
    <xf numFmtId="0" fontId="0" fillId="0" borderId="20" xfId="0" applyFont="1" applyBorder="1" applyAlignment="1">
      <alignment horizontal="left" vertical="center" wrapText="1"/>
    </xf>
    <xf numFmtId="0" fontId="0" fillId="0" borderId="30" xfId="0" applyFont="1" applyBorder="1" applyAlignment="1">
      <alignment horizontal="left" vertical="center" wrapText="1"/>
    </xf>
    <xf numFmtId="0" fontId="0" fillId="0" borderId="2" xfId="0" quotePrefix="1" applyFont="1" applyBorder="1" applyAlignment="1">
      <alignment horizontal="left" vertical="center" wrapText="1"/>
    </xf>
    <xf numFmtId="0" fontId="0" fillId="0" borderId="20" xfId="0" quotePrefix="1" applyFont="1" applyFill="1" applyBorder="1" applyAlignment="1">
      <alignment vertical="center" wrapText="1"/>
    </xf>
    <xf numFmtId="0" fontId="0" fillId="0" borderId="25" xfId="0" quotePrefix="1" applyFont="1" applyFill="1" applyBorder="1" applyAlignment="1">
      <alignment vertical="center" wrapText="1"/>
    </xf>
    <xf numFmtId="0" fontId="0" fillId="0" borderId="38" xfId="0" quotePrefix="1" applyFont="1" applyFill="1" applyBorder="1" applyAlignment="1">
      <alignment vertical="center" wrapText="1"/>
    </xf>
    <xf numFmtId="0" fontId="2" fillId="0" borderId="9" xfId="0" quotePrefix="1" applyFont="1" applyBorder="1" applyAlignment="1">
      <alignment horizontal="left" vertical="center" wrapText="1"/>
    </xf>
    <xf numFmtId="0" fontId="2" fillId="0" borderId="0" xfId="0" quotePrefix="1" applyFont="1" applyBorder="1" applyAlignment="1">
      <alignment horizontal="left" vertical="center" wrapText="1"/>
    </xf>
    <xf numFmtId="0" fontId="2" fillId="0" borderId="0" xfId="0" applyFont="1" applyAlignment="1">
      <alignment vertical="center" wrapText="1"/>
    </xf>
    <xf numFmtId="0" fontId="0" fillId="0" borderId="2" xfId="0" quotePrefix="1" applyFont="1" applyBorder="1" applyAlignment="1">
      <alignment vertical="center" wrapText="1"/>
    </xf>
    <xf numFmtId="0" fontId="0" fillId="0" borderId="2" xfId="0" quotePrefix="1" applyFont="1" applyFill="1" applyBorder="1" applyAlignment="1">
      <alignment vertical="center" wrapText="1"/>
    </xf>
    <xf numFmtId="0" fontId="0" fillId="0" borderId="43" xfId="0" quotePrefix="1" applyFont="1" applyFill="1" applyBorder="1" applyAlignment="1">
      <alignment vertical="center" wrapText="1"/>
    </xf>
    <xf numFmtId="0" fontId="0" fillId="0" borderId="45" xfId="0" quotePrefix="1" applyFont="1" applyFill="1" applyBorder="1" applyAlignment="1">
      <alignment vertical="center" wrapText="1"/>
    </xf>
    <xf numFmtId="0" fontId="2" fillId="0" borderId="9" xfId="0" quotePrefix="1" applyFont="1" applyBorder="1" applyAlignment="1">
      <alignment vertical="center" wrapText="1"/>
    </xf>
    <xf numFmtId="0" fontId="2" fillId="0" borderId="0" xfId="0" quotePrefix="1" applyFont="1" applyBorder="1" applyAlignment="1">
      <alignment vertical="center" wrapText="1"/>
    </xf>
    <xf numFmtId="0" fontId="2" fillId="0" borderId="0" xfId="0" applyFont="1" applyBorder="1" applyAlignment="1">
      <alignment vertical="center" wrapText="1"/>
    </xf>
    <xf numFmtId="0" fontId="0" fillId="0" borderId="1" xfId="0" quotePrefix="1" applyFont="1" applyBorder="1" applyAlignment="1">
      <alignment vertical="center" wrapText="1"/>
    </xf>
    <xf numFmtId="0" fontId="0" fillId="0" borderId="1" xfId="0" applyFont="1" applyFill="1" applyBorder="1" applyAlignment="1">
      <alignment vertical="center" wrapText="1"/>
    </xf>
    <xf numFmtId="0" fontId="0" fillId="0" borderId="1" xfId="0" quotePrefix="1" applyFont="1" applyFill="1" applyBorder="1" applyAlignment="1">
      <alignment vertical="center" wrapText="1"/>
    </xf>
    <xf numFmtId="0" fontId="0" fillId="0" borderId="42" xfId="0" quotePrefix="1" applyFont="1" applyFill="1" applyBorder="1" applyAlignment="1">
      <alignment vertical="center" wrapText="1"/>
    </xf>
    <xf numFmtId="0" fontId="3" fillId="8" borderId="19" xfId="0" applyFont="1" applyFill="1" applyBorder="1" applyAlignment="1">
      <alignment horizontal="center" vertical="center"/>
    </xf>
    <xf numFmtId="0" fontId="3" fillId="8" borderId="29" xfId="0" applyFont="1" applyFill="1" applyBorder="1" applyAlignment="1">
      <alignment horizontal="center" vertical="center"/>
    </xf>
    <xf numFmtId="0" fontId="3" fillId="8" borderId="1" xfId="0" applyFont="1" applyFill="1" applyBorder="1" applyAlignment="1">
      <alignment horizontal="center" vertical="center"/>
    </xf>
    <xf numFmtId="0" fontId="3" fillId="8" borderId="24" xfId="0" applyFont="1" applyFill="1" applyBorder="1" applyAlignment="1">
      <alignment horizontal="center" vertical="center"/>
    </xf>
    <xf numFmtId="0" fontId="3" fillId="8" borderId="37" xfId="0" applyFont="1" applyFill="1" applyBorder="1" applyAlignment="1">
      <alignment horizontal="center" vertical="center"/>
    </xf>
    <xf numFmtId="0" fontId="4" fillId="8" borderId="5" xfId="0" applyFont="1" applyFill="1" applyBorder="1" applyAlignment="1">
      <alignment horizontal="center" vertical="center"/>
    </xf>
    <xf numFmtId="0" fontId="4" fillId="8" borderId="0" xfId="0" applyFont="1" applyFill="1" applyBorder="1" applyAlignment="1">
      <alignment horizontal="center" vertical="center"/>
    </xf>
    <xf numFmtId="0" fontId="3" fillId="8" borderId="0" xfId="0" applyFont="1" applyFill="1"/>
    <xf numFmtId="0" fontId="3" fillId="8" borderId="42" xfId="0" applyFont="1" applyFill="1" applyBorder="1" applyAlignment="1">
      <alignment horizontal="center" vertical="center"/>
    </xf>
    <xf numFmtId="0" fontId="3" fillId="8" borderId="44" xfId="0" applyFont="1" applyFill="1" applyBorder="1" applyAlignment="1">
      <alignment horizontal="center" vertical="center"/>
    </xf>
    <xf numFmtId="0" fontId="4" fillId="8" borderId="3" xfId="0" applyFont="1" applyFill="1" applyBorder="1" applyAlignment="1">
      <alignment horizontal="center" vertical="center"/>
    </xf>
    <xf numFmtId="0" fontId="4" fillId="8" borderId="4" xfId="0" applyFont="1" applyFill="1" applyBorder="1" applyAlignment="1">
      <alignment horizontal="center" vertical="center"/>
    </xf>
    <xf numFmtId="0" fontId="0" fillId="8" borderId="35" xfId="0" applyFill="1" applyBorder="1" applyAlignment="1">
      <alignment horizontal="center" vertical="center"/>
    </xf>
    <xf numFmtId="0" fontId="9" fillId="0" borderId="0" xfId="0" applyFont="1" applyAlignment="1" applyProtection="1">
      <alignment vertical="center"/>
      <protection locked="0"/>
    </xf>
    <xf numFmtId="0" fontId="9" fillId="0" borderId="0" xfId="0" applyFont="1" applyAlignment="1" applyProtection="1">
      <alignment vertical="center" wrapText="1"/>
      <protection locked="0"/>
    </xf>
    <xf numFmtId="0" fontId="0" fillId="0" borderId="0" xfId="0" applyAlignment="1" applyProtection="1">
      <alignment vertical="center" wrapText="1"/>
      <protection locked="0"/>
    </xf>
    <xf numFmtId="0" fontId="0" fillId="0" borderId="0" xfId="0" applyProtection="1">
      <protection locked="0"/>
    </xf>
    <xf numFmtId="0" fontId="12" fillId="0" borderId="0" xfId="0" applyFont="1" applyAlignment="1" applyProtection="1">
      <alignment horizontal="left" vertical="center"/>
      <protection locked="0"/>
    </xf>
    <xf numFmtId="14" fontId="5" fillId="0" borderId="0" xfId="0" applyNumberFormat="1" applyFont="1" applyAlignment="1" applyProtection="1">
      <alignment horizontal="center" vertical="center"/>
      <protection locked="0"/>
    </xf>
    <xf numFmtId="0" fontId="3" fillId="0" borderId="0" xfId="0" applyFont="1" applyAlignment="1" applyProtection="1">
      <alignment horizontal="center" vertical="center" wrapText="1"/>
      <protection locked="0"/>
    </xf>
    <xf numFmtId="0" fontId="1" fillId="3" borderId="1" xfId="0" applyFont="1" applyFill="1" applyBorder="1" applyAlignment="1" applyProtection="1">
      <alignment horizontal="center" vertical="center" wrapText="1"/>
      <protection locked="0"/>
    </xf>
    <xf numFmtId="0" fontId="1" fillId="3" borderId="2" xfId="0" applyFont="1" applyFill="1" applyBorder="1" applyAlignment="1" applyProtection="1">
      <alignment horizontal="center" vertical="center" wrapText="1"/>
      <protection locked="0"/>
    </xf>
    <xf numFmtId="0" fontId="1" fillId="3" borderId="51" xfId="0" applyFont="1" applyFill="1" applyBorder="1" applyAlignment="1" applyProtection="1">
      <alignment horizontal="center" vertical="center" wrapText="1"/>
      <protection locked="0"/>
    </xf>
    <xf numFmtId="0" fontId="1" fillId="2" borderId="1" xfId="0" applyFont="1" applyFill="1" applyBorder="1" applyAlignment="1" applyProtection="1">
      <alignment horizontal="left" vertical="center"/>
      <protection locked="0"/>
    </xf>
    <xf numFmtId="0" fontId="4" fillId="2" borderId="2" xfId="0" applyFont="1" applyFill="1" applyBorder="1" applyAlignment="1" applyProtection="1">
      <alignment vertical="center" wrapText="1"/>
      <protection locked="0"/>
    </xf>
    <xf numFmtId="0" fontId="1" fillId="2" borderId="6" xfId="0" applyFont="1" applyFill="1" applyBorder="1" applyAlignment="1" applyProtection="1">
      <alignment horizontal="center" vertical="center" wrapText="1"/>
      <protection locked="0"/>
    </xf>
    <xf numFmtId="0" fontId="1" fillId="2" borderId="7" xfId="0" applyFont="1" applyFill="1" applyBorder="1" applyAlignment="1" applyProtection="1">
      <alignment horizontal="center" vertical="center" wrapText="1"/>
      <protection locked="0"/>
    </xf>
    <xf numFmtId="0" fontId="1" fillId="2" borderId="8" xfId="0" applyFont="1" applyFill="1" applyBorder="1" applyAlignment="1" applyProtection="1">
      <alignment horizontal="center" vertical="center" wrapText="1"/>
      <protection locked="0"/>
    </xf>
    <xf numFmtId="0" fontId="3" fillId="8" borderId="19" xfId="0" applyFont="1" applyFill="1" applyBorder="1" applyAlignment="1" applyProtection="1">
      <alignment horizontal="center" vertical="center"/>
      <protection locked="0"/>
    </xf>
    <xf numFmtId="0" fontId="3" fillId="8" borderId="20" xfId="0" applyFont="1" applyFill="1" applyBorder="1" applyAlignment="1" applyProtection="1">
      <alignment horizontal="left" vertical="center" wrapText="1"/>
      <protection locked="0"/>
    </xf>
    <xf numFmtId="4" fontId="3" fillId="9" borderId="53" xfId="0" applyNumberFormat="1" applyFont="1" applyFill="1" applyBorder="1" applyAlignment="1" applyProtection="1">
      <alignment horizontal="right" vertical="center" wrapText="1"/>
      <protection locked="0"/>
    </xf>
    <xf numFmtId="4" fontId="3" fillId="0" borderId="6" xfId="0" applyNumberFormat="1" applyFont="1" applyFill="1" applyBorder="1" applyAlignment="1" applyProtection="1">
      <alignment horizontal="right" vertical="center" wrapText="1"/>
      <protection locked="0"/>
    </xf>
    <xf numFmtId="4" fontId="3" fillId="0" borderId="22" xfId="0" applyNumberFormat="1" applyFont="1" applyFill="1" applyBorder="1" applyAlignment="1" applyProtection="1">
      <alignment horizontal="right" vertical="center" wrapText="1"/>
      <protection locked="0"/>
    </xf>
    <xf numFmtId="4" fontId="3" fillId="0" borderId="21" xfId="0" applyNumberFormat="1" applyFont="1" applyFill="1" applyBorder="1" applyAlignment="1" applyProtection="1">
      <alignment horizontal="right" vertical="center" wrapText="1"/>
      <protection locked="0"/>
    </xf>
    <xf numFmtId="0" fontId="3" fillId="8" borderId="1" xfId="0" applyFont="1" applyFill="1" applyBorder="1" applyAlignment="1" applyProtection="1">
      <alignment horizontal="center" vertical="center"/>
      <protection locked="0"/>
    </xf>
    <xf numFmtId="0" fontId="3" fillId="8" borderId="2" xfId="0" quotePrefix="1" applyFont="1" applyFill="1" applyBorder="1" applyAlignment="1" applyProtection="1">
      <alignment horizontal="left" vertical="center" wrapText="1"/>
      <protection locked="0"/>
    </xf>
    <xf numFmtId="4" fontId="3" fillId="0" borderId="7" xfId="0" applyNumberFormat="1" applyFont="1" applyFill="1" applyBorder="1" applyAlignment="1" applyProtection="1">
      <alignment horizontal="right" vertical="center" wrapText="1"/>
      <protection locked="0"/>
    </xf>
    <xf numFmtId="4" fontId="3" fillId="9" borderId="54" xfId="0" applyNumberFormat="1" applyFont="1" applyFill="1" applyBorder="1" applyAlignment="1" applyProtection="1">
      <alignment horizontal="right" vertical="center" wrapText="1"/>
      <protection locked="0"/>
    </xf>
    <xf numFmtId="4" fontId="3" fillId="9" borderId="6" xfId="0" applyNumberFormat="1" applyFont="1" applyFill="1" applyBorder="1" applyAlignment="1" applyProtection="1">
      <alignment horizontal="right" vertical="center" wrapText="1"/>
      <protection locked="0"/>
    </xf>
    <xf numFmtId="4" fontId="3" fillId="9" borderId="7" xfId="0" applyNumberFormat="1" applyFont="1" applyFill="1" applyBorder="1" applyAlignment="1" applyProtection="1">
      <alignment horizontal="right" vertical="center" wrapText="1"/>
      <protection locked="0"/>
    </xf>
    <xf numFmtId="4" fontId="3" fillId="9" borderId="8" xfId="0" applyNumberFormat="1" applyFont="1" applyFill="1" applyBorder="1" applyAlignment="1" applyProtection="1">
      <alignment horizontal="right" vertical="center" wrapText="1"/>
      <protection locked="0"/>
    </xf>
    <xf numFmtId="0" fontId="4" fillId="8" borderId="5" xfId="0" applyFont="1" applyFill="1" applyBorder="1" applyAlignment="1" applyProtection="1">
      <alignment horizontal="center" vertical="center"/>
      <protection locked="0"/>
    </xf>
    <xf numFmtId="0" fontId="4" fillId="8" borderId="9" xfId="0" quotePrefix="1" applyFont="1" applyFill="1" applyBorder="1" applyAlignment="1" applyProtection="1">
      <alignment horizontal="left" vertical="center" wrapText="1"/>
      <protection locked="0"/>
    </xf>
    <xf numFmtId="0" fontId="4" fillId="0" borderId="0" xfId="0" applyFont="1" applyBorder="1" applyAlignment="1" applyProtection="1">
      <alignment horizontal="center" vertical="center"/>
      <protection locked="0"/>
    </xf>
    <xf numFmtId="0" fontId="4" fillId="0" borderId="0" xfId="0" quotePrefix="1" applyFont="1" applyBorder="1" applyAlignment="1" applyProtection="1">
      <alignment horizontal="left" vertical="center" wrapText="1"/>
      <protection locked="0"/>
    </xf>
    <xf numFmtId="4" fontId="4" fillId="8" borderId="0" xfId="0" quotePrefix="1" applyNumberFormat="1" applyFont="1" applyFill="1" applyBorder="1" applyAlignment="1" applyProtection="1">
      <alignment horizontal="left" vertical="center" wrapText="1"/>
      <protection locked="0"/>
    </xf>
    <xf numFmtId="0" fontId="3" fillId="0" borderId="0" xfId="0" applyFont="1" applyProtection="1">
      <protection locked="0"/>
    </xf>
    <xf numFmtId="4" fontId="4" fillId="8" borderId="0" xfId="0" applyNumberFormat="1" applyFont="1" applyFill="1" applyAlignment="1" applyProtection="1">
      <alignment vertical="center" wrapText="1"/>
      <protection locked="0"/>
    </xf>
    <xf numFmtId="0" fontId="3" fillId="0" borderId="1" xfId="0" applyFont="1" applyBorder="1" applyAlignment="1" applyProtection="1">
      <alignment horizontal="center" vertical="center"/>
      <protection locked="0"/>
    </xf>
    <xf numFmtId="0" fontId="3" fillId="0" borderId="2" xfId="0" quotePrefix="1" applyFont="1" applyBorder="1" applyAlignment="1" applyProtection="1">
      <alignment vertical="center" wrapText="1"/>
      <protection locked="0"/>
    </xf>
    <xf numFmtId="4" fontId="3" fillId="8" borderId="6" xfId="0" applyNumberFormat="1" applyFont="1" applyFill="1" applyBorder="1" applyAlignment="1" applyProtection="1">
      <alignment horizontal="right" vertical="center" wrapText="1"/>
      <protection locked="0"/>
    </xf>
    <xf numFmtId="4" fontId="3" fillId="8" borderId="51" xfId="0" applyNumberFormat="1" applyFont="1" applyFill="1" applyBorder="1" applyAlignment="1" applyProtection="1">
      <alignment horizontal="right" vertical="center" wrapText="1"/>
      <protection locked="0"/>
    </xf>
    <xf numFmtId="4" fontId="3" fillId="8" borderId="52" xfId="0" applyNumberFormat="1" applyFont="1" applyFill="1" applyBorder="1" applyAlignment="1" applyProtection="1">
      <alignment horizontal="right" vertical="center" wrapText="1"/>
      <protection locked="0"/>
    </xf>
    <xf numFmtId="4" fontId="3" fillId="9" borderId="21" xfId="0" applyNumberFormat="1" applyFont="1" applyFill="1" applyBorder="1" applyAlignment="1" applyProtection="1">
      <alignment horizontal="right" vertical="center" wrapText="1"/>
      <protection locked="0"/>
    </xf>
    <xf numFmtId="4" fontId="3" fillId="9" borderId="22" xfId="0" applyNumberFormat="1" applyFont="1" applyFill="1" applyBorder="1" applyAlignment="1" applyProtection="1">
      <alignment horizontal="right" vertical="center" wrapText="1"/>
      <protection locked="0"/>
    </xf>
    <xf numFmtId="4" fontId="3" fillId="9" borderId="23" xfId="0" applyNumberFormat="1" applyFont="1" applyFill="1" applyBorder="1" applyAlignment="1" applyProtection="1">
      <alignment horizontal="right" vertical="center" wrapText="1"/>
      <protection locked="0"/>
    </xf>
    <xf numFmtId="4" fontId="3" fillId="9" borderId="6" xfId="0" quotePrefix="1" applyNumberFormat="1" applyFont="1" applyFill="1" applyBorder="1" applyAlignment="1" applyProtection="1">
      <alignment horizontal="right" vertical="center" wrapText="1"/>
      <protection locked="0"/>
    </xf>
    <xf numFmtId="4" fontId="3" fillId="9" borderId="7" xfId="0" quotePrefix="1" applyNumberFormat="1" applyFont="1" applyFill="1" applyBorder="1" applyAlignment="1" applyProtection="1">
      <alignment horizontal="right" vertical="center" wrapText="1"/>
      <protection locked="0"/>
    </xf>
    <xf numFmtId="4" fontId="3" fillId="9" borderId="8" xfId="0" quotePrefix="1" applyNumberFormat="1" applyFont="1" applyFill="1" applyBorder="1" applyAlignment="1" applyProtection="1">
      <alignment horizontal="right" vertical="center" wrapText="1"/>
      <protection locked="0"/>
    </xf>
    <xf numFmtId="4" fontId="3" fillId="8" borderId="55" xfId="0" applyNumberFormat="1" applyFont="1" applyFill="1" applyBorder="1" applyAlignment="1" applyProtection="1">
      <alignment horizontal="right" vertical="center" wrapText="1"/>
      <protection locked="0"/>
    </xf>
    <xf numFmtId="4" fontId="3" fillId="9" borderId="26" xfId="0" quotePrefix="1" applyNumberFormat="1" applyFont="1" applyFill="1" applyBorder="1" applyAlignment="1" applyProtection="1">
      <alignment horizontal="right" vertical="center" wrapText="1"/>
      <protection locked="0"/>
    </xf>
    <xf numFmtId="4" fontId="3" fillId="9" borderId="27" xfId="0" quotePrefix="1" applyNumberFormat="1" applyFont="1" applyFill="1" applyBorder="1" applyAlignment="1" applyProtection="1">
      <alignment horizontal="right" vertical="center" wrapText="1"/>
      <protection locked="0"/>
    </xf>
    <xf numFmtId="4" fontId="3" fillId="9" borderId="28" xfId="0" quotePrefix="1" applyNumberFormat="1" applyFont="1" applyFill="1" applyBorder="1" applyAlignment="1" applyProtection="1">
      <alignment horizontal="right" vertical="center" wrapText="1"/>
      <protection locked="0"/>
    </xf>
    <xf numFmtId="4" fontId="3" fillId="8" borderId="56" xfId="0" applyNumberFormat="1" applyFont="1" applyFill="1" applyBorder="1" applyAlignment="1" applyProtection="1">
      <alignment horizontal="right" vertical="center" wrapText="1"/>
      <protection locked="0"/>
    </xf>
    <xf numFmtId="4" fontId="3" fillId="9" borderId="13" xfId="0" applyNumberFormat="1" applyFont="1" applyFill="1" applyBorder="1" applyAlignment="1" applyProtection="1">
      <alignment horizontal="right" vertical="center" wrapText="1"/>
      <protection locked="0"/>
    </xf>
    <xf numFmtId="4" fontId="3" fillId="9" borderId="14" xfId="0" applyNumberFormat="1" applyFont="1" applyFill="1" applyBorder="1" applyAlignment="1" applyProtection="1">
      <alignment horizontal="right" vertical="center" wrapText="1"/>
      <protection locked="0"/>
    </xf>
    <xf numFmtId="4" fontId="3" fillId="9" borderId="15" xfId="0" applyNumberFormat="1" applyFont="1" applyFill="1" applyBorder="1" applyAlignment="1" applyProtection="1">
      <alignment horizontal="right" vertical="center" wrapText="1"/>
      <protection locked="0"/>
    </xf>
    <xf numFmtId="0" fontId="4" fillId="0" borderId="9" xfId="0" quotePrefix="1" applyFont="1" applyBorder="1" applyAlignment="1" applyProtection="1">
      <alignment vertical="center" wrapText="1"/>
      <protection locked="0"/>
    </xf>
    <xf numFmtId="4" fontId="4" fillId="9" borderId="46" xfId="0" applyNumberFormat="1" applyFont="1" applyFill="1" applyBorder="1" applyAlignment="1" applyProtection="1">
      <alignment horizontal="right" vertical="center" wrapText="1"/>
      <protection locked="0"/>
    </xf>
    <xf numFmtId="4" fontId="4" fillId="8" borderId="46" xfId="0" applyNumberFormat="1" applyFont="1" applyFill="1" applyBorder="1" applyAlignment="1" applyProtection="1">
      <alignment horizontal="right" vertical="center" wrapText="1"/>
      <protection locked="0"/>
    </xf>
    <xf numFmtId="4" fontId="4" fillId="8" borderId="47" xfId="0" applyNumberFormat="1" applyFont="1" applyFill="1" applyBorder="1" applyAlignment="1" applyProtection="1">
      <alignment horizontal="right" vertical="center" wrapText="1"/>
      <protection locked="0"/>
    </xf>
    <xf numFmtId="4" fontId="4" fillId="8" borderId="48" xfId="0" applyNumberFormat="1" applyFont="1" applyFill="1" applyBorder="1" applyAlignment="1" applyProtection="1">
      <alignment horizontal="right" vertical="center" wrapText="1"/>
      <protection locked="0"/>
    </xf>
    <xf numFmtId="0" fontId="4" fillId="0" borderId="3" xfId="0" applyFont="1" applyBorder="1" applyAlignment="1" applyProtection="1">
      <alignment horizontal="center" vertical="center"/>
      <protection locked="0"/>
    </xf>
    <xf numFmtId="0" fontId="4" fillId="0" borderId="0" xfId="0" quotePrefix="1" applyFont="1" applyBorder="1" applyAlignment="1" applyProtection="1">
      <alignment vertical="center" wrapText="1"/>
      <protection locked="0"/>
    </xf>
    <xf numFmtId="4" fontId="4" fillId="8" borderId="0" xfId="0" quotePrefix="1" applyNumberFormat="1" applyFont="1" applyFill="1" applyBorder="1" applyAlignment="1" applyProtection="1">
      <alignment vertical="center" wrapText="1"/>
      <protection locked="0"/>
    </xf>
    <xf numFmtId="0" fontId="4" fillId="0" borderId="4" xfId="0" applyFont="1" applyBorder="1" applyAlignment="1" applyProtection="1">
      <alignment horizontal="center" vertical="center"/>
      <protection locked="0"/>
    </xf>
    <xf numFmtId="0" fontId="4" fillId="0" borderId="0" xfId="0" applyFont="1" applyBorder="1" applyAlignment="1" applyProtection="1">
      <alignment vertical="center" wrapText="1"/>
      <protection locked="0"/>
    </xf>
    <xf numFmtId="4" fontId="4" fillId="8" borderId="0" xfId="0" applyNumberFormat="1" applyFont="1" applyFill="1" applyBorder="1" applyAlignment="1" applyProtection="1">
      <alignment vertical="center" wrapText="1"/>
      <protection locked="0"/>
    </xf>
    <xf numFmtId="0" fontId="3" fillId="0" borderId="1" xfId="0" quotePrefix="1" applyFont="1" applyBorder="1" applyAlignment="1" applyProtection="1">
      <alignment vertical="center" wrapText="1"/>
      <protection locked="0"/>
    </xf>
    <xf numFmtId="4" fontId="3" fillId="8" borderId="26" xfId="0" applyNumberFormat="1" applyFont="1" applyFill="1" applyBorder="1" applyAlignment="1" applyProtection="1">
      <alignment horizontal="right" vertical="center" wrapText="1"/>
      <protection locked="0"/>
    </xf>
    <xf numFmtId="0" fontId="3" fillId="0" borderId="1" xfId="0" applyFont="1" applyFill="1" applyBorder="1" applyAlignment="1" applyProtection="1">
      <alignment horizontal="center" vertical="center"/>
      <protection locked="0"/>
    </xf>
    <xf numFmtId="4" fontId="3" fillId="8" borderId="7" xfId="0" applyNumberFormat="1" applyFont="1" applyFill="1" applyBorder="1" applyAlignment="1" applyProtection="1">
      <alignment horizontal="right" vertical="center" wrapText="1"/>
      <protection locked="0"/>
    </xf>
    <xf numFmtId="4" fontId="3" fillId="8" borderId="8" xfId="0" applyNumberFormat="1" applyFont="1" applyFill="1" applyBorder="1" applyAlignment="1" applyProtection="1">
      <alignment horizontal="right" vertical="center" wrapText="1"/>
      <protection locked="0"/>
    </xf>
    <xf numFmtId="0" fontId="3" fillId="0" borderId="1" xfId="0" quotePrefix="1" applyFont="1" applyFill="1" applyBorder="1" applyAlignment="1" applyProtection="1">
      <alignment vertical="center" wrapText="1"/>
      <protection locked="0"/>
    </xf>
    <xf numFmtId="4" fontId="3" fillId="9" borderId="51" xfId="0" applyNumberFormat="1" applyFont="1" applyFill="1" applyBorder="1" applyAlignment="1" applyProtection="1">
      <alignment horizontal="right" vertical="center" wrapText="1"/>
      <protection locked="0"/>
    </xf>
    <xf numFmtId="0" fontId="3" fillId="0" borderId="42" xfId="0" applyFont="1" applyFill="1" applyBorder="1" applyAlignment="1" applyProtection="1">
      <alignment horizontal="center" vertical="center"/>
      <protection locked="0"/>
    </xf>
    <xf numFmtId="0" fontId="3" fillId="0" borderId="42" xfId="0" quotePrefix="1" applyFont="1" applyFill="1" applyBorder="1" applyAlignment="1" applyProtection="1">
      <alignment vertical="center" wrapText="1"/>
      <protection locked="0"/>
    </xf>
    <xf numFmtId="0" fontId="4" fillId="8" borderId="0" xfId="0" quotePrefix="1" applyFont="1" applyFill="1" applyBorder="1" applyAlignment="1" applyProtection="1">
      <alignment vertical="center" wrapText="1"/>
      <protection locked="0"/>
    </xf>
    <xf numFmtId="4" fontId="4" fillId="0" borderId="0" xfId="0" quotePrefix="1" applyNumberFormat="1" applyFont="1" applyBorder="1" applyAlignment="1" applyProtection="1">
      <alignment vertical="center" wrapText="1"/>
      <protection locked="0"/>
    </xf>
    <xf numFmtId="0" fontId="0" fillId="8" borderId="35" xfId="0" applyFill="1" applyBorder="1" applyAlignment="1" applyProtection="1">
      <alignment horizontal="center" vertical="center"/>
      <protection locked="0"/>
    </xf>
    <xf numFmtId="0" fontId="4" fillId="0" borderId="36" xfId="0" quotePrefix="1" applyFont="1" applyBorder="1" applyAlignment="1" applyProtection="1">
      <alignment vertical="center" wrapText="1"/>
      <protection locked="0"/>
    </xf>
    <xf numFmtId="4" fontId="0" fillId="0" borderId="0" xfId="0" applyNumberFormat="1" applyBorder="1" applyAlignment="1" applyProtection="1">
      <alignment vertical="center"/>
      <protection locked="0"/>
    </xf>
    <xf numFmtId="0" fontId="0" fillId="0" borderId="0" xfId="0" applyAlignment="1" applyProtection="1">
      <alignment horizontal="center" vertical="center"/>
      <protection locked="0"/>
    </xf>
    <xf numFmtId="0" fontId="3" fillId="0" borderId="0" xfId="0" applyFont="1" applyAlignment="1" applyProtection="1">
      <alignment vertical="center" wrapText="1"/>
      <protection locked="0"/>
    </xf>
    <xf numFmtId="4" fontId="4" fillId="9" borderId="1" xfId="0" applyNumberFormat="1" applyFont="1" applyFill="1" applyBorder="1" applyAlignment="1" applyProtection="1">
      <alignment horizontal="left" vertical="center" wrapText="1"/>
      <protection locked="0"/>
    </xf>
    <xf numFmtId="165" fontId="0" fillId="13" borderId="1" xfId="0" applyNumberFormat="1" applyFont="1" applyFill="1" applyBorder="1" applyAlignment="1" applyProtection="1">
      <alignment horizontal="left" vertical="center" indent="10"/>
      <protection locked="0"/>
    </xf>
    <xf numFmtId="0" fontId="0" fillId="0" borderId="0" xfId="0" applyFont="1" applyAlignment="1" applyProtection="1">
      <alignment horizontal="left" vertical="center"/>
      <protection locked="0"/>
    </xf>
    <xf numFmtId="0" fontId="0" fillId="0" borderId="0" xfId="0" applyFont="1" applyAlignment="1" applyProtection="1">
      <alignment vertical="center" wrapText="1"/>
      <protection locked="0"/>
    </xf>
    <xf numFmtId="2" fontId="0" fillId="0" borderId="1" xfId="0" applyNumberFormat="1" applyFont="1" applyBorder="1" applyAlignment="1" applyProtection="1">
      <alignment horizontal="left" vertical="center" indent="10"/>
      <protection locked="0"/>
    </xf>
    <xf numFmtId="0" fontId="7" fillId="0" borderId="0" xfId="0" applyFont="1" applyAlignment="1" applyProtection="1">
      <alignment vertical="center" wrapText="1"/>
      <protection locked="0"/>
    </xf>
    <xf numFmtId="0" fontId="11" fillId="0" borderId="0" xfId="0" applyFont="1" applyAlignment="1" applyProtection="1">
      <alignment vertical="center" wrapText="1"/>
      <protection locked="0"/>
    </xf>
    <xf numFmtId="0" fontId="0" fillId="0" borderId="0" xfId="0" applyAlignment="1" applyProtection="1">
      <alignment vertical="center"/>
      <protection locked="0"/>
    </xf>
    <xf numFmtId="0" fontId="1" fillId="2" borderId="71" xfId="0" applyFont="1" applyFill="1" applyBorder="1" applyAlignment="1" applyProtection="1">
      <alignment horizontal="center" vertical="center" wrapText="1"/>
      <protection locked="0"/>
    </xf>
    <xf numFmtId="0" fontId="3" fillId="8" borderId="61" xfId="0" applyFont="1" applyFill="1" applyBorder="1" applyAlignment="1" applyProtection="1">
      <alignment horizontal="center" vertical="center" wrapText="1"/>
      <protection locked="0"/>
    </xf>
    <xf numFmtId="0" fontId="4" fillId="0" borderId="62" xfId="0" quotePrefix="1" applyFont="1" applyBorder="1" applyAlignment="1" applyProtection="1">
      <alignment vertical="center" wrapText="1"/>
      <protection locked="0"/>
    </xf>
    <xf numFmtId="0" fontId="0" fillId="0" borderId="0" xfId="0" applyBorder="1" applyAlignment="1" applyProtection="1">
      <alignment vertical="center"/>
      <protection locked="0"/>
    </xf>
    <xf numFmtId="0" fontId="3" fillId="8" borderId="63" xfId="0" applyFont="1" applyFill="1" applyBorder="1" applyAlignment="1" applyProtection="1">
      <alignment horizontal="center" vertical="center" wrapText="1"/>
      <protection locked="0"/>
    </xf>
    <xf numFmtId="0" fontId="3" fillId="8" borderId="60" xfId="0" quotePrefix="1" applyFont="1" applyFill="1" applyBorder="1" applyAlignment="1" applyProtection="1">
      <alignment vertical="center" wrapText="1"/>
      <protection locked="0"/>
    </xf>
    <xf numFmtId="4" fontId="3" fillId="9" borderId="72" xfId="0" applyNumberFormat="1" applyFont="1" applyFill="1" applyBorder="1" applyAlignment="1" applyProtection="1">
      <alignment horizontal="right" vertical="center" wrapText="1"/>
      <protection locked="0"/>
    </xf>
    <xf numFmtId="4" fontId="4" fillId="8" borderId="57" xfId="0" applyNumberFormat="1" applyFont="1" applyFill="1" applyBorder="1" applyAlignment="1" applyProtection="1">
      <alignment horizontal="right" vertical="center" wrapText="1"/>
      <protection locked="0"/>
    </xf>
    <xf numFmtId="0" fontId="3" fillId="8" borderId="5" xfId="0" applyFont="1" applyFill="1" applyBorder="1" applyAlignment="1" applyProtection="1">
      <alignment horizontal="center" vertical="center"/>
      <protection locked="0"/>
    </xf>
    <xf numFmtId="0" fontId="3" fillId="8" borderId="9" xfId="0" quotePrefix="1" applyFont="1" applyFill="1" applyBorder="1" applyAlignment="1" applyProtection="1">
      <alignment vertical="center" wrapText="1"/>
      <protection locked="0"/>
    </xf>
    <xf numFmtId="4" fontId="4" fillId="8" borderId="6" xfId="0" applyNumberFormat="1" applyFont="1" applyFill="1" applyBorder="1" applyAlignment="1" applyProtection="1">
      <alignment horizontal="right" vertical="center" wrapText="1"/>
      <protection locked="0"/>
    </xf>
    <xf numFmtId="0" fontId="3" fillId="8" borderId="65" xfId="0" applyFont="1" applyFill="1" applyBorder="1" applyAlignment="1" applyProtection="1">
      <alignment horizontal="center" vertical="center"/>
      <protection locked="0"/>
    </xf>
    <xf numFmtId="4" fontId="3" fillId="9" borderId="66" xfId="0" applyNumberFormat="1" applyFont="1" applyFill="1" applyBorder="1" applyAlignment="1" applyProtection="1">
      <alignment horizontal="right" vertical="center" wrapText="1"/>
      <protection locked="0"/>
    </xf>
    <xf numFmtId="4" fontId="4" fillId="8" borderId="58" xfId="0" applyNumberFormat="1" applyFont="1" applyFill="1" applyBorder="1" applyAlignment="1" applyProtection="1">
      <alignment horizontal="right" vertical="center" wrapText="1"/>
      <protection locked="0"/>
    </xf>
    <xf numFmtId="4" fontId="3" fillId="8" borderId="58" xfId="0" applyNumberFormat="1" applyFont="1" applyFill="1" applyBorder="1" applyAlignment="1" applyProtection="1">
      <alignment horizontal="right" vertical="center" wrapText="1"/>
      <protection locked="0"/>
    </xf>
    <xf numFmtId="4" fontId="3" fillId="9" borderId="59" xfId="0" applyNumberFormat="1" applyFont="1" applyFill="1" applyBorder="1" applyAlignment="1" applyProtection="1">
      <alignment horizontal="right" vertical="center" wrapText="1"/>
      <protection locked="0"/>
    </xf>
    <xf numFmtId="0" fontId="4" fillId="8" borderId="0" xfId="0" applyFont="1" applyFill="1" applyBorder="1" applyAlignment="1" applyProtection="1">
      <alignment horizontal="center" vertical="center" wrapText="1"/>
      <protection locked="0"/>
    </xf>
    <xf numFmtId="4" fontId="4" fillId="8" borderId="0" xfId="0" applyNumberFormat="1" applyFont="1" applyFill="1" applyBorder="1" applyAlignment="1" applyProtection="1">
      <alignment horizontal="right" vertical="center" wrapText="1"/>
      <protection locked="0"/>
    </xf>
    <xf numFmtId="4" fontId="3" fillId="8" borderId="54" xfId="0" applyNumberFormat="1" applyFont="1" applyFill="1" applyBorder="1" applyAlignment="1" applyProtection="1">
      <alignment horizontal="right" vertical="center" wrapText="1"/>
      <protection locked="0"/>
    </xf>
    <xf numFmtId="4" fontId="3" fillId="8" borderId="10" xfId="0" applyNumberFormat="1" applyFont="1" applyFill="1" applyBorder="1" applyAlignment="1" applyProtection="1">
      <alignment horizontal="right" vertical="center" wrapText="1"/>
      <protection locked="0"/>
    </xf>
    <xf numFmtId="4" fontId="3" fillId="8" borderId="11" xfId="0" applyNumberFormat="1" applyFont="1" applyFill="1" applyBorder="1" applyAlignment="1" applyProtection="1">
      <alignment horizontal="right" vertical="center" wrapText="1"/>
      <protection locked="0"/>
    </xf>
    <xf numFmtId="4" fontId="3" fillId="8" borderId="12" xfId="0" applyNumberFormat="1" applyFont="1" applyFill="1" applyBorder="1" applyAlignment="1" applyProtection="1">
      <alignment horizontal="right" vertical="center" wrapText="1"/>
      <protection locked="0"/>
    </xf>
    <xf numFmtId="0" fontId="0" fillId="0" borderId="0" xfId="0" applyFill="1" applyAlignment="1" applyProtection="1">
      <alignment vertical="center"/>
      <protection locked="0"/>
    </xf>
    <xf numFmtId="4" fontId="4" fillId="9" borderId="8" xfId="0" applyNumberFormat="1" applyFont="1" applyFill="1" applyBorder="1" applyAlignment="1" applyProtection="1">
      <alignment horizontal="right" vertical="center" wrapText="1"/>
      <protection locked="0"/>
    </xf>
    <xf numFmtId="4" fontId="3" fillId="8" borderId="13" xfId="0" applyNumberFormat="1" applyFont="1" applyFill="1" applyBorder="1" applyAlignment="1" applyProtection="1">
      <alignment horizontal="right" vertical="center" wrapText="1"/>
      <protection locked="0"/>
    </xf>
    <xf numFmtId="4" fontId="3" fillId="9" borderId="58" xfId="0" applyNumberFormat="1" applyFont="1" applyFill="1" applyBorder="1" applyAlignment="1" applyProtection="1">
      <alignment horizontal="right" vertical="center" wrapText="1"/>
      <protection locked="0"/>
    </xf>
    <xf numFmtId="4" fontId="4" fillId="0" borderId="0" xfId="0" applyNumberFormat="1" applyFont="1" applyFill="1" applyBorder="1" applyAlignment="1" applyProtection="1">
      <alignment horizontal="right" vertical="center" wrapText="1"/>
      <protection locked="0"/>
    </xf>
    <xf numFmtId="0" fontId="3" fillId="0" borderId="36" xfId="0" quotePrefix="1" applyFont="1" applyBorder="1" applyAlignment="1" applyProtection="1">
      <alignment vertical="center" wrapText="1"/>
      <protection locked="0"/>
    </xf>
    <xf numFmtId="0" fontId="1" fillId="0" borderId="0" xfId="0" applyFont="1" applyAlignment="1" applyProtection="1">
      <alignment horizontal="center" vertical="center"/>
      <protection locked="0"/>
    </xf>
    <xf numFmtId="0" fontId="7" fillId="0" borderId="0" xfId="0" applyFont="1" applyAlignment="1" applyProtection="1">
      <alignment horizontal="center" vertical="center"/>
      <protection locked="0"/>
    </xf>
    <xf numFmtId="0" fontId="8" fillId="0" borderId="0" xfId="0" applyFont="1" applyAlignment="1" applyProtection="1">
      <alignment horizontal="left" vertical="center"/>
      <protection locked="0"/>
    </xf>
    <xf numFmtId="4" fontId="3" fillId="9" borderId="77" xfId="0" applyNumberFormat="1" applyFont="1" applyFill="1" applyBorder="1" applyAlignment="1" applyProtection="1">
      <alignment horizontal="right" vertical="center" wrapText="1"/>
      <protection locked="0"/>
    </xf>
    <xf numFmtId="4" fontId="3" fillId="8" borderId="39" xfId="0" applyNumberFormat="1" applyFont="1" applyFill="1" applyBorder="1" applyAlignment="1" applyProtection="1">
      <alignment horizontal="right" vertical="center" wrapText="1"/>
      <protection locked="0"/>
    </xf>
    <xf numFmtId="4" fontId="3" fillId="8" borderId="78" xfId="0" applyNumberFormat="1" applyFont="1" applyFill="1" applyBorder="1" applyAlignment="1" applyProtection="1">
      <alignment horizontal="right" vertical="center" wrapText="1"/>
      <protection locked="0"/>
    </xf>
    <xf numFmtId="4" fontId="3" fillId="9" borderId="34" xfId="0" applyNumberFormat="1" applyFont="1" applyFill="1" applyBorder="1" applyAlignment="1" applyProtection="1">
      <alignment horizontal="right" vertical="center" wrapText="1"/>
      <protection locked="0"/>
    </xf>
    <xf numFmtId="4" fontId="0" fillId="0" borderId="0" xfId="0" applyNumberFormat="1" applyAlignment="1" applyProtection="1">
      <alignment vertical="center" wrapText="1"/>
      <protection locked="0"/>
    </xf>
    <xf numFmtId="0" fontId="0" fillId="0" borderId="0" xfId="0" applyFont="1" applyAlignment="1" applyProtection="1">
      <alignment vertical="center"/>
      <protection locked="0"/>
    </xf>
    <xf numFmtId="4" fontId="3" fillId="9" borderId="51" xfId="0" quotePrefix="1" applyNumberFormat="1" applyFont="1" applyFill="1" applyBorder="1" applyAlignment="1" applyProtection="1">
      <alignment horizontal="right" vertical="center" wrapText="1"/>
      <protection locked="0"/>
    </xf>
    <xf numFmtId="0" fontId="1" fillId="2" borderId="6"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2" fillId="0" borderId="0" xfId="0" applyFont="1" applyAlignment="1">
      <alignment horizontal="left" vertical="center"/>
    </xf>
    <xf numFmtId="0" fontId="18" fillId="0" borderId="0" xfId="4" applyFont="1" applyAlignment="1">
      <alignment horizontal="left" vertical="top"/>
    </xf>
    <xf numFmtId="0" fontId="19" fillId="0" borderId="0" xfId="4" applyFont="1" applyAlignment="1">
      <alignment horizontal="left" vertical="top"/>
    </xf>
    <xf numFmtId="0" fontId="14" fillId="0" borderId="0" xfId="4" applyFont="1" applyAlignment="1">
      <alignment horizontal="left" vertical="top" wrapText="1"/>
    </xf>
    <xf numFmtId="0" fontId="13" fillId="0" borderId="0" xfId="4" applyFont="1" applyAlignment="1">
      <alignment horizontal="left" vertical="top" wrapText="1"/>
    </xf>
    <xf numFmtId="0" fontId="1" fillId="3" borderId="35" xfId="4" applyFont="1" applyFill="1" applyBorder="1" applyAlignment="1">
      <alignment horizontal="center" vertical="center" wrapText="1"/>
    </xf>
    <xf numFmtId="0" fontId="1" fillId="3" borderId="36" xfId="4" applyFont="1" applyFill="1" applyBorder="1" applyAlignment="1">
      <alignment horizontal="center" vertical="center" wrapText="1"/>
    </xf>
    <xf numFmtId="1" fontId="18" fillId="8" borderId="80" xfId="4" applyNumberFormat="1" applyFont="1" applyFill="1" applyBorder="1" applyAlignment="1">
      <alignment horizontal="center" vertical="center" shrinkToFit="1"/>
    </xf>
    <xf numFmtId="2" fontId="18" fillId="8" borderId="68" xfId="4" applyNumberFormat="1" applyFont="1" applyFill="1" applyBorder="1" applyAlignment="1">
      <alignment horizontal="right" vertical="center"/>
    </xf>
    <xf numFmtId="0" fontId="20" fillId="8" borderId="0" xfId="5" applyFill="1"/>
    <xf numFmtId="0" fontId="19" fillId="8" borderId="0" xfId="4" applyFont="1" applyFill="1" applyAlignment="1">
      <alignment horizontal="left" vertical="top"/>
    </xf>
    <xf numFmtId="1" fontId="18" fillId="8" borderId="82" xfId="4" applyNumberFormat="1" applyFont="1" applyFill="1" applyBorder="1" applyAlignment="1">
      <alignment horizontal="center" vertical="center" shrinkToFit="1"/>
    </xf>
    <xf numFmtId="2" fontId="18" fillId="8" borderId="79" xfId="4" applyNumberFormat="1" applyFont="1" applyFill="1" applyBorder="1" applyAlignment="1">
      <alignment horizontal="right" vertical="center"/>
    </xf>
    <xf numFmtId="1" fontId="18" fillId="8" borderId="83" xfId="4" applyNumberFormat="1" applyFont="1" applyFill="1" applyBorder="1" applyAlignment="1">
      <alignment horizontal="center" vertical="center" shrinkToFit="1"/>
    </xf>
    <xf numFmtId="0" fontId="3" fillId="0" borderId="68" xfId="4" applyFont="1" applyFill="1" applyBorder="1" applyAlignment="1">
      <alignment horizontal="left" vertical="center" wrapText="1"/>
    </xf>
    <xf numFmtId="0" fontId="3" fillId="0" borderId="0" xfId="4" applyFont="1" applyAlignment="1">
      <alignment horizontal="left" vertical="top" wrapText="1"/>
    </xf>
    <xf numFmtId="0" fontId="4" fillId="0" borderId="0" xfId="4" applyFont="1" applyBorder="1" applyAlignment="1">
      <alignment wrapText="1"/>
    </xf>
    <xf numFmtId="0" fontId="3" fillId="0" borderId="0" xfId="4" applyFont="1" applyAlignment="1">
      <alignment horizontal="left" vertical="top"/>
    </xf>
    <xf numFmtId="0" fontId="20" fillId="0" borderId="0" xfId="5" applyAlignment="1">
      <alignment horizontal="left" vertical="center"/>
    </xf>
    <xf numFmtId="4" fontId="4" fillId="14" borderId="0" xfId="5" applyNumberFormat="1" applyFont="1" applyFill="1" applyBorder="1" applyAlignment="1">
      <alignment horizontal="left" vertical="center" wrapText="1"/>
    </xf>
    <xf numFmtId="2" fontId="20" fillId="0" borderId="1" xfId="5" applyNumberFormat="1" applyBorder="1" applyAlignment="1">
      <alignment horizontal="left" vertical="center" indent="10"/>
    </xf>
    <xf numFmtId="0" fontId="3" fillId="0" borderId="0" xfId="4" applyFont="1" applyAlignment="1">
      <alignment horizontal="left" wrapText="1"/>
    </xf>
    <xf numFmtId="2" fontId="20" fillId="0" borderId="0" xfId="5" applyNumberFormat="1" applyBorder="1" applyAlignment="1">
      <alignment horizontal="left" vertical="center" indent="10"/>
    </xf>
    <xf numFmtId="2" fontId="20" fillId="0" borderId="4" xfId="5" applyNumberFormat="1" applyBorder="1" applyAlignment="1">
      <alignment horizontal="left" vertical="center" indent="10"/>
    </xf>
    <xf numFmtId="0" fontId="20" fillId="0" borderId="4" xfId="5" applyBorder="1" applyAlignment="1">
      <alignment horizontal="left" vertical="center"/>
    </xf>
    <xf numFmtId="0" fontId="3" fillId="0" borderId="0" xfId="4" applyFont="1" applyAlignment="1">
      <alignment horizontal="left"/>
    </xf>
    <xf numFmtId="0" fontId="3" fillId="0" borderId="79" xfId="4" applyFont="1" applyFill="1" applyBorder="1" applyAlignment="1">
      <alignment horizontal="left" vertical="center" wrapText="1"/>
    </xf>
    <xf numFmtId="4" fontId="4" fillId="9" borderId="1" xfId="5" applyNumberFormat="1" applyFont="1" applyFill="1" applyBorder="1" applyAlignment="1" applyProtection="1">
      <alignment horizontal="left" vertical="center" wrapText="1"/>
      <protection locked="0"/>
    </xf>
    <xf numFmtId="2" fontId="18" fillId="0" borderId="68" xfId="4" applyNumberFormat="1" applyFont="1" applyFill="1" applyBorder="1" applyAlignment="1">
      <alignment horizontal="right" vertical="center"/>
    </xf>
    <xf numFmtId="1" fontId="18" fillId="0" borderId="80" xfId="4" applyNumberFormat="1" applyFont="1" applyFill="1" applyBorder="1" applyAlignment="1">
      <alignment horizontal="center" vertical="center" shrinkToFit="1"/>
    </xf>
    <xf numFmtId="0" fontId="3" fillId="8" borderId="79" xfId="4" applyFont="1" applyFill="1" applyBorder="1" applyAlignment="1">
      <alignment horizontal="left" vertical="center" wrapText="1"/>
    </xf>
    <xf numFmtId="2" fontId="18" fillId="8" borderId="87" xfId="4" applyNumberFormat="1" applyFont="1" applyFill="1" applyBorder="1" applyAlignment="1">
      <alignment horizontal="right" vertical="center"/>
    </xf>
    <xf numFmtId="4" fontId="4" fillId="9" borderId="68" xfId="5" applyNumberFormat="1" applyFont="1" applyFill="1" applyBorder="1" applyAlignment="1" applyProtection="1">
      <alignment horizontal="left" vertical="center" wrapText="1"/>
      <protection locked="0"/>
    </xf>
    <xf numFmtId="4" fontId="4" fillId="9" borderId="79" xfId="5" applyNumberFormat="1" applyFont="1" applyFill="1" applyBorder="1" applyAlignment="1" applyProtection="1">
      <alignment horizontal="left" vertical="center" wrapText="1"/>
      <protection locked="0"/>
    </xf>
    <xf numFmtId="0" fontId="1" fillId="3" borderId="67" xfId="5" applyFont="1" applyFill="1" applyBorder="1" applyAlignment="1">
      <alignment horizontal="center" vertical="center" wrapText="1"/>
    </xf>
    <xf numFmtId="0" fontId="1" fillId="3" borderId="67" xfId="4" applyFont="1" applyFill="1" applyBorder="1" applyAlignment="1">
      <alignment horizontal="center" vertical="center" wrapText="1"/>
    </xf>
    <xf numFmtId="166" fontId="18" fillId="8" borderId="1" xfId="4" applyNumberFormat="1" applyFont="1" applyFill="1" applyBorder="1" applyAlignment="1">
      <alignment horizontal="center" vertical="center" shrinkToFit="1"/>
    </xf>
    <xf numFmtId="0" fontId="3" fillId="8" borderId="68" xfId="4" applyFont="1" applyFill="1" applyBorder="1" applyAlignment="1">
      <alignment horizontal="left" vertical="center" wrapText="1"/>
    </xf>
    <xf numFmtId="166" fontId="18" fillId="0" borderId="1" xfId="4" applyNumberFormat="1" applyFont="1" applyFill="1" applyBorder="1" applyAlignment="1">
      <alignment horizontal="center" vertical="center" shrinkToFit="1"/>
    </xf>
    <xf numFmtId="166" fontId="18" fillId="8" borderId="84" xfId="4" applyNumberFormat="1" applyFont="1" applyFill="1" applyBorder="1" applyAlignment="1">
      <alignment horizontal="center" vertical="center" shrinkToFit="1"/>
    </xf>
    <xf numFmtId="166" fontId="18" fillId="8" borderId="5" xfId="4" applyNumberFormat="1" applyFont="1" applyFill="1" applyBorder="1" applyAlignment="1">
      <alignment horizontal="center" vertical="center" shrinkToFit="1"/>
    </xf>
    <xf numFmtId="0" fontId="3" fillId="8" borderId="69" xfId="4" applyFont="1" applyFill="1" applyBorder="1" applyAlignment="1">
      <alignment horizontal="left" vertical="center" wrapText="1"/>
    </xf>
    <xf numFmtId="1" fontId="18" fillId="8" borderId="85" xfId="4" applyNumberFormat="1" applyFont="1" applyFill="1" applyBorder="1" applyAlignment="1">
      <alignment horizontal="center" vertical="center" shrinkToFit="1"/>
    </xf>
    <xf numFmtId="166" fontId="18" fillId="8" borderId="86" xfId="4" applyNumberFormat="1" applyFont="1" applyFill="1" applyBorder="1" applyAlignment="1">
      <alignment horizontal="center" vertical="center" shrinkToFit="1"/>
    </xf>
    <xf numFmtId="0" fontId="4" fillId="0" borderId="0" xfId="4" applyFont="1" applyBorder="1" applyAlignment="1"/>
    <xf numFmtId="0" fontId="2" fillId="0" borderId="0" xfId="5" applyFont="1" applyFill="1" applyAlignment="1">
      <alignment horizontal="left" vertical="center"/>
    </xf>
    <xf numFmtId="0" fontId="14" fillId="0" borderId="0" xfId="4" applyFont="1" applyFill="1" applyAlignment="1">
      <alignment horizontal="left" vertical="top" wrapText="1"/>
    </xf>
    <xf numFmtId="0" fontId="18" fillId="0" borderId="0" xfId="4" applyFont="1" applyFill="1" applyAlignment="1">
      <alignment horizontal="left" vertical="top"/>
    </xf>
    <xf numFmtId="0" fontId="19" fillId="0" borderId="0" xfId="4" applyFont="1" applyFill="1" applyAlignment="1">
      <alignment horizontal="left" vertical="top"/>
    </xf>
    <xf numFmtId="2" fontId="18" fillId="8" borderId="88" xfId="4" applyNumberFormat="1" applyFont="1" applyFill="1" applyBorder="1" applyAlignment="1">
      <alignment horizontal="right" vertical="center"/>
    </xf>
    <xf numFmtId="0" fontId="2" fillId="0" borderId="0" xfId="5" quotePrefix="1" applyFont="1" applyFill="1" applyAlignment="1">
      <alignment horizontal="left" vertical="center"/>
    </xf>
    <xf numFmtId="0" fontId="0" fillId="0" borderId="0" xfId="0" applyFill="1" applyProtection="1">
      <protection locked="0"/>
    </xf>
    <xf numFmtId="0" fontId="9" fillId="0" borderId="0" xfId="0" applyFont="1" applyAlignment="1" applyProtection="1">
      <alignment horizontal="left" vertical="center"/>
      <protection locked="0"/>
    </xf>
    <xf numFmtId="1" fontId="18" fillId="8" borderId="91" xfId="4" applyNumberFormat="1" applyFont="1" applyFill="1" applyBorder="1" applyAlignment="1">
      <alignment horizontal="center" vertical="center" shrinkToFit="1"/>
    </xf>
    <xf numFmtId="0" fontId="1" fillId="3" borderId="73" xfId="5" applyFont="1" applyFill="1" applyBorder="1" applyAlignment="1">
      <alignment horizontal="centerContinuous" vertical="center"/>
    </xf>
    <xf numFmtId="0" fontId="1" fillId="3" borderId="73" xfId="5" applyFont="1" applyFill="1" applyBorder="1" applyAlignment="1">
      <alignment horizontal="centerContinuous" vertical="center" wrapText="1"/>
    </xf>
    <xf numFmtId="0" fontId="3" fillId="0" borderId="0" xfId="4" applyFont="1" applyBorder="1" applyAlignment="1">
      <alignment horizontal="left" vertical="top" wrapText="1"/>
    </xf>
    <xf numFmtId="1" fontId="18" fillId="0" borderId="90" xfId="4" applyNumberFormat="1" applyFont="1" applyFill="1" applyBorder="1" applyAlignment="1">
      <alignment horizontal="center" vertical="center" shrinkToFit="1"/>
    </xf>
    <xf numFmtId="1" fontId="18" fillId="8" borderId="93" xfId="4" applyNumberFormat="1" applyFont="1" applyFill="1" applyBorder="1" applyAlignment="1">
      <alignment horizontal="center" vertical="center" shrinkToFit="1"/>
    </xf>
    <xf numFmtId="2" fontId="18" fillId="0" borderId="95" xfId="4" applyNumberFormat="1" applyFont="1" applyFill="1" applyBorder="1" applyAlignment="1">
      <alignment horizontal="right" vertical="center" wrapText="1"/>
    </xf>
    <xf numFmtId="1" fontId="18" fillId="8" borderId="90" xfId="4" applyNumberFormat="1" applyFont="1" applyFill="1" applyBorder="1" applyAlignment="1">
      <alignment horizontal="center" vertical="center" shrinkToFit="1"/>
    </xf>
    <xf numFmtId="166" fontId="18" fillId="8" borderId="94" xfId="4" applyNumberFormat="1" applyFont="1" applyFill="1" applyBorder="1" applyAlignment="1">
      <alignment horizontal="center" vertical="center" shrinkToFit="1"/>
    </xf>
    <xf numFmtId="0" fontId="3" fillId="8" borderId="95" xfId="4" applyFont="1" applyFill="1" applyBorder="1" applyAlignment="1">
      <alignment horizontal="left" vertical="center" wrapText="1"/>
    </xf>
    <xf numFmtId="1" fontId="18" fillId="8" borderId="96" xfId="4" applyNumberFormat="1" applyFont="1" applyFill="1" applyBorder="1" applyAlignment="1">
      <alignment horizontal="center" vertical="center" shrinkToFit="1"/>
    </xf>
    <xf numFmtId="166" fontId="18" fillId="0" borderId="61" xfId="4" applyNumberFormat="1" applyFont="1" applyFill="1" applyBorder="1" applyAlignment="1">
      <alignment horizontal="center" vertical="center" shrinkToFit="1"/>
    </xf>
    <xf numFmtId="0" fontId="3" fillId="0" borderId="92" xfId="4" applyFont="1" applyFill="1" applyBorder="1" applyAlignment="1">
      <alignment horizontal="left" vertical="center" wrapText="1"/>
    </xf>
    <xf numFmtId="2" fontId="18" fillId="0" borderId="92" xfId="4" applyNumberFormat="1" applyFont="1" applyFill="1" applyBorder="1" applyAlignment="1">
      <alignment horizontal="right" vertical="center" wrapText="1"/>
    </xf>
    <xf numFmtId="0" fontId="3" fillId="8" borderId="86" xfId="4" applyFont="1" applyFill="1" applyBorder="1" applyAlignment="1">
      <alignment horizontal="left" vertical="center" wrapText="1"/>
    </xf>
    <xf numFmtId="2" fontId="18" fillId="0" borderId="86" xfId="4" applyNumberFormat="1" applyFont="1" applyFill="1" applyBorder="1" applyAlignment="1">
      <alignment horizontal="right" vertical="center" wrapText="1"/>
    </xf>
    <xf numFmtId="0" fontId="3" fillId="8" borderId="97" xfId="0" applyFont="1" applyFill="1" applyBorder="1" applyAlignment="1" applyProtection="1">
      <alignment horizontal="center" vertical="center"/>
      <protection locked="0"/>
    </xf>
    <xf numFmtId="0" fontId="3" fillId="8" borderId="98" xfId="0" applyFont="1" applyFill="1" applyBorder="1" applyAlignment="1" applyProtection="1">
      <alignment horizontal="left" vertical="center" wrapText="1"/>
      <protection locked="0"/>
    </xf>
    <xf numFmtId="4" fontId="3" fillId="9" borderId="89" xfId="0" applyNumberFormat="1" applyFont="1" applyFill="1" applyBorder="1" applyAlignment="1" applyProtection="1">
      <alignment horizontal="right" vertical="center" wrapText="1"/>
      <protection locked="0"/>
    </xf>
    <xf numFmtId="4" fontId="3" fillId="0" borderId="99" xfId="0" applyNumberFormat="1" applyFont="1" applyFill="1" applyBorder="1" applyAlignment="1" applyProtection="1">
      <alignment horizontal="right" vertical="center" wrapText="1"/>
      <protection locked="0"/>
    </xf>
    <xf numFmtId="4" fontId="3" fillId="9" borderId="100" xfId="0" applyNumberFormat="1" applyFont="1" applyFill="1" applyBorder="1" applyAlignment="1" applyProtection="1">
      <alignment horizontal="right" vertical="center" wrapText="1"/>
      <protection locked="0"/>
    </xf>
    <xf numFmtId="4" fontId="3" fillId="8" borderId="99" xfId="0" applyNumberFormat="1" applyFont="1" applyFill="1" applyBorder="1" applyAlignment="1" applyProtection="1">
      <alignment horizontal="right" vertical="center" wrapText="1"/>
      <protection locked="0"/>
    </xf>
    <xf numFmtId="0" fontId="3" fillId="8" borderId="63" xfId="0" applyFont="1" applyFill="1" applyBorder="1" applyAlignment="1" applyProtection="1">
      <alignment horizontal="center" vertical="center"/>
      <protection locked="0"/>
    </xf>
    <xf numFmtId="4" fontId="3" fillId="9" borderId="57" xfId="0" applyNumberFormat="1" applyFont="1" applyFill="1" applyBorder="1" applyAlignment="1" applyProtection="1">
      <alignment horizontal="right" vertical="center" wrapText="1"/>
      <protection locked="0"/>
    </xf>
    <xf numFmtId="4" fontId="3" fillId="9" borderId="103" xfId="0" applyNumberFormat="1" applyFont="1" applyFill="1" applyBorder="1" applyAlignment="1" applyProtection="1">
      <alignment horizontal="right" vertical="center" wrapText="1"/>
      <protection locked="0"/>
    </xf>
    <xf numFmtId="4" fontId="3" fillId="9" borderId="104" xfId="0" applyNumberFormat="1" applyFont="1" applyFill="1" applyBorder="1" applyAlignment="1" applyProtection="1">
      <alignment horizontal="right" vertical="center" wrapText="1"/>
      <protection locked="0"/>
    </xf>
    <xf numFmtId="0" fontId="3" fillId="0" borderId="102" xfId="0" quotePrefix="1" applyFont="1" applyFill="1" applyBorder="1" applyAlignment="1" applyProtection="1">
      <alignment vertical="center" wrapText="1"/>
      <protection locked="0"/>
    </xf>
    <xf numFmtId="4" fontId="3" fillId="9" borderId="106" xfId="0" applyNumberFormat="1" applyFont="1" applyFill="1" applyBorder="1" applyAlignment="1" applyProtection="1">
      <alignment horizontal="right" vertical="center" wrapText="1"/>
      <protection locked="0"/>
    </xf>
    <xf numFmtId="0" fontId="2" fillId="8" borderId="35" xfId="0" applyFont="1" applyFill="1" applyBorder="1" applyAlignment="1" applyProtection="1">
      <alignment horizontal="center" vertical="center"/>
      <protection locked="0"/>
    </xf>
    <xf numFmtId="0" fontId="4" fillId="0" borderId="60" xfId="0" quotePrefix="1" applyFont="1" applyBorder="1" applyAlignment="1" applyProtection="1">
      <alignment vertical="center" wrapText="1"/>
      <protection locked="0"/>
    </xf>
    <xf numFmtId="4" fontId="4" fillId="0" borderId="57" xfId="0" applyNumberFormat="1" applyFont="1" applyFill="1" applyBorder="1" applyAlignment="1" applyProtection="1">
      <alignment horizontal="right" vertical="center" wrapText="1"/>
      <protection locked="0"/>
    </xf>
    <xf numFmtId="0" fontId="3" fillId="8" borderId="65" xfId="0" applyFont="1" applyFill="1" applyBorder="1" applyAlignment="1" applyProtection="1">
      <alignment horizontal="center" vertical="center" wrapText="1"/>
      <protection locked="0"/>
    </xf>
    <xf numFmtId="4" fontId="4" fillId="0" borderId="58" xfId="0" applyNumberFormat="1" applyFont="1" applyFill="1" applyBorder="1" applyAlignment="1" applyProtection="1">
      <alignment horizontal="right" vertical="center" wrapText="1"/>
      <protection locked="0"/>
    </xf>
    <xf numFmtId="0" fontId="4" fillId="8" borderId="63" xfId="0" applyFont="1" applyFill="1" applyBorder="1" applyAlignment="1" applyProtection="1">
      <alignment horizontal="center" vertical="center" wrapText="1"/>
      <protection locked="0"/>
    </xf>
    <xf numFmtId="0" fontId="3" fillId="0" borderId="60" xfId="0" quotePrefix="1" applyFont="1" applyBorder="1" applyAlignment="1" applyProtection="1">
      <alignment vertical="center" wrapText="1"/>
      <protection locked="0"/>
    </xf>
    <xf numFmtId="4" fontId="4" fillId="9" borderId="58" xfId="0" applyNumberFormat="1" applyFont="1" applyFill="1" applyBorder="1" applyAlignment="1" applyProtection="1">
      <alignment horizontal="right" vertical="center" wrapText="1"/>
      <protection locked="0"/>
    </xf>
    <xf numFmtId="4" fontId="4" fillId="9" borderId="59" xfId="0" applyNumberFormat="1" applyFont="1" applyFill="1" applyBorder="1" applyAlignment="1" applyProtection="1">
      <alignment horizontal="right" vertical="center" wrapText="1"/>
      <protection locked="0"/>
    </xf>
    <xf numFmtId="4" fontId="4" fillId="9" borderId="66" xfId="0" applyNumberFormat="1" applyFont="1" applyFill="1" applyBorder="1" applyAlignment="1" applyProtection="1">
      <alignment horizontal="right" vertical="center" wrapText="1"/>
      <protection locked="0"/>
    </xf>
    <xf numFmtId="0" fontId="9" fillId="0" borderId="0" xfId="0" applyFont="1" applyAlignment="1" applyProtection="1">
      <alignment vertical="center"/>
      <protection locked="0"/>
    </xf>
    <xf numFmtId="0" fontId="4" fillId="0" borderId="0" xfId="1" applyFont="1" applyFill="1" applyBorder="1" applyAlignment="1">
      <alignment horizontal="left" wrapText="1"/>
    </xf>
    <xf numFmtId="0" fontId="3" fillId="0" borderId="0" xfId="4" applyFont="1" applyFill="1" applyAlignment="1">
      <alignment horizontal="left" vertical="top"/>
    </xf>
    <xf numFmtId="0" fontId="3" fillId="0" borderId="0" xfId="4" applyFont="1" applyFill="1" applyAlignment="1">
      <alignment horizontal="left" vertical="top" wrapText="1"/>
    </xf>
    <xf numFmtId="0" fontId="9" fillId="0" borderId="0" xfId="0" applyFont="1" applyAlignment="1" applyProtection="1">
      <alignment vertical="top" wrapText="1"/>
      <protection locked="0"/>
    </xf>
    <xf numFmtId="4" fontId="3" fillId="13" borderId="0" xfId="0" applyNumberFormat="1" applyFont="1" applyFill="1" applyBorder="1" applyAlignment="1" applyProtection="1">
      <alignment horizontal="right" vertical="center" wrapText="1"/>
      <protection locked="0"/>
    </xf>
    <xf numFmtId="0" fontId="3" fillId="0" borderId="64" xfId="0" quotePrefix="1" applyFont="1" applyFill="1" applyBorder="1" applyAlignment="1" applyProtection="1">
      <alignment vertical="center" wrapText="1"/>
      <protection locked="0"/>
    </xf>
    <xf numFmtId="0" fontId="3" fillId="8" borderId="44" xfId="0" applyFont="1" applyFill="1" applyBorder="1" applyAlignment="1" applyProtection="1">
      <alignment horizontal="center" vertical="center"/>
      <protection locked="0"/>
    </xf>
    <xf numFmtId="0" fontId="3" fillId="8" borderId="45" xfId="0" quotePrefix="1" applyFont="1" applyFill="1" applyBorder="1" applyAlignment="1" applyProtection="1">
      <alignment vertical="center" wrapText="1"/>
      <protection locked="0"/>
    </xf>
    <xf numFmtId="4" fontId="3" fillId="9" borderId="16" xfId="0" applyNumberFormat="1" applyFont="1" applyFill="1" applyBorder="1" applyAlignment="1" applyProtection="1">
      <alignment horizontal="right" vertical="center" wrapText="1"/>
      <protection locked="0"/>
    </xf>
    <xf numFmtId="4" fontId="3" fillId="9" borderId="17" xfId="0" applyNumberFormat="1" applyFont="1" applyFill="1" applyBorder="1" applyAlignment="1" applyProtection="1">
      <alignment horizontal="right" vertical="center" wrapText="1"/>
      <protection locked="0"/>
    </xf>
    <xf numFmtId="4" fontId="3" fillId="9" borderId="18" xfId="0" applyNumberFormat="1" applyFont="1" applyFill="1" applyBorder="1" applyAlignment="1" applyProtection="1">
      <alignment horizontal="right" vertical="center" wrapText="1"/>
      <protection locked="0"/>
    </xf>
    <xf numFmtId="0" fontId="3" fillId="0" borderId="65" xfId="0" applyFont="1" applyFill="1" applyBorder="1" applyAlignment="1" applyProtection="1">
      <alignment horizontal="center" vertical="center"/>
      <protection locked="0"/>
    </xf>
    <xf numFmtId="4" fontId="3" fillId="0" borderId="58" xfId="0" applyNumberFormat="1" applyFont="1" applyFill="1" applyBorder="1" applyAlignment="1" applyProtection="1">
      <alignment horizontal="right" vertical="center" wrapText="1"/>
      <protection locked="0"/>
    </xf>
    <xf numFmtId="4" fontId="4" fillId="9" borderId="57" xfId="0" applyNumberFormat="1" applyFont="1" applyFill="1" applyBorder="1" applyAlignment="1" applyProtection="1">
      <alignment horizontal="right" vertical="center" wrapText="1"/>
      <protection locked="0"/>
    </xf>
    <xf numFmtId="4" fontId="4" fillId="9" borderId="103" xfId="0" applyNumberFormat="1" applyFont="1" applyFill="1" applyBorder="1" applyAlignment="1" applyProtection="1">
      <alignment horizontal="right" vertical="center" wrapText="1"/>
      <protection locked="0"/>
    </xf>
    <xf numFmtId="4" fontId="4" fillId="9" borderId="104" xfId="0" applyNumberFormat="1" applyFont="1" applyFill="1" applyBorder="1" applyAlignment="1" applyProtection="1">
      <alignment horizontal="right" vertical="center" wrapText="1"/>
      <protection locked="0"/>
    </xf>
    <xf numFmtId="0" fontId="3" fillId="0" borderId="45" xfId="0" quotePrefix="1" applyFont="1" applyFill="1" applyBorder="1" applyAlignment="1" applyProtection="1">
      <alignment vertical="center" wrapText="1"/>
      <protection locked="0"/>
    </xf>
    <xf numFmtId="4" fontId="3" fillId="9" borderId="111" xfId="0" applyNumberFormat="1" applyFont="1" applyFill="1" applyBorder="1" applyAlignment="1" applyProtection="1">
      <alignment horizontal="right" vertical="center" wrapText="1"/>
      <protection locked="0"/>
    </xf>
    <xf numFmtId="4" fontId="3" fillId="0" borderId="26" xfId="0" applyNumberFormat="1" applyFont="1" applyFill="1" applyBorder="1" applyAlignment="1" applyProtection="1">
      <alignment horizontal="right" vertical="center" wrapText="1"/>
      <protection locked="0"/>
    </xf>
    <xf numFmtId="4" fontId="3" fillId="0" borderId="27" xfId="0" applyNumberFormat="1" applyFont="1" applyFill="1" applyBorder="1" applyAlignment="1" applyProtection="1">
      <alignment horizontal="right" vertical="center" wrapText="1"/>
      <protection locked="0"/>
    </xf>
    <xf numFmtId="4" fontId="3" fillId="0" borderId="28" xfId="0" applyNumberFormat="1" applyFont="1" applyFill="1" applyBorder="1" applyAlignment="1" applyProtection="1">
      <alignment horizontal="right" vertical="center" wrapText="1"/>
      <protection locked="0"/>
    </xf>
    <xf numFmtId="4" fontId="3" fillId="0" borderId="8" xfId="0" applyNumberFormat="1" applyFont="1" applyFill="1" applyBorder="1" applyAlignment="1" applyProtection="1">
      <alignment horizontal="right" vertical="center" wrapText="1"/>
      <protection locked="0"/>
    </xf>
    <xf numFmtId="0" fontId="3" fillId="0" borderId="24" xfId="0" applyFont="1" applyFill="1" applyBorder="1" applyAlignment="1" applyProtection="1">
      <alignment horizontal="center" vertical="center"/>
      <protection locked="0"/>
    </xf>
    <xf numFmtId="0" fontId="3" fillId="0" borderId="25" xfId="0" applyFont="1" applyFill="1" applyBorder="1" applyAlignment="1" applyProtection="1">
      <alignment horizontal="left" vertical="center" wrapText="1"/>
      <protection locked="0"/>
    </xf>
    <xf numFmtId="4" fontId="3" fillId="0" borderId="55" xfId="0" applyNumberFormat="1" applyFont="1" applyFill="1" applyBorder="1" applyAlignment="1" applyProtection="1">
      <alignment horizontal="right" vertical="center" wrapText="1"/>
      <protection locked="0"/>
    </xf>
    <xf numFmtId="4" fontId="3" fillId="0" borderId="23" xfId="0" applyNumberFormat="1" applyFont="1" applyFill="1" applyBorder="1" applyAlignment="1" applyProtection="1">
      <alignment horizontal="right" vertical="center" wrapText="1"/>
      <protection locked="0"/>
    </xf>
    <xf numFmtId="4" fontId="3" fillId="9" borderId="101" xfId="0" applyNumberFormat="1" applyFont="1" applyFill="1" applyBorder="1" applyAlignment="1" applyProtection="1">
      <alignment horizontal="right" vertical="center" wrapText="1"/>
      <protection locked="0"/>
    </xf>
    <xf numFmtId="4" fontId="3" fillId="0" borderId="10" xfId="0" applyNumberFormat="1" applyFont="1" applyFill="1" applyBorder="1" applyAlignment="1" applyProtection="1">
      <alignment horizontal="right" vertical="center" wrapText="1"/>
      <protection locked="0"/>
    </xf>
    <xf numFmtId="4" fontId="3" fillId="9" borderId="10" xfId="0" applyNumberFormat="1" applyFont="1" applyFill="1" applyBorder="1" applyAlignment="1" applyProtection="1">
      <alignment horizontal="right" vertical="center" wrapText="1"/>
      <protection locked="0"/>
    </xf>
    <xf numFmtId="4" fontId="3" fillId="9" borderId="112" xfId="0" applyNumberFormat="1" applyFont="1" applyFill="1" applyBorder="1" applyAlignment="1" applyProtection="1">
      <alignment horizontal="right" vertical="center" wrapText="1"/>
      <protection locked="0"/>
    </xf>
    <xf numFmtId="4" fontId="3" fillId="9" borderId="12" xfId="0" applyNumberFormat="1" applyFont="1" applyFill="1" applyBorder="1" applyAlignment="1" applyProtection="1">
      <alignment horizontal="right" vertical="center" wrapText="1"/>
      <protection locked="0"/>
    </xf>
    <xf numFmtId="0" fontId="3" fillId="8" borderId="105" xfId="0" quotePrefix="1" applyFont="1" applyFill="1" applyBorder="1" applyAlignment="1" applyProtection="1">
      <alignment horizontal="left" vertical="center" wrapText="1"/>
      <protection locked="0"/>
    </xf>
    <xf numFmtId="4" fontId="3" fillId="9" borderId="113" xfId="0" applyNumberFormat="1" applyFont="1" applyFill="1" applyBorder="1" applyAlignment="1" applyProtection="1">
      <alignment horizontal="right" vertical="center" wrapText="1"/>
      <protection locked="0"/>
    </xf>
    <xf numFmtId="4" fontId="3" fillId="9" borderId="114" xfId="0" applyNumberFormat="1" applyFont="1" applyFill="1" applyBorder="1" applyAlignment="1" applyProtection="1">
      <alignment horizontal="right" vertical="center" wrapText="1"/>
      <protection locked="0"/>
    </xf>
    <xf numFmtId="4" fontId="3" fillId="9" borderId="107" xfId="0" applyNumberFormat="1" applyFont="1" applyFill="1" applyBorder="1" applyAlignment="1" applyProtection="1">
      <alignment horizontal="right" vertical="center" wrapText="1"/>
      <protection locked="0"/>
    </xf>
    <xf numFmtId="4" fontId="3" fillId="9" borderId="115" xfId="0" applyNumberFormat="1" applyFont="1" applyFill="1" applyBorder="1" applyAlignment="1" applyProtection="1">
      <alignment horizontal="right" vertical="center" wrapText="1"/>
      <protection locked="0"/>
    </xf>
    <xf numFmtId="4" fontId="3" fillId="0" borderId="54" xfId="0" applyNumberFormat="1" applyFont="1" applyFill="1" applyBorder="1" applyAlignment="1" applyProtection="1">
      <alignment horizontal="right" vertical="center" wrapText="1"/>
      <protection locked="0"/>
    </xf>
    <xf numFmtId="4" fontId="3" fillId="0" borderId="107" xfId="0" applyNumberFormat="1" applyFont="1" applyFill="1" applyBorder="1" applyAlignment="1" applyProtection="1">
      <alignment horizontal="right" vertical="center" wrapText="1"/>
      <protection locked="0"/>
    </xf>
    <xf numFmtId="0" fontId="4" fillId="0" borderId="5" xfId="0" applyFont="1" applyFill="1" applyBorder="1" applyAlignment="1" applyProtection="1">
      <alignment horizontal="center" vertical="center"/>
      <protection locked="0"/>
    </xf>
    <xf numFmtId="0" fontId="3" fillId="0" borderId="19" xfId="0" applyFont="1" applyFill="1" applyBorder="1" applyAlignment="1" applyProtection="1">
      <alignment horizontal="center" vertical="center"/>
      <protection locked="0"/>
    </xf>
    <xf numFmtId="0" fontId="3" fillId="0" borderId="19" xfId="0" quotePrefix="1" applyFont="1" applyFill="1" applyBorder="1" applyAlignment="1" applyProtection="1">
      <alignment vertical="center" wrapText="1"/>
      <protection locked="0"/>
    </xf>
    <xf numFmtId="4" fontId="3" fillId="0" borderId="52" xfId="0" applyNumberFormat="1" applyFont="1" applyFill="1" applyBorder="1" applyAlignment="1" applyProtection="1">
      <alignment horizontal="right" vertical="center" wrapText="1"/>
      <protection locked="0"/>
    </xf>
    <xf numFmtId="4" fontId="3" fillId="0" borderId="31" xfId="0" applyNumberFormat="1" applyFont="1" applyFill="1" applyBorder="1" applyAlignment="1" applyProtection="1">
      <alignment horizontal="right" vertical="center" wrapText="1"/>
      <protection locked="0"/>
    </xf>
    <xf numFmtId="4" fontId="3" fillId="0" borderId="32" xfId="0" applyNumberFormat="1" applyFont="1" applyFill="1" applyBorder="1" applyAlignment="1" applyProtection="1">
      <alignment horizontal="right" vertical="center" wrapText="1"/>
      <protection locked="0"/>
    </xf>
    <xf numFmtId="0" fontId="3" fillId="0" borderId="5" xfId="0" applyFont="1" applyFill="1" applyBorder="1" applyAlignment="1" applyProtection="1">
      <alignment horizontal="center" vertical="center"/>
      <protection locked="0"/>
    </xf>
    <xf numFmtId="0" fontId="3" fillId="0" borderId="5" xfId="0" quotePrefix="1" applyFont="1" applyFill="1" applyBorder="1" applyAlignment="1" applyProtection="1">
      <alignment vertical="center" wrapText="1"/>
      <protection locked="0"/>
    </xf>
    <xf numFmtId="4" fontId="3" fillId="9" borderId="31" xfId="0" applyNumberFormat="1" applyFont="1" applyFill="1" applyBorder="1" applyAlignment="1" applyProtection="1">
      <alignment horizontal="right" vertical="center" wrapText="1"/>
      <protection locked="0"/>
    </xf>
    <xf numFmtId="4" fontId="3" fillId="9" borderId="32" xfId="0" applyNumberFormat="1" applyFont="1" applyFill="1" applyBorder="1" applyAlignment="1" applyProtection="1">
      <alignment horizontal="right" vertical="center" wrapText="1"/>
      <protection locked="0"/>
    </xf>
    <xf numFmtId="4" fontId="3" fillId="9" borderId="33" xfId="0" applyNumberFormat="1" applyFont="1" applyFill="1" applyBorder="1" applyAlignment="1" applyProtection="1">
      <alignment horizontal="right" vertical="center" wrapText="1"/>
      <protection locked="0"/>
    </xf>
    <xf numFmtId="0" fontId="3" fillId="0" borderId="69" xfId="0" quotePrefix="1" applyFont="1" applyFill="1" applyBorder="1" applyAlignment="1" applyProtection="1">
      <alignment vertical="center" wrapText="1"/>
      <protection locked="0"/>
    </xf>
    <xf numFmtId="4" fontId="3" fillId="0" borderId="6" xfId="0" applyNumberFormat="1" applyFont="1" applyFill="1" applyBorder="1" applyAlignment="1">
      <alignment horizontal="right" vertical="center" wrapText="1"/>
    </xf>
    <xf numFmtId="4" fontId="3" fillId="0" borderId="8" xfId="0" applyNumberFormat="1" applyFont="1" applyFill="1" applyBorder="1" applyAlignment="1">
      <alignment horizontal="right" vertical="center" wrapText="1"/>
    </xf>
    <xf numFmtId="4" fontId="3" fillId="0" borderId="71" xfId="0" applyNumberFormat="1" applyFont="1" applyFill="1" applyBorder="1" applyAlignment="1">
      <alignment horizontal="right" vertical="center" wrapText="1"/>
    </xf>
    <xf numFmtId="4" fontId="3" fillId="15" borderId="21" xfId="0" applyNumberFormat="1" applyFont="1" applyFill="1" applyBorder="1" applyAlignment="1">
      <alignment horizontal="right" vertical="center" wrapText="1"/>
    </xf>
    <xf numFmtId="4" fontId="3" fillId="15" borderId="23" xfId="0" applyNumberFormat="1" applyFont="1" applyFill="1" applyBorder="1" applyAlignment="1">
      <alignment horizontal="right" vertical="center" wrapText="1"/>
    </xf>
    <xf numFmtId="0" fontId="12" fillId="0" borderId="0" xfId="0" applyFont="1" applyAlignment="1" applyProtection="1">
      <alignment vertical="center"/>
      <protection locked="0"/>
    </xf>
    <xf numFmtId="0" fontId="9" fillId="0" borderId="0" xfId="0" applyFont="1" applyAlignment="1" applyProtection="1">
      <alignment vertical="center"/>
      <protection locked="0"/>
    </xf>
    <xf numFmtId="0" fontId="9" fillId="0" borderId="0" xfId="0" applyFont="1" applyAlignment="1" applyProtection="1">
      <alignment vertical="center" wrapText="1"/>
      <protection locked="0"/>
    </xf>
    <xf numFmtId="0" fontId="9" fillId="0" borderId="0" xfId="0" applyFont="1" applyAlignment="1" applyProtection="1">
      <alignment vertical="center"/>
      <protection locked="0"/>
    </xf>
    <xf numFmtId="0" fontId="0" fillId="0" borderId="0" xfId="0" applyFont="1" applyAlignment="1" applyProtection="1">
      <alignment horizontal="left" vertical="center"/>
      <protection locked="0"/>
    </xf>
    <xf numFmtId="0" fontId="3" fillId="0" borderId="29" xfId="0" applyFont="1" applyFill="1" applyBorder="1" applyAlignment="1" applyProtection="1">
      <alignment horizontal="center" vertical="center"/>
      <protection locked="0"/>
    </xf>
    <xf numFmtId="0" fontId="3" fillId="0" borderId="29" xfId="0" quotePrefix="1" applyFont="1" applyFill="1" applyBorder="1" applyAlignment="1" applyProtection="1">
      <alignment vertical="center" wrapText="1"/>
      <protection locked="0"/>
    </xf>
    <xf numFmtId="4" fontId="3" fillId="8" borderId="21" xfId="0" applyNumberFormat="1" applyFont="1" applyFill="1" applyBorder="1" applyAlignment="1" applyProtection="1">
      <alignment horizontal="right" vertical="center" wrapText="1"/>
      <protection locked="0"/>
    </xf>
    <xf numFmtId="4" fontId="4" fillId="8" borderId="10" xfId="0" applyNumberFormat="1" applyFont="1" applyFill="1" applyBorder="1" applyAlignment="1" applyProtection="1">
      <alignment horizontal="right" vertical="center" wrapText="1"/>
      <protection locked="0"/>
    </xf>
    <xf numFmtId="0" fontId="3" fillId="8" borderId="42" xfId="0" quotePrefix="1" applyFont="1" applyFill="1" applyBorder="1" applyAlignment="1">
      <alignment vertical="center" wrapText="1"/>
    </xf>
    <xf numFmtId="0" fontId="3" fillId="8" borderId="2" xfId="0" quotePrefix="1" applyFont="1" applyFill="1" applyBorder="1" applyAlignment="1" applyProtection="1">
      <alignment vertical="center" wrapText="1"/>
      <protection locked="0"/>
    </xf>
    <xf numFmtId="0" fontId="4" fillId="8" borderId="0" xfId="0" applyFont="1" applyFill="1" applyAlignment="1" applyProtection="1">
      <alignment vertical="center" wrapText="1"/>
      <protection locked="0"/>
    </xf>
    <xf numFmtId="4" fontId="3" fillId="8" borderId="57" xfId="0" applyNumberFormat="1" applyFont="1" applyFill="1" applyBorder="1" applyAlignment="1" applyProtection="1">
      <alignment horizontal="right" vertical="center" wrapText="1"/>
      <protection locked="0"/>
    </xf>
    <xf numFmtId="4" fontId="4" fillId="8" borderId="34" xfId="0" applyNumberFormat="1" applyFont="1" applyFill="1" applyBorder="1" applyAlignment="1" applyProtection="1">
      <alignment horizontal="right" vertical="center" wrapText="1"/>
      <protection locked="0"/>
    </xf>
    <xf numFmtId="4" fontId="4" fillId="8" borderId="73" xfId="0" applyNumberFormat="1" applyFont="1" applyFill="1" applyBorder="1" applyAlignment="1" applyProtection="1">
      <alignment horizontal="right" vertical="center" wrapText="1"/>
      <protection locked="0"/>
    </xf>
    <xf numFmtId="4" fontId="4" fillId="8" borderId="76" xfId="0" applyNumberFormat="1" applyFont="1" applyFill="1" applyBorder="1" applyAlignment="1" applyProtection="1">
      <alignment horizontal="right" vertical="center" wrapText="1"/>
      <protection locked="0"/>
    </xf>
    <xf numFmtId="4" fontId="4" fillId="8" borderId="108" xfId="0" applyNumberFormat="1" applyFont="1" applyFill="1" applyBorder="1" applyAlignment="1" applyProtection="1">
      <alignment horizontal="right" vertical="center" wrapText="1"/>
      <protection locked="0"/>
    </xf>
    <xf numFmtId="4" fontId="4" fillId="8" borderId="103" xfId="0" applyNumberFormat="1" applyFont="1" applyFill="1" applyBorder="1" applyAlignment="1" applyProtection="1">
      <alignment horizontal="right" vertical="center" wrapText="1"/>
      <protection locked="0"/>
    </xf>
    <xf numFmtId="4" fontId="4" fillId="8" borderId="59" xfId="0" applyNumberFormat="1" applyFont="1" applyFill="1" applyBorder="1" applyAlignment="1" applyProtection="1">
      <alignment horizontal="right" vertical="center" wrapText="1"/>
      <protection locked="0"/>
    </xf>
    <xf numFmtId="4" fontId="4" fillId="8" borderId="104" xfId="0" applyNumberFormat="1" applyFont="1" applyFill="1" applyBorder="1" applyAlignment="1" applyProtection="1">
      <alignment horizontal="right" vertical="center" wrapText="1"/>
      <protection locked="0"/>
    </xf>
    <xf numFmtId="4" fontId="3" fillId="8" borderId="114" xfId="0" applyNumberFormat="1" applyFont="1" applyFill="1" applyBorder="1" applyAlignment="1" applyProtection="1">
      <alignment horizontal="right" vertical="center" wrapText="1"/>
      <protection locked="0"/>
    </xf>
    <xf numFmtId="4" fontId="3" fillId="8" borderId="104" xfId="0" applyNumberFormat="1" applyFont="1" applyFill="1" applyBorder="1" applyAlignment="1" applyProtection="1">
      <alignment horizontal="right" vertical="center" wrapText="1"/>
      <protection locked="0"/>
    </xf>
    <xf numFmtId="4" fontId="4" fillId="8" borderId="16" xfId="0" applyNumberFormat="1" applyFont="1" applyFill="1" applyBorder="1" applyAlignment="1" applyProtection="1">
      <alignment horizontal="right" vertical="center" wrapText="1"/>
      <protection locked="0"/>
    </xf>
    <xf numFmtId="4" fontId="4" fillId="8" borderId="17" xfId="0" applyNumberFormat="1" applyFont="1" applyFill="1" applyBorder="1" applyAlignment="1" applyProtection="1">
      <alignment horizontal="right" vertical="center" wrapText="1"/>
      <protection locked="0"/>
    </xf>
    <xf numFmtId="4" fontId="4" fillId="8" borderId="75" xfId="0" applyNumberFormat="1" applyFont="1" applyFill="1" applyBorder="1" applyAlignment="1" applyProtection="1">
      <alignment horizontal="right" vertical="center" wrapText="1"/>
      <protection locked="0"/>
    </xf>
    <xf numFmtId="4" fontId="4" fillId="8" borderId="70" xfId="0" applyNumberFormat="1" applyFont="1" applyFill="1" applyBorder="1" applyAlignment="1" applyProtection="1">
      <alignment horizontal="right" vertical="center" wrapText="1"/>
      <protection locked="0"/>
    </xf>
    <xf numFmtId="4" fontId="4" fillId="8" borderId="12" xfId="0" applyNumberFormat="1" applyFont="1" applyFill="1" applyBorder="1" applyAlignment="1" applyProtection="1">
      <alignment horizontal="right" vertical="center" wrapText="1"/>
      <protection locked="0"/>
    </xf>
    <xf numFmtId="0" fontId="0" fillId="8" borderId="0" xfId="0" applyFill="1" applyProtection="1">
      <protection locked="0"/>
    </xf>
    <xf numFmtId="4" fontId="4" fillId="8" borderId="54" xfId="0" applyNumberFormat="1" applyFont="1" applyFill="1" applyBorder="1" applyAlignment="1" applyProtection="1">
      <alignment horizontal="right" vertical="center" wrapText="1"/>
      <protection locked="0"/>
    </xf>
    <xf numFmtId="4" fontId="4" fillId="8" borderId="66" xfId="0" applyNumberFormat="1" applyFont="1" applyFill="1" applyBorder="1" applyAlignment="1" applyProtection="1">
      <alignment horizontal="right" vertical="center" wrapText="1"/>
      <protection locked="0"/>
    </xf>
    <xf numFmtId="4" fontId="3" fillId="8" borderId="31" xfId="0" applyNumberFormat="1" applyFont="1" applyFill="1" applyBorder="1" applyAlignment="1" applyProtection="1">
      <alignment horizontal="right" vertical="center" wrapText="1"/>
      <protection locked="0"/>
    </xf>
    <xf numFmtId="4" fontId="3" fillId="8" borderId="71" xfId="0" applyNumberFormat="1" applyFont="1" applyFill="1" applyBorder="1" applyAlignment="1" applyProtection="1">
      <alignment horizontal="right" vertical="center" wrapText="1"/>
      <protection locked="0"/>
    </xf>
    <xf numFmtId="4" fontId="4" fillId="8" borderId="110" xfId="0" applyNumberFormat="1" applyFont="1" applyFill="1" applyBorder="1" applyAlignment="1" applyProtection="1">
      <alignment horizontal="right" vertical="center" wrapText="1"/>
      <protection locked="0"/>
    </xf>
    <xf numFmtId="0" fontId="0" fillId="8" borderId="0" xfId="0" applyFill="1" applyAlignment="1" applyProtection="1">
      <alignment vertical="center" wrapText="1"/>
      <protection locked="0"/>
    </xf>
    <xf numFmtId="4" fontId="3" fillId="8" borderId="27" xfId="0" applyNumberFormat="1" applyFont="1" applyFill="1" applyBorder="1" applyAlignment="1" applyProtection="1">
      <alignment horizontal="right" vertical="center" wrapText="1"/>
      <protection locked="0"/>
    </xf>
    <xf numFmtId="4" fontId="3" fillId="8" borderId="23" xfId="0" applyNumberFormat="1" applyFont="1" applyFill="1" applyBorder="1" applyAlignment="1" applyProtection="1">
      <alignment horizontal="right" vertical="center" wrapText="1"/>
      <protection locked="0"/>
    </xf>
    <xf numFmtId="0" fontId="9" fillId="0" borderId="0" xfId="0" applyFont="1" applyAlignment="1" applyProtection="1">
      <alignment vertical="center"/>
      <protection locked="0"/>
    </xf>
    <xf numFmtId="0" fontId="0" fillId="0" borderId="0" xfId="0" applyFont="1" applyAlignment="1" applyProtection="1">
      <alignment horizontal="left" vertical="center"/>
      <protection locked="0"/>
    </xf>
    <xf numFmtId="0" fontId="9" fillId="0" borderId="0" xfId="0" applyFont="1" applyAlignment="1" applyProtection="1">
      <alignment vertical="center"/>
      <protection locked="0"/>
    </xf>
    <xf numFmtId="0" fontId="0" fillId="0" borderId="35" xfId="0" applyFill="1" applyBorder="1" applyAlignment="1" applyProtection="1">
      <alignment horizontal="center" vertical="center"/>
      <protection locked="0"/>
    </xf>
    <xf numFmtId="0" fontId="3" fillId="0" borderId="36" xfId="0" quotePrefix="1" applyFont="1" applyFill="1" applyBorder="1" applyAlignment="1" applyProtection="1">
      <alignment vertical="center" wrapText="1"/>
      <protection locked="0"/>
    </xf>
    <xf numFmtId="4" fontId="3" fillId="0" borderId="117" xfId="0" applyNumberFormat="1" applyFont="1" applyFill="1" applyBorder="1" applyAlignment="1" applyProtection="1">
      <alignment horizontal="right" vertical="center" wrapText="1"/>
      <protection locked="0"/>
    </xf>
    <xf numFmtId="0" fontId="9" fillId="0" borderId="0" xfId="0" applyFont="1" applyAlignment="1" applyProtection="1">
      <alignment vertical="top"/>
      <protection locked="0"/>
    </xf>
    <xf numFmtId="0" fontId="9" fillId="0" borderId="0" xfId="0" applyFont="1" applyFill="1" applyAlignment="1" applyProtection="1">
      <alignment vertical="center"/>
      <protection locked="0"/>
    </xf>
    <xf numFmtId="0" fontId="11" fillId="0" borderId="0" xfId="0" applyFont="1" applyFill="1" applyAlignment="1" applyProtection="1">
      <alignment vertical="center" wrapText="1"/>
      <protection locked="0"/>
    </xf>
    <xf numFmtId="0" fontId="9" fillId="0" borderId="0" xfId="0" applyFont="1" applyFill="1" applyAlignment="1" applyProtection="1">
      <alignment vertical="center" wrapText="1"/>
      <protection locked="0"/>
    </xf>
    <xf numFmtId="0" fontId="12" fillId="0" borderId="0" xfId="0" applyFont="1" applyFill="1" applyAlignment="1" applyProtection="1">
      <alignment horizontal="left" vertical="center"/>
      <protection locked="0"/>
    </xf>
    <xf numFmtId="0" fontId="0" fillId="0" borderId="0" xfId="0" applyBorder="1" applyAlignment="1" applyProtection="1">
      <alignment vertical="center" wrapText="1"/>
      <protection locked="0"/>
    </xf>
    <xf numFmtId="0" fontId="2" fillId="8" borderId="109" xfId="0" applyFont="1" applyFill="1" applyBorder="1" applyAlignment="1" applyProtection="1">
      <alignment horizontal="center" vertical="center"/>
      <protection locked="0"/>
    </xf>
    <xf numFmtId="0" fontId="4" fillId="0" borderId="109" xfId="0" quotePrefix="1" applyFont="1" applyBorder="1" applyAlignment="1" applyProtection="1">
      <alignment vertical="center" wrapText="1"/>
      <protection locked="0"/>
    </xf>
    <xf numFmtId="4" fontId="4" fillId="8" borderId="109" xfId="0" applyNumberFormat="1" applyFont="1" applyFill="1" applyBorder="1" applyAlignment="1" applyProtection="1">
      <alignment horizontal="right" vertical="center" wrapText="1"/>
      <protection locked="0"/>
    </xf>
    <xf numFmtId="4" fontId="3" fillId="0" borderId="109" xfId="0" applyNumberFormat="1" applyFont="1" applyFill="1" applyBorder="1" applyAlignment="1" applyProtection="1">
      <alignment horizontal="right" vertical="center" wrapText="1"/>
      <protection locked="0"/>
    </xf>
    <xf numFmtId="0" fontId="2" fillId="8" borderId="116" xfId="0" applyFont="1" applyFill="1" applyBorder="1" applyAlignment="1" applyProtection="1">
      <alignment horizontal="center" vertical="center"/>
      <protection locked="0"/>
    </xf>
    <xf numFmtId="0" fontId="4" fillId="0" borderId="116" xfId="0" quotePrefix="1" applyFont="1" applyBorder="1" applyAlignment="1" applyProtection="1">
      <alignment vertical="center" wrapText="1"/>
      <protection locked="0"/>
    </xf>
    <xf numFmtId="4" fontId="3" fillId="0" borderId="116" xfId="0" applyNumberFormat="1" applyFont="1" applyFill="1" applyBorder="1" applyAlignment="1" applyProtection="1">
      <alignment horizontal="right" vertical="center" wrapText="1"/>
      <protection locked="0"/>
    </xf>
    <xf numFmtId="0" fontId="1" fillId="2" borderId="34" xfId="0" applyFont="1" applyFill="1" applyBorder="1" applyAlignment="1" applyProtection="1">
      <alignment horizontal="center" vertical="center" wrapText="1"/>
      <protection locked="0"/>
    </xf>
    <xf numFmtId="0" fontId="0" fillId="8" borderId="35" xfId="0" applyFont="1" applyFill="1" applyBorder="1" applyAlignment="1" applyProtection="1">
      <alignment horizontal="center" vertical="center"/>
      <protection locked="0"/>
    </xf>
    <xf numFmtId="0" fontId="4" fillId="0" borderId="36" xfId="0" quotePrefix="1" applyFont="1" applyFill="1" applyBorder="1" applyAlignment="1" applyProtection="1">
      <alignment vertical="center" wrapText="1"/>
      <protection locked="0"/>
    </xf>
    <xf numFmtId="0" fontId="3" fillId="0" borderId="0" xfId="4" applyFont="1" applyFill="1" applyAlignment="1">
      <alignment horizontal="left" vertical="top" wrapText="1"/>
    </xf>
    <xf numFmtId="0" fontId="0" fillId="0" borderId="0" xfId="0" applyFont="1" applyAlignment="1">
      <alignment horizontal="left" vertical="center"/>
    </xf>
    <xf numFmtId="0" fontId="9" fillId="0" borderId="0" xfId="0" applyFont="1" applyAlignment="1" applyProtection="1">
      <protection locked="0"/>
    </xf>
    <xf numFmtId="0" fontId="25" fillId="0" borderId="0" xfId="1" applyFont="1" applyFill="1" applyBorder="1" applyAlignment="1">
      <alignment horizontal="left" vertical="top"/>
    </xf>
    <xf numFmtId="0" fontId="25" fillId="8" borderId="0" xfId="1" applyFont="1" applyFill="1" applyBorder="1" applyAlignment="1">
      <alignment horizontal="left" vertical="top"/>
    </xf>
    <xf numFmtId="0" fontId="26" fillId="0" borderId="0" xfId="1" applyFont="1" applyFill="1" applyBorder="1" applyAlignment="1">
      <alignment horizontal="left" vertical="top"/>
    </xf>
    <xf numFmtId="0" fontId="27" fillId="0" borderId="0" xfId="1" applyFont="1" applyFill="1" applyBorder="1" applyAlignment="1">
      <alignment horizontal="left" vertical="top" wrapText="1"/>
    </xf>
    <xf numFmtId="0" fontId="27" fillId="8" borderId="0" xfId="1" applyFont="1" applyFill="1" applyBorder="1" applyAlignment="1">
      <alignment horizontal="left" vertical="top" wrapText="1"/>
    </xf>
    <xf numFmtId="0" fontId="13" fillId="0" borderId="0" xfId="1" applyFont="1" applyFill="1" applyBorder="1" applyAlignment="1">
      <alignment horizontal="left" vertical="top" wrapText="1"/>
    </xf>
    <xf numFmtId="0" fontId="29" fillId="8" borderId="0" xfId="1" applyFont="1" applyFill="1" applyBorder="1" applyAlignment="1">
      <alignment horizontal="left" vertical="top" wrapText="1"/>
    </xf>
    <xf numFmtId="0" fontId="1" fillId="3" borderId="119" xfId="1" applyFont="1" applyFill="1" applyBorder="1" applyAlignment="1">
      <alignment horizontal="center" vertical="center" wrapText="1"/>
    </xf>
    <xf numFmtId="0" fontId="1" fillId="3" borderId="120" xfId="1" applyFont="1" applyFill="1" applyBorder="1" applyAlignment="1">
      <alignment horizontal="center" vertical="center" wrapText="1"/>
    </xf>
    <xf numFmtId="0" fontId="4" fillId="16" borderId="121" xfId="0" applyFont="1" applyFill="1" applyBorder="1" applyAlignment="1">
      <alignment horizontal="center" vertical="center" wrapText="1"/>
    </xf>
    <xf numFmtId="0" fontId="1" fillId="3" borderId="73" xfId="0" applyFont="1" applyFill="1" applyBorder="1" applyAlignment="1">
      <alignment horizontal="center" vertical="center" wrapText="1"/>
    </xf>
    <xf numFmtId="0" fontId="1" fillId="8" borderId="117" xfId="0" applyFont="1" applyFill="1" applyBorder="1" applyAlignment="1">
      <alignment horizontal="center" vertical="center" wrapText="1"/>
    </xf>
    <xf numFmtId="0" fontId="1" fillId="3" borderId="34" xfId="0" applyFont="1" applyFill="1" applyBorder="1" applyAlignment="1">
      <alignment horizontal="center" vertical="center" wrapText="1"/>
    </xf>
    <xf numFmtId="0" fontId="1" fillId="3" borderId="122" xfId="0" applyFont="1" applyFill="1" applyBorder="1" applyAlignment="1">
      <alignment horizontal="center" vertical="center" wrapText="1"/>
    </xf>
    <xf numFmtId="1" fontId="26" fillId="0" borderId="123" xfId="1" applyNumberFormat="1" applyFont="1" applyFill="1" applyBorder="1" applyAlignment="1">
      <alignment horizontal="center" vertical="center" shrinkToFit="1"/>
    </xf>
    <xf numFmtId="0" fontId="3" fillId="0" borderId="124" xfId="1" applyFont="1" applyFill="1" applyBorder="1" applyAlignment="1">
      <alignment horizontal="left" vertical="center" wrapText="1"/>
    </xf>
    <xf numFmtId="0" fontId="26" fillId="17" borderId="49" xfId="1" applyFont="1" applyFill="1" applyBorder="1" applyAlignment="1">
      <alignment horizontal="right" vertical="center"/>
    </xf>
    <xf numFmtId="0" fontId="26" fillId="17" borderId="81" xfId="1" applyFont="1" applyFill="1" applyBorder="1" applyAlignment="1">
      <alignment horizontal="right" vertical="center"/>
    </xf>
    <xf numFmtId="2" fontId="26" fillId="0" borderId="125" xfId="1" applyNumberFormat="1" applyFont="1" applyFill="1" applyBorder="1" applyAlignment="1">
      <alignment horizontal="right" vertical="center" wrapText="1"/>
    </xf>
    <xf numFmtId="2" fontId="26" fillId="0" borderId="126" xfId="1" applyNumberFormat="1" applyFont="1" applyFill="1" applyBorder="1" applyAlignment="1">
      <alignment horizontal="right" vertical="center" wrapText="1"/>
    </xf>
    <xf numFmtId="2" fontId="26" fillId="8" borderId="127" xfId="1" applyNumberFormat="1" applyFont="1" applyFill="1" applyBorder="1" applyAlignment="1">
      <alignment horizontal="right" vertical="center" wrapText="1"/>
    </xf>
    <xf numFmtId="2" fontId="26" fillId="0" borderId="128" xfId="1" applyNumberFormat="1" applyFont="1" applyFill="1" applyBorder="1" applyAlignment="1">
      <alignment horizontal="right" vertical="center" wrapText="1"/>
    </xf>
    <xf numFmtId="2" fontId="26" fillId="0" borderId="129" xfId="1" applyNumberFormat="1" applyFont="1" applyFill="1" applyBorder="1" applyAlignment="1">
      <alignment horizontal="right" vertical="center" wrapText="1"/>
    </xf>
    <xf numFmtId="2" fontId="26" fillId="0" borderId="129" xfId="1" applyNumberFormat="1" applyFont="1" applyFill="1" applyBorder="1" applyAlignment="1">
      <alignment horizontal="right" vertical="center"/>
    </xf>
    <xf numFmtId="2" fontId="26" fillId="0" borderId="69" xfId="1" applyNumberFormat="1" applyFont="1" applyFill="1" applyBorder="1" applyAlignment="1">
      <alignment horizontal="right" vertical="center"/>
    </xf>
    <xf numFmtId="1" fontId="26" fillId="0" borderId="130" xfId="1" applyNumberFormat="1" applyFont="1" applyFill="1" applyBorder="1" applyAlignment="1">
      <alignment horizontal="center" vertical="center" shrinkToFit="1"/>
    </xf>
    <xf numFmtId="0" fontId="3" fillId="0" borderId="131" xfId="1" applyFont="1" applyFill="1" applyBorder="1" applyAlignment="1">
      <alignment horizontal="left" vertical="center" wrapText="1"/>
    </xf>
    <xf numFmtId="2" fontId="26" fillId="0" borderId="132" xfId="1" applyNumberFormat="1" applyFont="1" applyFill="1" applyBorder="1" applyAlignment="1">
      <alignment horizontal="right" vertical="center" wrapText="1"/>
    </xf>
    <xf numFmtId="2" fontId="26" fillId="0" borderId="133" xfId="1" applyNumberFormat="1" applyFont="1" applyFill="1" applyBorder="1" applyAlignment="1">
      <alignment horizontal="right" vertical="center" wrapText="1"/>
    </xf>
    <xf numFmtId="2" fontId="26" fillId="0" borderId="81" xfId="1" applyNumberFormat="1" applyFont="1" applyFill="1" applyBorder="1" applyAlignment="1">
      <alignment horizontal="right" vertical="center" wrapText="1"/>
    </xf>
    <xf numFmtId="2" fontId="26" fillId="0" borderId="71" xfId="1" applyNumberFormat="1" applyFont="1" applyFill="1" applyBorder="1" applyAlignment="1">
      <alignment horizontal="right" vertical="center" wrapText="1"/>
    </xf>
    <xf numFmtId="2" fontId="26" fillId="0" borderId="71" xfId="1" applyNumberFormat="1" applyFont="1" applyFill="1" applyBorder="1" applyAlignment="1">
      <alignment horizontal="right" vertical="center"/>
    </xf>
    <xf numFmtId="2" fontId="26" fillId="0" borderId="68" xfId="1" applyNumberFormat="1" applyFont="1" applyFill="1" applyBorder="1" applyAlignment="1">
      <alignment horizontal="right" vertical="center"/>
    </xf>
    <xf numFmtId="0" fontId="3" fillId="0" borderId="2" xfId="4" applyFont="1" applyFill="1" applyBorder="1" applyAlignment="1">
      <alignment horizontal="left" vertical="center" wrapText="1"/>
    </xf>
    <xf numFmtId="0" fontId="4" fillId="0" borderId="0" xfId="4" applyFont="1" applyFill="1" applyBorder="1" applyAlignment="1">
      <alignment horizontal="left" vertical="center" wrapText="1"/>
    </xf>
    <xf numFmtId="2" fontId="26" fillId="0" borderId="49" xfId="1" applyNumberFormat="1" applyFont="1" applyFill="1" applyBorder="1" applyAlignment="1">
      <alignment horizontal="right" vertical="center" wrapText="1"/>
    </xf>
    <xf numFmtId="2" fontId="26" fillId="8" borderId="134" xfId="1" applyNumberFormat="1" applyFont="1" applyFill="1" applyBorder="1" applyAlignment="1">
      <alignment horizontal="right" vertical="center" wrapText="1"/>
    </xf>
    <xf numFmtId="0" fontId="26" fillId="9" borderId="49" xfId="1" applyFont="1" applyFill="1" applyBorder="1" applyAlignment="1">
      <alignment horizontal="right" vertical="center"/>
    </xf>
    <xf numFmtId="0" fontId="26" fillId="9" borderId="81" xfId="1" applyFont="1" applyFill="1" applyBorder="1" applyAlignment="1">
      <alignment horizontal="right" vertical="center"/>
    </xf>
    <xf numFmtId="0" fontId="24" fillId="9" borderId="81" xfId="1" applyFont="1" applyFill="1" applyBorder="1" applyAlignment="1">
      <alignment horizontal="right" vertical="center"/>
    </xf>
    <xf numFmtId="0" fontId="3" fillId="0" borderId="9" xfId="4" applyFont="1" applyFill="1" applyBorder="1" applyAlignment="1">
      <alignment horizontal="left" vertical="center" wrapText="1"/>
    </xf>
    <xf numFmtId="1" fontId="26" fillId="0" borderId="135" xfId="1" applyNumberFormat="1" applyFont="1" applyFill="1" applyBorder="1" applyAlignment="1">
      <alignment horizontal="center" vertical="center" shrinkToFit="1"/>
    </xf>
    <xf numFmtId="0" fontId="3" fillId="0" borderId="136" xfId="1" applyFont="1" applyFill="1" applyBorder="1" applyAlignment="1">
      <alignment horizontal="left" vertical="center" wrapText="1"/>
    </xf>
    <xf numFmtId="0" fontId="26" fillId="9" borderId="137" xfId="1" applyFont="1" applyFill="1" applyBorder="1" applyAlignment="1">
      <alignment horizontal="right" vertical="center"/>
    </xf>
    <xf numFmtId="0" fontId="26" fillId="9" borderId="138" xfId="1" applyFont="1" applyFill="1" applyBorder="1" applyAlignment="1">
      <alignment horizontal="right" vertical="center"/>
    </xf>
    <xf numFmtId="0" fontId="24" fillId="9" borderId="138" xfId="1" applyFont="1" applyFill="1" applyBorder="1" applyAlignment="1">
      <alignment horizontal="right" vertical="center"/>
    </xf>
    <xf numFmtId="1" fontId="30" fillId="0" borderId="119" xfId="1" applyNumberFormat="1" applyFont="1" applyFill="1" applyBorder="1" applyAlignment="1">
      <alignment horizontal="center" vertical="center" shrinkToFit="1"/>
    </xf>
    <xf numFmtId="0" fontId="4" fillId="0" borderId="139" xfId="1" applyFont="1" applyFill="1" applyBorder="1" applyAlignment="1">
      <alignment vertical="center" wrapText="1"/>
    </xf>
    <xf numFmtId="2" fontId="4" fillId="9" borderId="90" xfId="1" applyNumberFormat="1" applyFont="1" applyFill="1" applyBorder="1" applyAlignment="1">
      <alignment horizontal="right" vertical="center" wrapText="1"/>
    </xf>
    <xf numFmtId="2" fontId="4" fillId="8" borderId="34" xfId="1" applyNumberFormat="1" applyFont="1" applyFill="1" applyBorder="1" applyAlignment="1">
      <alignment horizontal="right" vertical="center" wrapText="1"/>
    </xf>
    <xf numFmtId="2" fontId="4" fillId="8" borderId="127" xfId="1" applyNumberFormat="1" applyFont="1" applyFill="1" applyBorder="1" applyAlignment="1">
      <alignment horizontal="right" vertical="center" wrapText="1"/>
    </xf>
    <xf numFmtId="0" fontId="4" fillId="8" borderId="140" xfId="1" applyFont="1" applyFill="1" applyBorder="1" applyAlignment="1">
      <alignment vertical="center" wrapText="1"/>
    </xf>
    <xf numFmtId="0" fontId="26" fillId="9" borderId="70" xfId="1" applyFont="1" applyFill="1" applyBorder="1" applyAlignment="1">
      <alignment horizontal="right" vertical="center"/>
    </xf>
    <xf numFmtId="2" fontId="4" fillId="8" borderId="73" xfId="1" applyNumberFormat="1" applyFont="1" applyFill="1" applyBorder="1" applyAlignment="1">
      <alignment horizontal="right" vertical="center" wrapText="1"/>
    </xf>
    <xf numFmtId="2" fontId="4" fillId="8" borderId="70" xfId="1" applyNumberFormat="1" applyFont="1" applyFill="1" applyBorder="1" applyAlignment="1">
      <alignment horizontal="right" vertical="center" wrapText="1"/>
    </xf>
    <xf numFmtId="2" fontId="4" fillId="8" borderId="134" xfId="1" applyNumberFormat="1" applyFont="1" applyFill="1" applyBorder="1" applyAlignment="1">
      <alignment horizontal="right" vertical="center" wrapText="1"/>
    </xf>
    <xf numFmtId="0" fontId="26" fillId="9" borderId="67" xfId="1" applyFont="1" applyFill="1" applyBorder="1" applyAlignment="1">
      <alignment horizontal="right" vertical="center"/>
    </xf>
    <xf numFmtId="0" fontId="4" fillId="0" borderId="140" xfId="1" applyFont="1" applyFill="1" applyBorder="1" applyAlignment="1">
      <alignment vertical="center" wrapText="1"/>
    </xf>
    <xf numFmtId="2" fontId="3" fillId="9" borderId="34" xfId="1" applyNumberFormat="1" applyFont="1" applyFill="1" applyBorder="1" applyAlignment="1">
      <alignment horizontal="right" vertical="center" wrapText="1"/>
    </xf>
    <xf numFmtId="2" fontId="3" fillId="9" borderId="70" xfId="1" applyNumberFormat="1" applyFont="1" applyFill="1" applyBorder="1" applyAlignment="1">
      <alignment horizontal="right" vertical="center" wrapText="1"/>
    </xf>
    <xf numFmtId="0" fontId="26" fillId="8" borderId="73" xfId="1" applyFont="1" applyFill="1" applyBorder="1" applyAlignment="1">
      <alignment vertical="center"/>
    </xf>
    <xf numFmtId="0" fontId="26" fillId="8" borderId="70" xfId="1" applyFont="1" applyFill="1" applyBorder="1" applyAlignment="1">
      <alignment vertical="center"/>
    </xf>
    <xf numFmtId="1" fontId="30" fillId="0" borderId="109" xfId="1" applyNumberFormat="1" applyFont="1" applyFill="1" applyBorder="1" applyAlignment="1">
      <alignment horizontal="center" vertical="center" shrinkToFit="1"/>
    </xf>
    <xf numFmtId="0" fontId="4" fillId="0" borderId="109" xfId="1" applyFont="1" applyFill="1" applyBorder="1" applyAlignment="1">
      <alignment vertical="center" wrapText="1"/>
    </xf>
    <xf numFmtId="0" fontId="4" fillId="0" borderId="0" xfId="1" applyFont="1" applyFill="1" applyBorder="1" applyAlignment="1">
      <alignment vertical="center" wrapText="1"/>
    </xf>
    <xf numFmtId="2" fontId="4" fillId="0" borderId="0" xfId="1" applyNumberFormat="1" applyFont="1" applyFill="1" applyBorder="1" applyAlignment="1">
      <alignment horizontal="right" vertical="center" wrapText="1"/>
    </xf>
    <xf numFmtId="2" fontId="4" fillId="8" borderId="0" xfId="1" applyNumberFormat="1" applyFont="1" applyFill="1" applyBorder="1" applyAlignment="1">
      <alignment horizontal="right" vertical="center" wrapText="1"/>
    </xf>
    <xf numFmtId="0" fontId="26" fillId="8" borderId="109" xfId="1" applyFont="1" applyFill="1" applyBorder="1" applyAlignment="1">
      <alignment horizontal="right" vertical="center"/>
    </xf>
    <xf numFmtId="1" fontId="31" fillId="0" borderId="116" xfId="1" applyNumberFormat="1" applyFont="1" applyFill="1" applyBorder="1" applyAlignment="1">
      <alignment horizontal="left" vertical="center"/>
    </xf>
    <xf numFmtId="0" fontId="4" fillId="0" borderId="116" xfId="1" applyFont="1" applyFill="1" applyBorder="1" applyAlignment="1">
      <alignment vertical="center" wrapText="1"/>
    </xf>
    <xf numFmtId="2" fontId="4" fillId="0" borderId="116" xfId="1" applyNumberFormat="1" applyFont="1" applyFill="1" applyBorder="1" applyAlignment="1">
      <alignment horizontal="right" vertical="center" wrapText="1"/>
    </xf>
    <xf numFmtId="0" fontId="26" fillId="8" borderId="116" xfId="1" applyFont="1" applyFill="1" applyBorder="1" applyAlignment="1">
      <alignment horizontal="right" vertical="center"/>
    </xf>
    <xf numFmtId="1" fontId="26" fillId="0" borderId="141" xfId="1" applyNumberFormat="1" applyFont="1" applyFill="1" applyBorder="1" applyAlignment="1">
      <alignment horizontal="center" vertical="center" shrinkToFit="1"/>
    </xf>
    <xf numFmtId="0" fontId="3" fillId="0" borderId="142" xfId="1" applyFont="1" applyFill="1" applyBorder="1" applyAlignment="1">
      <alignment vertical="center" wrapText="1"/>
    </xf>
    <xf numFmtId="2" fontId="3" fillId="9" borderId="129" xfId="1" applyNumberFormat="1" applyFont="1" applyFill="1" applyBorder="1" applyAlignment="1">
      <alignment horizontal="right" vertical="center" wrapText="1"/>
    </xf>
    <xf numFmtId="2" fontId="3" fillId="9" borderId="128" xfId="1" applyNumberFormat="1" applyFont="1" applyFill="1" applyBorder="1" applyAlignment="1">
      <alignment horizontal="right" vertical="center" wrapText="1"/>
    </xf>
    <xf numFmtId="2" fontId="3" fillId="8" borderId="129" xfId="1" applyNumberFormat="1" applyFont="1" applyFill="1" applyBorder="1" applyAlignment="1">
      <alignment horizontal="right" vertical="center" wrapText="1"/>
    </xf>
    <xf numFmtId="1" fontId="26" fillId="0" borderId="143" xfId="1" applyNumberFormat="1" applyFont="1" applyFill="1" applyBorder="1" applyAlignment="1">
      <alignment horizontal="center" vertical="center" shrinkToFit="1"/>
    </xf>
    <xf numFmtId="0" fontId="3" fillId="0" borderId="144" xfId="1" applyFont="1" applyFill="1" applyBorder="1" applyAlignment="1">
      <alignment vertical="center" wrapText="1"/>
    </xf>
    <xf numFmtId="2" fontId="3" fillId="9" borderId="88" xfId="1" applyNumberFormat="1" applyFont="1" applyFill="1" applyBorder="1" applyAlignment="1">
      <alignment horizontal="right" vertical="center" wrapText="1"/>
    </xf>
    <xf numFmtId="2" fontId="3" fillId="9" borderId="138" xfId="1" applyNumberFormat="1" applyFont="1" applyFill="1" applyBorder="1" applyAlignment="1">
      <alignment horizontal="right" vertical="center" wrapText="1"/>
    </xf>
    <xf numFmtId="2" fontId="3" fillId="8" borderId="88" xfId="1" applyNumberFormat="1" applyFont="1" applyFill="1" applyBorder="1" applyAlignment="1">
      <alignment horizontal="right" vertical="center" wrapText="1"/>
    </xf>
    <xf numFmtId="1" fontId="30" fillId="0" borderId="121" xfId="1" applyNumberFormat="1" applyFont="1" applyFill="1" applyBorder="1" applyAlignment="1">
      <alignment horizontal="center" vertical="center" shrinkToFit="1"/>
    </xf>
    <xf numFmtId="2" fontId="4" fillId="0" borderId="109" xfId="1" applyNumberFormat="1" applyFont="1" applyFill="1" applyBorder="1" applyAlignment="1">
      <alignment horizontal="right" vertical="center" wrapText="1"/>
    </xf>
    <xf numFmtId="1" fontId="30" fillId="0" borderId="145" xfId="1" applyNumberFormat="1" applyFont="1" applyFill="1" applyBorder="1" applyAlignment="1">
      <alignment horizontal="center" vertical="center" shrinkToFit="1"/>
    </xf>
    <xf numFmtId="2" fontId="3" fillId="14" borderId="0" xfId="1" applyNumberFormat="1" applyFont="1" applyFill="1" applyBorder="1" applyAlignment="1">
      <alignment horizontal="right" vertical="center" wrapText="1"/>
    </xf>
    <xf numFmtId="0" fontId="26" fillId="8" borderId="0" xfId="1" applyFont="1" applyFill="1" applyBorder="1" applyAlignment="1">
      <alignment horizontal="right" vertical="center"/>
    </xf>
    <xf numFmtId="1" fontId="26" fillId="0" borderId="34" xfId="1" applyNumberFormat="1" applyFont="1" applyFill="1" applyBorder="1" applyAlignment="1">
      <alignment horizontal="center" vertical="center" shrinkToFit="1"/>
    </xf>
    <xf numFmtId="0" fontId="3" fillId="0" borderId="34" xfId="1" applyFont="1" applyFill="1" applyBorder="1" applyAlignment="1">
      <alignment vertical="center" wrapText="1"/>
    </xf>
    <xf numFmtId="2" fontId="3" fillId="8" borderId="34" xfId="1" applyNumberFormat="1" applyFont="1" applyFill="1" applyBorder="1" applyAlignment="1">
      <alignment horizontal="right" vertical="center" wrapText="1"/>
    </xf>
    <xf numFmtId="2" fontId="3" fillId="8" borderId="0" xfId="1" applyNumberFormat="1" applyFont="1" applyFill="1" applyBorder="1" applyAlignment="1">
      <alignment horizontal="right" vertical="center" wrapText="1"/>
    </xf>
    <xf numFmtId="2" fontId="4" fillId="18" borderId="0" xfId="1" applyNumberFormat="1" applyFont="1" applyFill="1" applyBorder="1" applyAlignment="1">
      <alignment horizontal="right" vertical="center" wrapText="1"/>
    </xf>
    <xf numFmtId="0" fontId="26" fillId="14" borderId="0" xfId="1" applyFont="1" applyFill="1" applyBorder="1" applyAlignment="1">
      <alignment horizontal="right" vertical="center"/>
    </xf>
    <xf numFmtId="0" fontId="4" fillId="8" borderId="0" xfId="1" applyFont="1" applyFill="1" applyBorder="1" applyAlignment="1">
      <alignment horizontal="left" wrapText="1"/>
    </xf>
    <xf numFmtId="0" fontId="26" fillId="8" borderId="0" xfId="1" applyFont="1" applyFill="1" applyBorder="1" applyAlignment="1">
      <alignment horizontal="left" vertical="top" wrapText="1"/>
    </xf>
    <xf numFmtId="0" fontId="25" fillId="8" borderId="0" xfId="1" applyFont="1" applyFill="1" applyBorder="1" applyAlignment="1">
      <alignment horizontal="left" vertical="top" wrapText="1"/>
    </xf>
    <xf numFmtId="0" fontId="25" fillId="0" borderId="0" xfId="1" applyFont="1" applyFill="1" applyBorder="1" applyAlignment="1">
      <alignment horizontal="left" vertical="top" wrapText="1"/>
    </xf>
    <xf numFmtId="0" fontId="3" fillId="8" borderId="0" xfId="1" applyFont="1" applyFill="1" applyBorder="1" applyAlignment="1">
      <alignment vertical="top"/>
    </xf>
    <xf numFmtId="0" fontId="3" fillId="0" borderId="0" xfId="1" applyFont="1" applyFill="1" applyBorder="1" applyAlignment="1">
      <alignment vertical="top"/>
    </xf>
    <xf numFmtId="0" fontId="3" fillId="8" borderId="0" xfId="1" applyFont="1" applyFill="1" applyBorder="1" applyAlignment="1">
      <alignment horizontal="left" vertical="top"/>
    </xf>
    <xf numFmtId="0" fontId="24" fillId="0" borderId="0" xfId="0" applyFont="1" applyFill="1" applyAlignment="1" applyProtection="1">
      <alignment vertical="center"/>
      <protection locked="0"/>
    </xf>
    <xf numFmtId="0" fontId="32" fillId="0" borderId="0" xfId="1" applyFont="1" applyFill="1" applyBorder="1" applyAlignment="1">
      <alignment horizontal="left" vertical="top"/>
    </xf>
    <xf numFmtId="0" fontId="24" fillId="0" borderId="0" xfId="1" applyFont="1" applyFill="1" applyBorder="1" applyAlignment="1">
      <alignment horizontal="left" vertical="top" wrapText="1"/>
    </xf>
    <xf numFmtId="0" fontId="24" fillId="8" borderId="0" xfId="1" applyFont="1" applyFill="1" applyBorder="1" applyAlignment="1">
      <alignment horizontal="left" vertical="top" wrapText="1"/>
    </xf>
    <xf numFmtId="4" fontId="4" fillId="9" borderId="1" xfId="0" applyNumberFormat="1" applyFont="1" applyFill="1" applyBorder="1" applyAlignment="1">
      <alignment horizontal="left" vertical="center" wrapText="1"/>
    </xf>
    <xf numFmtId="0" fontId="0" fillId="8" borderId="0" xfId="0" applyFont="1" applyFill="1" applyBorder="1" applyAlignment="1">
      <alignment horizontal="left" vertical="center"/>
    </xf>
    <xf numFmtId="2" fontId="0" fillId="0" borderId="1" xfId="0" applyNumberFormat="1" applyFont="1" applyBorder="1" applyAlignment="1">
      <alignment horizontal="left" vertical="center" indent="10"/>
    </xf>
    <xf numFmtId="0" fontId="0" fillId="0" borderId="0" xfId="0" applyFont="1" applyAlignment="1">
      <alignment vertical="center" wrapText="1"/>
    </xf>
    <xf numFmtId="0" fontId="0" fillId="8" borderId="0" xfId="0" applyFont="1" applyFill="1" applyBorder="1" applyAlignment="1">
      <alignment vertical="center" wrapText="1"/>
    </xf>
    <xf numFmtId="0" fontId="3" fillId="0" borderId="0" xfId="1" applyFont="1" applyFill="1" applyBorder="1" applyAlignment="1">
      <alignment horizontal="left" wrapText="1"/>
    </xf>
    <xf numFmtId="0" fontId="3" fillId="8" borderId="0" xfId="1" applyFont="1" applyFill="1" applyBorder="1" applyAlignment="1">
      <alignment horizontal="left" wrapText="1"/>
    </xf>
    <xf numFmtId="0" fontId="26" fillId="8" borderId="0" xfId="1" applyFont="1" applyFill="1" applyBorder="1" applyAlignment="1">
      <alignment horizontal="left" vertical="top"/>
    </xf>
    <xf numFmtId="0" fontId="33" fillId="0" borderId="0" xfId="4" applyFont="1" applyAlignment="1">
      <alignment horizontal="left" vertical="top"/>
    </xf>
    <xf numFmtId="4" fontId="3" fillId="8" borderId="3" xfId="0" applyNumberFormat="1" applyFont="1" applyFill="1" applyBorder="1" applyAlignment="1" applyProtection="1">
      <alignment horizontal="right" vertical="center" wrapText="1"/>
      <protection locked="0"/>
    </xf>
    <xf numFmtId="4" fontId="3" fillId="9" borderId="146" xfId="0" applyNumberFormat="1" applyFont="1" applyFill="1" applyBorder="1" applyAlignment="1" applyProtection="1">
      <alignment horizontal="right" vertical="center" wrapText="1"/>
      <protection locked="0"/>
    </xf>
    <xf numFmtId="4" fontId="3" fillId="9" borderId="56" xfId="0" applyNumberFormat="1" applyFont="1" applyFill="1" applyBorder="1" applyAlignment="1" applyProtection="1">
      <alignment horizontal="right" vertical="center" wrapText="1"/>
      <protection locked="0"/>
    </xf>
    <xf numFmtId="0" fontId="35" fillId="0" borderId="0" xfId="5" applyFont="1" applyFill="1" applyAlignment="1">
      <alignment horizontal="left" vertical="center"/>
    </xf>
    <xf numFmtId="0" fontId="12" fillId="0" borderId="0" xfId="5" applyFont="1" applyFill="1" applyAlignment="1">
      <alignment horizontal="left" vertical="center"/>
    </xf>
    <xf numFmtId="0" fontId="2" fillId="0" borderId="0" xfId="0" applyFont="1" applyAlignment="1" applyProtection="1">
      <alignment vertical="center"/>
      <protection locked="0"/>
    </xf>
    <xf numFmtId="0" fontId="9" fillId="8" borderId="0" xfId="0" applyFont="1" applyFill="1" applyAlignment="1" applyProtection="1">
      <alignment vertical="center"/>
      <protection locked="0"/>
    </xf>
    <xf numFmtId="0" fontId="9" fillId="8" borderId="0" xfId="0" applyFont="1" applyFill="1" applyAlignment="1" applyProtection="1">
      <alignment horizontal="left" vertical="center"/>
      <protection locked="0"/>
    </xf>
    <xf numFmtId="0" fontId="0" fillId="8" borderId="0" xfId="0" applyFont="1" applyFill="1" applyAlignment="1" applyProtection="1">
      <alignment vertical="center" wrapText="1"/>
      <protection locked="0"/>
    </xf>
    <xf numFmtId="0" fontId="3" fillId="8" borderId="68" xfId="0" quotePrefix="1" applyFont="1" applyFill="1" applyBorder="1" applyAlignment="1" applyProtection="1">
      <alignment vertical="center" wrapText="1"/>
      <protection locked="0"/>
    </xf>
    <xf numFmtId="0" fontId="0" fillId="0" borderId="81" xfId="0" applyFill="1" applyBorder="1" applyAlignment="1">
      <alignment horizontal="center" vertical="center" wrapText="1"/>
    </xf>
    <xf numFmtId="0" fontId="9" fillId="8" borderId="0" xfId="0" applyFont="1" applyFill="1" applyAlignment="1" applyProtection="1">
      <alignment vertical="center" wrapText="1"/>
      <protection locked="0"/>
    </xf>
    <xf numFmtId="0" fontId="1" fillId="3" borderId="6" xfId="5" applyFont="1" applyFill="1" applyBorder="1" applyAlignment="1" applyProtection="1">
      <alignment horizontal="center" vertical="center" wrapText="1"/>
      <protection locked="0"/>
    </xf>
    <xf numFmtId="0" fontId="1" fillId="3" borderId="8" xfId="5" applyFont="1" applyFill="1" applyBorder="1" applyAlignment="1" applyProtection="1">
      <alignment horizontal="center" vertical="center" wrapText="1"/>
      <protection locked="0"/>
    </xf>
    <xf numFmtId="0" fontId="9" fillId="0" borderId="0" xfId="0" applyFont="1" applyAlignment="1" applyProtection="1">
      <alignment horizontal="left" vertical="top" wrapText="1"/>
      <protection locked="0"/>
    </xf>
    <xf numFmtId="0" fontId="1" fillId="3" borderId="6" xfId="0" applyFont="1" applyFill="1" applyBorder="1" applyAlignment="1">
      <alignment horizontal="center" vertical="center" wrapText="1"/>
    </xf>
    <xf numFmtId="0" fontId="1" fillId="3" borderId="8" xfId="0" applyFont="1" applyFill="1" applyBorder="1" applyAlignment="1">
      <alignment horizontal="center" vertical="center" wrapText="1"/>
    </xf>
    <xf numFmtId="0" fontId="9" fillId="0" borderId="0" xfId="0" applyFont="1" applyFill="1" applyAlignment="1" applyProtection="1">
      <alignment vertical="center" wrapText="1"/>
      <protection locked="0"/>
    </xf>
    <xf numFmtId="0" fontId="1" fillId="3" borderId="6" xfId="0" applyFont="1" applyFill="1" applyBorder="1" applyAlignment="1" applyProtection="1">
      <alignment horizontal="center" vertical="center" wrapText="1"/>
      <protection locked="0"/>
    </xf>
    <xf numFmtId="0" fontId="1" fillId="3" borderId="7" xfId="0" applyFont="1" applyFill="1" applyBorder="1" applyAlignment="1" applyProtection="1">
      <alignment horizontal="center" vertical="center" wrapText="1"/>
      <protection locked="0"/>
    </xf>
    <xf numFmtId="0" fontId="1" fillId="3" borderId="49" xfId="0" applyFont="1" applyFill="1" applyBorder="1" applyAlignment="1" applyProtection="1">
      <alignment horizontal="center" vertical="center" wrapText="1"/>
      <protection locked="0"/>
    </xf>
    <xf numFmtId="0" fontId="1" fillId="3" borderId="50" xfId="0" applyFont="1" applyFill="1" applyBorder="1" applyAlignment="1" applyProtection="1">
      <alignment horizontal="center" vertical="center" wrapText="1"/>
      <protection locked="0"/>
    </xf>
    <xf numFmtId="0" fontId="12" fillId="0" borderId="0" xfId="0" applyFont="1" applyAlignment="1" applyProtection="1">
      <alignment horizontal="left" vertical="top" wrapText="1"/>
      <protection locked="0"/>
    </xf>
    <xf numFmtId="0" fontId="34" fillId="8" borderId="0" xfId="0" applyFont="1" applyFill="1" applyAlignment="1" applyProtection="1">
      <alignment horizontal="left" vertical="center" wrapText="1"/>
      <protection locked="0"/>
    </xf>
    <xf numFmtId="0" fontId="9" fillId="0" borderId="0" xfId="0" applyFont="1" applyAlignment="1" applyProtection="1">
      <alignment vertical="center"/>
      <protection locked="0"/>
    </xf>
    <xf numFmtId="0" fontId="0" fillId="0" borderId="0" xfId="0" applyFont="1" applyAlignment="1" applyProtection="1">
      <alignment horizontal="left" vertical="center"/>
      <protection locked="0"/>
    </xf>
    <xf numFmtId="0" fontId="1" fillId="3" borderId="8" xfId="0" applyFont="1" applyFill="1" applyBorder="1" applyAlignment="1" applyProtection="1">
      <alignment horizontal="center" vertical="center" wrapText="1"/>
      <protection locked="0"/>
    </xf>
    <xf numFmtId="0" fontId="11" fillId="8" borderId="0" xfId="0" applyFont="1" applyFill="1" applyAlignment="1" applyProtection="1">
      <alignment vertical="center" wrapText="1"/>
      <protection locked="0"/>
    </xf>
    <xf numFmtId="0" fontId="1" fillId="3" borderId="7" xfId="0" applyFont="1" applyFill="1" applyBorder="1" applyAlignment="1">
      <alignment horizontal="center" vertical="center" wrapText="1"/>
    </xf>
    <xf numFmtId="0" fontId="13" fillId="16" borderId="73" xfId="1" applyFont="1" applyFill="1" applyBorder="1" applyAlignment="1">
      <alignment horizontal="left" vertical="top" wrapText="1"/>
    </xf>
    <xf numFmtId="0" fontId="13" fillId="16" borderId="70" xfId="1" applyFont="1" applyFill="1" applyBorder="1" applyAlignment="1">
      <alignment horizontal="left" vertical="top" wrapText="1"/>
    </xf>
    <xf numFmtId="0" fontId="25" fillId="0" borderId="0" xfId="1" applyFont="1" applyFill="1" applyBorder="1" applyAlignment="1">
      <alignment horizontal="left" vertical="top" wrapText="1"/>
    </xf>
    <xf numFmtId="0" fontId="27" fillId="0" borderId="0" xfId="1" applyFont="1" applyFill="1" applyBorder="1" applyAlignment="1">
      <alignment horizontal="left" vertical="top" wrapText="1"/>
    </xf>
    <xf numFmtId="0" fontId="13" fillId="16" borderId="118" xfId="1" applyFont="1" applyFill="1" applyBorder="1" applyAlignment="1">
      <alignment horizontal="left" vertical="top" wrapText="1"/>
    </xf>
    <xf numFmtId="0" fontId="4" fillId="16" borderId="73" xfId="1" applyFont="1" applyFill="1" applyBorder="1" applyAlignment="1">
      <alignment horizontal="left" vertical="top" wrapText="1"/>
    </xf>
    <xf numFmtId="0" fontId="4" fillId="16" borderId="70" xfId="1" applyFont="1" applyFill="1" applyBorder="1" applyAlignment="1">
      <alignment horizontal="left" vertical="top" wrapText="1"/>
    </xf>
    <xf numFmtId="0" fontId="3" fillId="0" borderId="50" xfId="1" applyFont="1" applyFill="1" applyBorder="1" applyAlignment="1">
      <alignment horizontal="left" wrapText="1"/>
    </xf>
    <xf numFmtId="0" fontId="4" fillId="0" borderId="109" xfId="1" applyFont="1" applyFill="1" applyBorder="1" applyAlignment="1">
      <alignment horizontal="left" wrapText="1"/>
    </xf>
    <xf numFmtId="0" fontId="4" fillId="0" borderId="0" xfId="1" applyFont="1" applyFill="1" applyBorder="1" applyAlignment="1">
      <alignment horizontal="left" wrapText="1"/>
    </xf>
    <xf numFmtId="0" fontId="3" fillId="8" borderId="0" xfId="1" applyFont="1" applyFill="1" applyBorder="1" applyAlignment="1">
      <alignment horizontal="left" vertical="top" wrapText="1"/>
    </xf>
    <xf numFmtId="0" fontId="3" fillId="8" borderId="0" xfId="4" applyFont="1" applyFill="1" applyAlignment="1">
      <alignment horizontal="left" vertical="top" wrapText="1"/>
    </xf>
    <xf numFmtId="0" fontId="0" fillId="0" borderId="0" xfId="0" applyFont="1" applyAlignment="1">
      <alignment horizontal="left" vertical="center"/>
    </xf>
    <xf numFmtId="0" fontId="3" fillId="0" borderId="4" xfId="1" applyFont="1" applyFill="1" applyBorder="1" applyAlignment="1">
      <alignment horizontal="left" wrapText="1"/>
    </xf>
    <xf numFmtId="0" fontId="3" fillId="0" borderId="0" xfId="4" applyFont="1" applyFill="1" applyAlignment="1">
      <alignment horizontal="left" vertical="top" wrapText="1"/>
    </xf>
    <xf numFmtId="0" fontId="3" fillId="0" borderId="0" xfId="1" applyFont="1" applyFill="1" applyBorder="1" applyAlignment="1">
      <alignment horizontal="left" vertical="top" wrapText="1"/>
    </xf>
    <xf numFmtId="0" fontId="3" fillId="0" borderId="0" xfId="4" applyFont="1" applyFill="1" applyAlignment="1">
      <alignment horizontal="left" vertical="top"/>
    </xf>
  </cellXfs>
  <cellStyles count="6">
    <cellStyle name="Berechnung" xfId="2" builtinId="22" customBuiltin="1"/>
    <cellStyle name="Standard" xfId="0" builtinId="0"/>
    <cellStyle name="Standard 2" xfId="1" xr:uid="{00000000-0005-0000-0000-000002000000}"/>
    <cellStyle name="Standard 2 2" xfId="4" xr:uid="{00000000-0005-0000-0000-000003000000}"/>
    <cellStyle name="Standard 2 3" xfId="3" xr:uid="{00000000-0005-0000-0000-000004000000}"/>
    <cellStyle name="Standard 3" xfId="5"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5.xml"/><Relationship Id="rId18" Type="http://schemas.openxmlformats.org/officeDocument/2006/relationships/externalLink" Target="externalLinks/externalLink10.xml"/><Relationship Id="rId26" Type="http://schemas.openxmlformats.org/officeDocument/2006/relationships/externalLink" Target="externalLinks/externalLink18.xml"/><Relationship Id="rId21" Type="http://schemas.openxmlformats.org/officeDocument/2006/relationships/externalLink" Target="externalLinks/externalLink13.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externalLink" Target="externalLinks/externalLink9.xml"/><Relationship Id="rId25" Type="http://schemas.openxmlformats.org/officeDocument/2006/relationships/externalLink" Target="externalLinks/externalLink17.xml"/><Relationship Id="rId33" Type="http://schemas.openxmlformats.org/officeDocument/2006/relationships/externalLink" Target="externalLinks/externalLink25.xml"/><Relationship Id="rId2" Type="http://schemas.openxmlformats.org/officeDocument/2006/relationships/worksheet" Target="worksheets/sheet2.xml"/><Relationship Id="rId16" Type="http://schemas.openxmlformats.org/officeDocument/2006/relationships/externalLink" Target="externalLinks/externalLink8.xml"/><Relationship Id="rId20" Type="http://schemas.openxmlformats.org/officeDocument/2006/relationships/externalLink" Target="externalLinks/externalLink12.xml"/><Relationship Id="rId29" Type="http://schemas.openxmlformats.org/officeDocument/2006/relationships/externalLink" Target="externalLinks/externalLink2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24" Type="http://schemas.openxmlformats.org/officeDocument/2006/relationships/externalLink" Target="externalLinks/externalLink16.xml"/><Relationship Id="rId32" Type="http://schemas.openxmlformats.org/officeDocument/2006/relationships/externalLink" Target="externalLinks/externalLink24.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externalLink" Target="externalLinks/externalLink7.xml"/><Relationship Id="rId23" Type="http://schemas.openxmlformats.org/officeDocument/2006/relationships/externalLink" Target="externalLinks/externalLink15.xml"/><Relationship Id="rId28" Type="http://schemas.openxmlformats.org/officeDocument/2006/relationships/externalLink" Target="externalLinks/externalLink20.xml"/><Relationship Id="rId36" Type="http://schemas.openxmlformats.org/officeDocument/2006/relationships/sharedStrings" Target="sharedStrings.xml"/><Relationship Id="rId10" Type="http://schemas.openxmlformats.org/officeDocument/2006/relationships/externalLink" Target="externalLinks/externalLink2.xml"/><Relationship Id="rId19" Type="http://schemas.openxmlformats.org/officeDocument/2006/relationships/externalLink" Target="externalLinks/externalLink11.xml"/><Relationship Id="rId31" Type="http://schemas.openxmlformats.org/officeDocument/2006/relationships/externalLink" Target="externalLinks/externalLink23.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 Id="rId22" Type="http://schemas.openxmlformats.org/officeDocument/2006/relationships/externalLink" Target="externalLinks/externalLink14.xml"/><Relationship Id="rId27" Type="http://schemas.openxmlformats.org/officeDocument/2006/relationships/externalLink" Target="externalLinks/externalLink19.xml"/><Relationship Id="rId30" Type="http://schemas.openxmlformats.org/officeDocument/2006/relationships/externalLink" Target="externalLinks/externalLink22.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KG-FS01\G-Daten\DOKUME~1\h044120\LOKALE~1\Temp\Ausgleiche%202009\KHZV\Ausgleich%202009%20KHEntgG%20V1a.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Dokumente%20und%20Einstellungen\ds.HKG\Desktop\leer.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BOX\Zoller\AEB-Psych%20mit%20LKA-Programm%202013.1.xlsm"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AEB_2008\AEB-Programm_2007_1\AEB-Programm%202007.1.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DOKUME~1\Thomas\LOKALE~1\Temp\ARC12\Formulare\Form08DRG.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javae\Budgetverhandlung\demo\e1plus_v2.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Berechnungsschemata%20ab%201996\2013\ENDABGESTIMMTE%20Formulare_2013\Form_BpflV_2013_ARGE_25012013.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Budget%20seit%201994\Budget.2007\Form%20an%20KK\Form07_190107.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DOKUME~1\Thomas\LOKALE~1\Temp\ARC12\Budget%20seit%201994\Budget.2007\Form%20an%20KK\Form07_190107.xls" TargetMode="External"/></Relationships>
</file>

<file path=xl/externalLinks/_rels/externalLink18.xml.rels><?xml version="1.0" encoding="UTF-8" standalone="yes"?>
<Relationships xmlns="http://schemas.openxmlformats.org/package/2006/relationships"><Relationship Id="rId1" Type="http://schemas.microsoft.com/office/2006/relationships/xlExternalLinkPath/xlPathMissing" Target="WiederhergestellterexternerHyperlink1"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KRFVM\Schlewitz\Verhandlungen%20Marburg\Budget_2014\Gemeinsame_Empfehlungen\finale_Abstimmung_SLT_Version_140306\140121_Mehrleistungsabschlag_2014_Verb_KK_fina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2007\III\Budget%202007\Abstimmung%20der%20Gemeinsamen%20Empfehlung%202007\12%20Berechnungsschema_2007_endg&#252;ltig\Entw&#252;rfe\NEU\Dokumente%20und%20Einstellungen\ds.HKG\Desktop\leer.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C:\Dokumente%20und%20Einstellungen\Schumannma\Desktop\Katalogpr&#252;fung\Namen_fuer_Oekonomie_060926_1.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Rechnungswesen\Alice-Hospital\Jahresabschlu&#223;\2000\Erl&#246;sausgleich\00-Teil_F11%20Ausgleich%202000%20-%20FIBU.xls" TargetMode="External"/></Relationships>
</file>

<file path=xl/externalLinks/_rels/externalLink22.xml.rels><?xml version="1.0" encoding="UTF-8" standalone="yes"?>
<Relationships xmlns="http://schemas.openxmlformats.org/package/2006/relationships"><Relationship Id="rId1" Type="http://schemas.microsoft.com/office/2006/relationships/xlExternalLinkPath/xlPathMissing" Target="BB_NKG"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C:\Dokumente%20und%20Einstellungen\is\Lokale%20Einstellungen\Temporary%20Internet%20Files\Content.Outlook\Z3G2AX94\2013-09-18%20EKE,%20Vereinbarung%202013,%20PEPP-AEB.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C:\Budgetvorbereitung2006\Klinikum\Forderung\versandt\E-Teile\AEB2006-Klinikum%20Version2.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C:\DOKUME~1\Thomas\LOKALE~1\Temp\ARC6\Formulare_KHEntgG_2010_0110_(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ifp.rzam.aok.de:54500/2005/III3/BS/ver&#246;ffentlichte%20RS/2003/III2/BS-2004/BS-2004_alt.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okumente%20und%20Einstellungen\h9022813\Eigene%20Dateien\KRF-VM\Eigene%20H&#228;user\KH-RKK\2010\Erl&#246;sausgleiche\RKK%20Formulare%20Hessen%20inkl.%20Ausgleich%20V0.9\Ausgleiche%202009\KHZV\Ausgleich%202009%20KHEntgG%20V1a.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DOKUME~1\h044120\LOKALE~1\Temp\Ausgleiche%202009\KHZV\Ausgleich%202009%20KHEntgG%20V1a.xls" TargetMode="External"/></Relationships>
</file>

<file path=xl/externalLinks/_rels/externalLink6.xml.rels><?xml version="1.0" encoding="UTF-8" standalone="yes"?>
<Relationships xmlns="http://schemas.openxmlformats.org/package/2006/relationships"><Relationship Id="rId1" Type="http://schemas.microsoft.com/office/2006/relationships/xlExternalLinkPath/xlPathMissing" Target="AEB2013_Psych_V0e.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Referat%20SV\Krankenh&#228;user\Budget\Budgetrunde2018\HKG_am_01.06.2018\Gemeinsame%20Empfehlungen_Entwurf_BS_HKG_&#196;nd_KK_10.07.2018.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2011\III\Budget%202011\Gemeinsame%20Empfehlungen%202011\1.%20Termin_110131\Sonstiges\BB_Zu_Abschlaege2011nkg.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Q:\Rechnungswesen\Alice-Hospital\Budget%202018\Ausgleiche%202017\006%20Ausgleiche2017NKG_V1801_Alice-Hospital_2017_berichtig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ingabeblatt"/>
      <sheetName val="Ausgleichssätze"/>
      <sheetName val="E1V"/>
      <sheetName val="E1IST"/>
      <sheetName val="E2"/>
      <sheetName val="E3.1"/>
      <sheetName val="E3.2 (ZE)"/>
      <sheetName val="E3.2 (NUB)"/>
      <sheetName val="E3.3 (DRG)"/>
      <sheetName val="E3.3 (teilstationär)"/>
      <sheetName val="E3.3 (besondere Einrichtung)"/>
      <sheetName val="Mehrleistungs-Abschlag"/>
      <sheetName val="ÜL"/>
      <sheetName val="ZB_Ausgleich"/>
      <sheetName val="Übertrag"/>
      <sheetName val="Summierung"/>
      <sheetName val="§ 4.3 Mindererlöse"/>
      <sheetName val="§ 4.3 Mehrerlöse"/>
      <sheetName val="Ausgleich gesamt"/>
      <sheetName val="Tabelle1"/>
      <sheetName val="DRG-Gruppen"/>
      <sheetName val="intern (entfällt bei Export)"/>
      <sheetName val="Anlage1"/>
      <sheetName val="Anlage2"/>
      <sheetName val="Anlage3"/>
      <sheetName val="Anlage4"/>
      <sheetName val="Import"/>
      <sheetName val="Änderungsprotokoll"/>
      <sheetName val="Teil D"/>
      <sheetName val="Psych Teil J "/>
      <sheetName val="Psych Teil F 11A "/>
      <sheetName val="Psych Teil F 11B"/>
      <sheetName val="F20 Ausgleiche BPflV_PEPP"/>
      <sheetName val="Teil K"/>
      <sheetName val="E3_1"/>
      <sheetName val="E3_2_(ZE)"/>
      <sheetName val="E3_2_(NUB)"/>
      <sheetName val="E3_3_(DRG)"/>
      <sheetName val="E3_3_(teilstationär)"/>
      <sheetName val="E3_3_(besondere_Einrichtung)"/>
      <sheetName val="§_4_3_Mindererlöse"/>
      <sheetName val="§_4_3_Mehrerlöse"/>
      <sheetName val="Ausgleich_gesamt"/>
      <sheetName val="intern_(entfällt_bei_Export)"/>
    </sheetNames>
    <sheetDataSet>
      <sheetData sheetId="0"/>
      <sheetData sheetId="1" refreshError="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refreshError="1"/>
      <sheetData sheetId="14"/>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ow r="2">
          <cell r="A2" t="str">
            <v>A16A</v>
          </cell>
        </row>
        <row r="3">
          <cell r="A3" t="str">
            <v>A16B</v>
          </cell>
        </row>
        <row r="4">
          <cell r="A4" t="str">
            <v>A43Z</v>
          </cell>
        </row>
        <row r="5">
          <cell r="A5" t="str">
            <v>B11Z</v>
          </cell>
        </row>
        <row r="6">
          <cell r="A6" t="str">
            <v>B13Z</v>
          </cell>
        </row>
        <row r="7">
          <cell r="A7" t="str">
            <v>B21B</v>
          </cell>
        </row>
        <row r="8">
          <cell r="A8" t="str">
            <v>B43Z</v>
          </cell>
        </row>
        <row r="9">
          <cell r="A9" t="str">
            <v>B46Z</v>
          </cell>
        </row>
        <row r="10">
          <cell r="A10" t="str">
            <v>B49Z</v>
          </cell>
        </row>
        <row r="11">
          <cell r="A11" t="str">
            <v>B61Z</v>
          </cell>
        </row>
        <row r="12">
          <cell r="A12" t="str">
            <v>B76A</v>
          </cell>
        </row>
        <row r="13">
          <cell r="A13" t="str">
            <v>D01A</v>
          </cell>
        </row>
        <row r="14">
          <cell r="A14" t="str">
            <v>D23Z</v>
          </cell>
        </row>
        <row r="15">
          <cell r="A15" t="str">
            <v>E37Z</v>
          </cell>
        </row>
        <row r="16">
          <cell r="A16" t="str">
            <v>E41Z</v>
          </cell>
        </row>
        <row r="17">
          <cell r="A17" t="str">
            <v>E76A</v>
          </cell>
        </row>
        <row r="18">
          <cell r="A18" t="str">
            <v>F29Z</v>
          </cell>
        </row>
        <row r="19">
          <cell r="A19" t="str">
            <v>F37Z</v>
          </cell>
        </row>
        <row r="20">
          <cell r="A20" t="str">
            <v>F45Z</v>
          </cell>
        </row>
        <row r="21">
          <cell r="A21" t="str">
            <v>F96Z</v>
          </cell>
        </row>
        <row r="22">
          <cell r="A22" t="str">
            <v>G51Z</v>
          </cell>
        </row>
        <row r="23">
          <cell r="A23" t="str">
            <v>H37Z</v>
          </cell>
        </row>
        <row r="24">
          <cell r="A24" t="str">
            <v>I40Z</v>
          </cell>
        </row>
        <row r="25">
          <cell r="A25" t="str">
            <v>I96Z</v>
          </cell>
        </row>
        <row r="26">
          <cell r="A26" t="str">
            <v>K01A</v>
          </cell>
        </row>
        <row r="27">
          <cell r="A27" t="str">
            <v>K04A</v>
          </cell>
        </row>
        <row r="28">
          <cell r="A28" t="str">
            <v>K43Z</v>
          </cell>
        </row>
        <row r="29">
          <cell r="A29" t="str">
            <v>L61Z</v>
          </cell>
        </row>
        <row r="30">
          <cell r="A30" t="str">
            <v>U01Z</v>
          </cell>
        </row>
        <row r="31">
          <cell r="A31" t="str">
            <v>U41Z</v>
          </cell>
        </row>
        <row r="32">
          <cell r="A32" t="str">
            <v>U42Z</v>
          </cell>
        </row>
        <row r="33">
          <cell r="A33" t="str">
            <v>U43Z</v>
          </cell>
        </row>
        <row r="34">
          <cell r="A34" t="str">
            <v>W01A</v>
          </cell>
        </row>
        <row r="35">
          <cell r="A35" t="str">
            <v>W05Z</v>
          </cell>
        </row>
        <row r="36">
          <cell r="A36" t="str">
            <v>W40Z</v>
          </cell>
        </row>
        <row r="37">
          <cell r="A37" t="str">
            <v>Y01Z</v>
          </cell>
        </row>
        <row r="38">
          <cell r="A38" t="str">
            <v>Y61Z</v>
          </cell>
        </row>
        <row r="39">
          <cell r="A39" t="str">
            <v>Z02Z</v>
          </cell>
        </row>
        <row r="40">
          <cell r="A40" t="str">
            <v>Z41Z</v>
          </cell>
        </row>
        <row r="41">
          <cell r="A41" t="str">
            <v>Z42Z</v>
          </cell>
        </row>
        <row r="42">
          <cell r="A42" t="str">
            <v>Z43Z</v>
          </cell>
        </row>
      </sheetData>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sheetData sheetId="35"/>
      <sheetData sheetId="36"/>
      <sheetData sheetId="37"/>
      <sheetData sheetId="38"/>
      <sheetData sheetId="39"/>
      <sheetData sheetId="40"/>
      <sheetData sheetId="41"/>
      <sheetData sheetId="42"/>
      <sheetData sheetId="43"/>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elle1"/>
      <sheetName val="F10"/>
      <sheetName val="leer"/>
      <sheetName val="Teil 6.1"/>
      <sheetName val="B2 (2006) HKG"/>
      <sheetName val="Teil F 11 NR Punktwerte"/>
      <sheetName val="Basis"/>
    </sheetNames>
    <sheetDataSet>
      <sheetData sheetId="0"/>
      <sheetData sheetId="1" refreshError="1"/>
      <sheetData sheetId="2" refreshError="1"/>
      <sheetData sheetId="3" refreshError="1"/>
      <sheetData sheetId="4" refreshError="1"/>
      <sheetData sheetId="5" refreshError="1"/>
      <sheetData sheetId="6"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mmdaten"/>
      <sheetName val="Funktionen"/>
      <sheetName val="Inhalt_AEBPsych"/>
      <sheetName val="A_1"/>
      <sheetName val="A_2"/>
      <sheetName val="A_3"/>
      <sheetName val="A_4"/>
      <sheetName val="A_5"/>
      <sheetName val="A_6"/>
      <sheetName val="A_7"/>
      <sheetName val="A_8"/>
      <sheetName val="A_9"/>
      <sheetName val="A_10"/>
      <sheetName val="A_11"/>
      <sheetName val="A_12"/>
      <sheetName val="A_13"/>
      <sheetName val="A_14"/>
      <sheetName val="A_15"/>
      <sheetName val="A_16"/>
      <sheetName val="A_17"/>
      <sheetName val="A_18"/>
      <sheetName val="A_19"/>
      <sheetName val="A_20"/>
      <sheetName val="A_21"/>
      <sheetName val="A_22"/>
      <sheetName val="A_23"/>
      <sheetName val="A_24"/>
      <sheetName val="I1111_1"/>
      <sheetName val="I1111_2"/>
      <sheetName val="I1111_3"/>
      <sheetName val="I1111_4"/>
      <sheetName val="I1111_5"/>
      <sheetName val="I1111_6"/>
      <sheetName val="I1111_7"/>
      <sheetName val="I1111_8"/>
      <sheetName val="I1111_9"/>
      <sheetName val="I1111_10"/>
      <sheetName val="I1111_11"/>
      <sheetName val="I1111_12"/>
      <sheetName val="I1111_13"/>
      <sheetName val="I1111_14"/>
      <sheetName val="I1111_15"/>
      <sheetName val="I1111_16"/>
      <sheetName val="I1212_1"/>
      <sheetName val="I1212_2"/>
      <sheetName val="I1212_3"/>
      <sheetName val="I1212_4"/>
      <sheetName val="I1212_5"/>
      <sheetName val="I1212_6"/>
      <sheetName val="I1212_7"/>
      <sheetName val="I1212_8"/>
      <sheetName val="I1212_9"/>
      <sheetName val="I1212_10"/>
      <sheetName val="I1212_11"/>
      <sheetName val="I1212_12"/>
      <sheetName val="I1212_13"/>
      <sheetName val="I1212_14"/>
      <sheetName val="I1212_15"/>
      <sheetName val="I1212_16"/>
      <sheetName val="I1213_1"/>
      <sheetName val="I1213_2"/>
      <sheetName val="I1213_3"/>
      <sheetName val="T_1"/>
      <sheetName val="Inhalt_LKA"/>
      <sheetName val="L_1"/>
      <sheetName val="L_2"/>
      <sheetName val="L_3"/>
      <sheetName val="L_4"/>
      <sheetName val="L_5"/>
      <sheetName val="L_6"/>
      <sheetName val="L_7"/>
      <sheetName val="L_8"/>
      <sheetName val="L_9"/>
      <sheetName val="L_10"/>
      <sheetName val="L_11"/>
      <sheetName val="L_12"/>
      <sheetName val="L_13"/>
      <sheetName val="L_14"/>
      <sheetName val="L_15"/>
      <sheetName val="L_16"/>
      <sheetName val="L_17"/>
      <sheetName val="L_18"/>
      <sheetName val="L_19"/>
      <sheetName val="L_20"/>
      <sheetName val="L_21"/>
      <sheetName val="L_22"/>
      <sheetName val="L_23"/>
      <sheetName val="L_24"/>
      <sheetName val="L_25"/>
      <sheetName val="L_26"/>
      <sheetName val="L_27"/>
      <sheetName val="L_28"/>
      <sheetName val="L_29"/>
      <sheetName val="L_30"/>
      <sheetName val="L_31"/>
      <sheetName val="L_32"/>
      <sheetName val="L_33"/>
      <sheetName val="L_34"/>
      <sheetName val="L_35"/>
      <sheetName val="L_36"/>
      <sheetName val="L_37"/>
      <sheetName val="L_38"/>
      <sheetName val="L_39"/>
      <sheetName val="L_40"/>
      <sheetName val="L_41"/>
      <sheetName val="L_42"/>
      <sheetName val="L_43"/>
      <sheetName val="L_44"/>
      <sheetName val="L_45"/>
      <sheetName val="L_46"/>
      <sheetName val="L_47"/>
      <sheetName val="L_48"/>
      <sheetName val="L_49"/>
      <sheetName val="L_50"/>
      <sheetName val="L_51"/>
      <sheetName val="L_52"/>
      <sheetName val="L_53"/>
      <sheetName val="L_54"/>
      <sheetName val="L_55"/>
      <sheetName val="L_56"/>
      <sheetName val="B_1"/>
      <sheetName val="B_2"/>
      <sheetName val="B_3"/>
      <sheetName val="B_4"/>
      <sheetName val="B_5"/>
      <sheetName val="B_6"/>
      <sheetName val="T_2"/>
      <sheetName val="einf"/>
      <sheetName val="SteuerungZB"/>
      <sheetName val="Steuerung"/>
    </sheetNames>
    <sheetDataSet>
      <sheetData sheetId="0">
        <row r="8">
          <cell r="H8">
            <v>41156</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refreshError="1"/>
      <sheetData sheetId="129"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mmdaten"/>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sheetName val="38"/>
      <sheetName val="39"/>
      <sheetName val="40"/>
      <sheetName val="41"/>
      <sheetName val="42"/>
      <sheetName val="43"/>
      <sheetName val="44"/>
      <sheetName val="45"/>
      <sheetName val="46"/>
      <sheetName val="47"/>
      <sheetName val="48"/>
      <sheetName val="49"/>
      <sheetName val="50"/>
      <sheetName val="51"/>
      <sheetName val="52"/>
      <sheetName val="53"/>
      <sheetName val="54"/>
      <sheetName val="55"/>
      <sheetName val="56"/>
      <sheetName val="57"/>
      <sheetName val="58"/>
      <sheetName val="59"/>
      <sheetName val="60"/>
      <sheetName val="61"/>
      <sheetName val="62"/>
      <sheetName val="63"/>
      <sheetName val="64"/>
      <sheetName val="65"/>
      <sheetName val="66"/>
      <sheetName val="67"/>
      <sheetName val="68"/>
      <sheetName val="69"/>
      <sheetName val="70"/>
      <sheetName val="71"/>
      <sheetName val="72"/>
      <sheetName val="73"/>
      <sheetName val="74"/>
      <sheetName val="75"/>
      <sheetName val="76"/>
      <sheetName val="77"/>
      <sheetName val="78"/>
      <sheetName val="79"/>
      <sheetName val="A_14"/>
      <sheetName val="8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refreshError="1">
        <row r="16">
          <cell r="B16" t="str">
            <v>Summe:</v>
          </cell>
        </row>
      </sheetData>
      <sheetData sheetId="43" refreshError="1">
        <row r="16">
          <cell r="B16" t="str">
            <v>Summe:</v>
          </cell>
        </row>
      </sheetData>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refreshError="1"/>
      <sheetData sheetId="81"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1;2008"/>
      <sheetName val="D2;2008"/>
      <sheetName val="D4;2008"/>
      <sheetName val="D5.1;2008"/>
      <sheetName val="D5.2;2008"/>
      <sheetName val="D6;2008"/>
      <sheetName val="D9P7;2008"/>
      <sheetName val="Zusammenstellung d. Ausgleiche"/>
      <sheetName val="43"/>
      <sheetName val="42"/>
    </sheetNames>
    <sheetDataSet>
      <sheetData sheetId="0">
        <row r="20">
          <cell r="B20" t="str">
            <v>Fallbezogene Entgelte ohne Anlage 1 FPV 2008 für Besondere Einrichtungen</v>
          </cell>
        </row>
      </sheetData>
      <sheetData sheetId="1">
        <row r="20">
          <cell r="B20" t="str">
            <v>Fallbezogene Entgelte ohne Anlage 1 FPV 2008 für Besondere Einrichtungen</v>
          </cell>
        </row>
      </sheetData>
      <sheetData sheetId="2">
        <row r="20">
          <cell r="B20" t="str">
            <v>Fallbezogene Entgelte ohne Anlage 1 FPV 2008 für Besondere Einrichtungen</v>
          </cell>
        </row>
        <row r="30">
          <cell r="B30" t="str">
            <v>Tagesbezogene Entgelte, voll- und teilstationär und ohne Besondere Einrichtungen</v>
          </cell>
        </row>
        <row r="38">
          <cell r="B38" t="str">
            <v>Tagesbezogene Entgelte, voll- und teilstationär für Besondere Einrichtungen</v>
          </cell>
        </row>
        <row r="46">
          <cell r="B46" t="str">
            <v>Zusatzentgelte ohne Anlage 2 FPV 2008 und ohne Zusatzengelten nach § 6 Abs. 2 a KHEntgG</v>
          </cell>
        </row>
        <row r="54">
          <cell r="B54" t="str">
            <v>Gesamtzahl und Gesamterlössummen der Entgelte nach § 6 Abs. 3 KHEntgG</v>
          </cell>
        </row>
        <row r="61">
          <cell r="B61" t="str">
            <v>Zusatzentgelte nach § 6  Abs. 2 a KHEntgG</v>
          </cell>
        </row>
        <row r="70">
          <cell r="B70" t="str">
            <v>Neue Untersuchungs- und Behandlungsmethoden (NUB) (Entgeltschlüssel: 80xxxxxx, 761xxxxx ZE)</v>
          </cell>
        </row>
        <row r="78">
          <cell r="B78" t="str">
            <v>Sonstige Zu- und Abschläge nach § 5 KHEntgG</v>
          </cell>
        </row>
      </sheetData>
      <sheetData sheetId="3"/>
      <sheetData sheetId="4"/>
      <sheetData sheetId="5"/>
      <sheetData sheetId="6"/>
      <sheetData sheetId="7"/>
      <sheetData sheetId="8" refreshError="1"/>
      <sheetData sheetId="9"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ckblatt"/>
      <sheetName val="Legende"/>
      <sheetName val="E1plus"/>
      <sheetName val="E2"/>
      <sheetName val="E3_fallbezogen"/>
      <sheetName val="E3_tagesbezogen"/>
      <sheetName val="B1plus"/>
      <sheetName val="Fallpauschalenkatalog-Haupt "/>
      <sheetName val="Fallpauschalenkatalog-Beleg "/>
    </sheetNames>
    <sheetDataSet>
      <sheetData sheetId="0"/>
      <sheetData sheetId="1"/>
      <sheetData sheetId="2"/>
      <sheetData sheetId="3"/>
      <sheetData sheetId="4"/>
      <sheetData sheetId="5"/>
      <sheetData sheetId="6"/>
      <sheetData sheetId="7">
        <row r="1">
          <cell r="A1" t="str">
            <v>DRG</v>
          </cell>
          <cell r="B1" t="str">
            <v>Parti- tion</v>
          </cell>
          <cell r="C1" t="str">
            <v>Bezeichnung</v>
          </cell>
          <cell r="D1" t="str">
            <v xml:space="preserve">Bewertungsrelation bei Hauptabteilung </v>
          </cell>
          <cell r="E1" t="str">
            <v>Bewertungsrelation     bei Hauptabteilung und Beleghebamme</v>
          </cell>
          <cell r="F1" t="str">
            <v xml:space="preserve">Mittlere Verweil-  dauer 1) </v>
          </cell>
          <cell r="G1" t="str">
            <v>Untere Grenzverweildauer</v>
          </cell>
          <cell r="I1" t="str">
            <v>Obere Grenzverweildauer</v>
          </cell>
          <cell r="K1" t="str">
            <v>Externe Verlegung Abschlag/Tag (Bewertungsrelation)</v>
          </cell>
          <cell r="L1" t="str">
            <v>Verlegungs-fallpauschale</v>
          </cell>
        </row>
        <row r="2">
          <cell r="G2" t="str">
            <v>Erster Tag 2) mit Abschlag</v>
          </cell>
          <cell r="H2" t="str">
            <v xml:space="preserve">Bewertungs-relation/Tag </v>
          </cell>
          <cell r="I2" t="str">
            <v>Erster Tag 3) zus. Entgelt</v>
          </cell>
          <cell r="J2" t="str">
            <v xml:space="preserve">Bewertungs-relation/Tag </v>
          </cell>
        </row>
        <row r="3">
          <cell r="A3">
            <v>1</v>
          </cell>
          <cell r="B3">
            <v>2</v>
          </cell>
          <cell r="C3">
            <v>3</v>
          </cell>
          <cell r="D3">
            <v>4</v>
          </cell>
          <cell r="E3">
            <v>5</v>
          </cell>
          <cell r="F3">
            <v>6</v>
          </cell>
          <cell r="G3">
            <v>7</v>
          </cell>
          <cell r="H3">
            <v>8</v>
          </cell>
          <cell r="I3">
            <v>9</v>
          </cell>
          <cell r="J3">
            <v>10</v>
          </cell>
          <cell r="K3">
            <v>11</v>
          </cell>
          <cell r="L3">
            <v>12</v>
          </cell>
        </row>
        <row r="4">
          <cell r="A4" t="str">
            <v>Pre-MDC</v>
          </cell>
        </row>
        <row r="5">
          <cell r="A5" t="str">
            <v>A06Z</v>
          </cell>
          <cell r="B5" t="str">
            <v>O</v>
          </cell>
          <cell r="C5" t="str">
            <v>Langzeitbeatmung 11 Tage und mehr, jedes Alter, jeder Zustand</v>
          </cell>
          <cell r="D5">
            <v>10.177</v>
          </cell>
          <cell r="F5">
            <v>33.1</v>
          </cell>
          <cell r="I5">
            <v>48</v>
          </cell>
          <cell r="J5">
            <v>0.17100000000000001</v>
          </cell>
          <cell r="K5">
            <v>0.27600000000000002</v>
          </cell>
        </row>
        <row r="6">
          <cell r="A6" t="str">
            <v>A07Z</v>
          </cell>
          <cell r="B6" t="str">
            <v>O</v>
          </cell>
          <cell r="C6" t="str">
            <v>Tracheostomie und/oder Langzeitbeatmung &gt; 95 Stunden bis &lt; 11 Tage, jedes Alter, jeder Zustand</v>
          </cell>
          <cell r="D6">
            <v>5.5149999999999997</v>
          </cell>
          <cell r="F6">
            <v>22.9</v>
          </cell>
          <cell r="G6">
            <v>7</v>
          </cell>
          <cell r="H6">
            <v>0.60299999999999998</v>
          </cell>
          <cell r="I6">
            <v>38</v>
          </cell>
          <cell r="J6">
            <v>0.127</v>
          </cell>
          <cell r="K6">
            <v>0.20200000000000001</v>
          </cell>
        </row>
        <row r="7">
          <cell r="A7" t="str">
            <v>A41Z</v>
          </cell>
          <cell r="B7" t="str">
            <v>A</v>
          </cell>
          <cell r="C7" t="str">
            <v>Intubation, Alter &lt; 16 Jahre</v>
          </cell>
          <cell r="D7">
            <v>2.62</v>
          </cell>
          <cell r="F7">
            <v>8.4</v>
          </cell>
          <cell r="G7">
            <v>2</v>
          </cell>
          <cell r="H7">
            <v>0.74099999999999999</v>
          </cell>
          <cell r="I7">
            <v>23</v>
          </cell>
          <cell r="J7">
            <v>0.158</v>
          </cell>
          <cell r="K7">
            <v>0.23599999999999999</v>
          </cell>
        </row>
        <row r="8">
          <cell r="A8" t="str">
            <v>MDC 01 Krankheiten und Störungen des Nervensystems</v>
          </cell>
        </row>
        <row r="9">
          <cell r="A9" t="str">
            <v>B01Z</v>
          </cell>
          <cell r="B9" t="str">
            <v>O</v>
          </cell>
          <cell r="C9" t="str">
            <v>Revision eines Ventrikelshuntes ohne weitere OR­Prozeduren</v>
          </cell>
          <cell r="D9">
            <v>2.024</v>
          </cell>
          <cell r="F9">
            <v>10.199999999999999</v>
          </cell>
          <cell r="G9">
            <v>2</v>
          </cell>
          <cell r="H9">
            <v>0.503</v>
          </cell>
          <cell r="I9">
            <v>25</v>
          </cell>
          <cell r="J9">
            <v>8.8999999999999996E-2</v>
          </cell>
          <cell r="K9">
            <v>0.13500000000000001</v>
          </cell>
        </row>
        <row r="10">
          <cell r="A10" t="str">
            <v>B02A</v>
          </cell>
          <cell r="B10" t="str">
            <v>O</v>
          </cell>
          <cell r="C10" t="str">
            <v>Kraniotomie mit äußerst schweren CC</v>
          </cell>
          <cell r="D10">
            <v>3.552</v>
          </cell>
          <cell r="F10">
            <v>15.4</v>
          </cell>
          <cell r="G10">
            <v>4</v>
          </cell>
          <cell r="H10">
            <v>0.51800000000000002</v>
          </cell>
          <cell r="I10">
            <v>30</v>
          </cell>
          <cell r="J10">
            <v>0.10100000000000001</v>
          </cell>
          <cell r="K10">
            <v>0.158</v>
          </cell>
        </row>
        <row r="11">
          <cell r="A11" t="str">
            <v>B02B</v>
          </cell>
          <cell r="B11" t="str">
            <v>O</v>
          </cell>
          <cell r="C11" t="str">
            <v>Kraniotomie mit schweren oder mäßig schweren CC</v>
          </cell>
          <cell r="D11">
            <v>2.714</v>
          </cell>
          <cell r="F11">
            <v>12.8</v>
          </cell>
          <cell r="G11">
            <v>3</v>
          </cell>
          <cell r="H11">
            <v>0.45800000000000002</v>
          </cell>
          <cell r="I11">
            <v>28</v>
          </cell>
          <cell r="J11">
            <v>8.5999999999999993E-2</v>
          </cell>
          <cell r="K11">
            <v>0.13300000000000001</v>
          </cell>
        </row>
        <row r="12">
          <cell r="A12" t="str">
            <v>B02C</v>
          </cell>
          <cell r="B12" t="str">
            <v>O</v>
          </cell>
          <cell r="C12" t="str">
            <v>Kraniotomie ohne CC</v>
          </cell>
          <cell r="D12">
            <v>2.6219999999999999</v>
          </cell>
          <cell r="F12">
            <v>12.5</v>
          </cell>
          <cell r="G12">
            <v>3</v>
          </cell>
          <cell r="H12">
            <v>0.42499999999999999</v>
          </cell>
          <cell r="I12">
            <v>28</v>
          </cell>
          <cell r="J12">
            <v>8.1000000000000003E-2</v>
          </cell>
          <cell r="K12">
            <v>0.126</v>
          </cell>
        </row>
        <row r="13">
          <cell r="A13" t="str">
            <v>B03A</v>
          </cell>
          <cell r="B13" t="str">
            <v>O</v>
          </cell>
          <cell r="C13" t="str">
            <v>Eingriffe an Wirbelsäule und Rückenmark mit äußerst schweren oder schweren CC</v>
          </cell>
          <cell r="D13">
            <v>2.444</v>
          </cell>
          <cell r="F13">
            <v>14.4</v>
          </cell>
          <cell r="G13">
            <v>4</v>
          </cell>
          <cell r="H13">
            <v>0.32</v>
          </cell>
          <cell r="I13">
            <v>29</v>
          </cell>
          <cell r="J13">
            <v>6.6000000000000003E-2</v>
          </cell>
          <cell r="K13">
            <v>0.104</v>
          </cell>
        </row>
        <row r="14">
          <cell r="A14" t="str">
            <v>B03B</v>
          </cell>
          <cell r="B14" t="str">
            <v>O</v>
          </cell>
          <cell r="C14" t="str">
            <v>Eingriffe an Wirbelsäule und Rückenmark ohne äußerst schwere oder schwere CC</v>
          </cell>
          <cell r="D14">
            <v>1.544</v>
          </cell>
          <cell r="F14">
            <v>8.6</v>
          </cell>
          <cell r="G14">
            <v>2</v>
          </cell>
          <cell r="H14">
            <v>0.28699999999999998</v>
          </cell>
          <cell r="I14">
            <v>24</v>
          </cell>
          <cell r="J14">
            <v>0.06</v>
          </cell>
          <cell r="K14">
            <v>0.09</v>
          </cell>
        </row>
        <row r="15">
          <cell r="A15" t="str">
            <v>B04A</v>
          </cell>
          <cell r="B15" t="str">
            <v>O</v>
          </cell>
          <cell r="C15" t="str">
            <v>Eingriffe an den extrakraniellen Gefäßen mit äußerst schweren oder schweren CC</v>
          </cell>
          <cell r="D15">
            <v>2.0819999999999999</v>
          </cell>
          <cell r="F15">
            <v>12.3</v>
          </cell>
          <cell r="G15">
            <v>3</v>
          </cell>
          <cell r="H15">
            <v>0.34499999999999997</v>
          </cell>
          <cell r="I15">
            <v>27</v>
          </cell>
          <cell r="J15">
            <v>6.7000000000000004E-2</v>
          </cell>
          <cell r="K15">
            <v>0.104</v>
          </cell>
        </row>
        <row r="16">
          <cell r="A16" t="str">
            <v>B04B</v>
          </cell>
          <cell r="B16" t="str">
            <v>O</v>
          </cell>
          <cell r="C16" t="str">
            <v>Eingriffe an den extrakraniellen Gefäßen ohne äußerst schwere oder schwere CC</v>
          </cell>
          <cell r="D16">
            <v>1.698</v>
          </cell>
          <cell r="F16">
            <v>8.6999999999999993</v>
          </cell>
          <cell r="G16">
            <v>2</v>
          </cell>
          <cell r="H16">
            <v>0.34499999999999997</v>
          </cell>
          <cell r="I16">
            <v>22</v>
          </cell>
          <cell r="J16">
            <v>7.1999999999999995E-2</v>
          </cell>
          <cell r="K16">
            <v>0.107</v>
          </cell>
        </row>
        <row r="17">
          <cell r="A17" t="str">
            <v>B05Z</v>
          </cell>
          <cell r="B17" t="str">
            <v>O</v>
          </cell>
          <cell r="C17" t="str">
            <v>Dekompression bei Karpaltunnelsyndrom</v>
          </cell>
          <cell r="D17">
            <v>0.49</v>
          </cell>
          <cell r="F17">
            <v>2.6</v>
          </cell>
          <cell r="G17">
            <v>1</v>
          </cell>
          <cell r="H17">
            <v>0.14099999999999999</v>
          </cell>
          <cell r="I17">
            <v>9</v>
          </cell>
          <cell r="J17">
            <v>6.5000000000000002E-2</v>
          </cell>
          <cell r="K17">
            <v>7.8E-2</v>
          </cell>
        </row>
        <row r="18">
          <cell r="A18" t="str">
            <v>B06A</v>
          </cell>
          <cell r="B18" t="str">
            <v>O</v>
          </cell>
          <cell r="C18" t="str">
            <v>Eingriffe bei zerebraler Lähmung, Muskeldystrophie oder Neuropathie mit äußerst schweren oder schweren CC, Alter &lt; 18 Jahre</v>
          </cell>
          <cell r="D18">
            <v>3.05</v>
          </cell>
          <cell r="F18">
            <v>16</v>
          </cell>
          <cell r="G18">
            <v>4</v>
          </cell>
          <cell r="H18">
            <v>0.4</v>
          </cell>
          <cell r="I18">
            <v>31</v>
          </cell>
          <cell r="J18">
            <v>7.4999999999999997E-2</v>
          </cell>
          <cell r="K18">
            <v>0.11799999999999999</v>
          </cell>
        </row>
        <row r="19">
          <cell r="A19" t="str">
            <v>B06B</v>
          </cell>
          <cell r="B19" t="str">
            <v>O</v>
          </cell>
          <cell r="C19" t="str">
            <v>Eingriffe bei zerebraler Lähmung, Muskeldystrophie oder Neuropathie ohne äußerst schwere oder schwere CC, Alter &lt; 18 Jahre</v>
          </cell>
          <cell r="D19">
            <v>1.9750000000000001</v>
          </cell>
          <cell r="F19">
            <v>10</v>
          </cell>
          <cell r="G19">
            <v>2</v>
          </cell>
          <cell r="H19">
            <v>0.443</v>
          </cell>
          <cell r="I19">
            <v>25</v>
          </cell>
          <cell r="J19">
            <v>0.08</v>
          </cell>
          <cell r="K19">
            <v>0.121</v>
          </cell>
        </row>
        <row r="20">
          <cell r="A20" t="str">
            <v>B07A</v>
          </cell>
          <cell r="B20" t="str">
            <v>O</v>
          </cell>
          <cell r="C20" t="str">
            <v>Eingriffe an peripheren Nerven, Hirnnerven und anderen Teilen des Nervensystems mit CC</v>
          </cell>
          <cell r="D20">
            <v>1.7849999999999999</v>
          </cell>
          <cell r="F20">
            <v>13.5</v>
          </cell>
          <cell r="G20">
            <v>3</v>
          </cell>
          <cell r="H20">
            <v>0.318</v>
          </cell>
          <cell r="I20">
            <v>28</v>
          </cell>
          <cell r="J20">
            <v>5.7000000000000002E-2</v>
          </cell>
          <cell r="K20">
            <v>8.7999999999999995E-2</v>
          </cell>
        </row>
        <row r="21">
          <cell r="A21" t="str">
            <v>B07B</v>
          </cell>
          <cell r="B21" t="str">
            <v>O</v>
          </cell>
          <cell r="C21" t="str">
            <v>Eingriffe an peripheren Nerven, Hirnnerven und anderen Teilen des Nervensystems ohne CC</v>
          </cell>
          <cell r="D21">
            <v>0.97499999999999998</v>
          </cell>
          <cell r="F21">
            <v>4</v>
          </cell>
          <cell r="G21">
            <v>1</v>
          </cell>
          <cell r="H21">
            <v>0.27700000000000002</v>
          </cell>
          <cell r="I21">
            <v>19</v>
          </cell>
          <cell r="J21">
            <v>8.3000000000000004E-2</v>
          </cell>
          <cell r="K21">
            <v>0.111</v>
          </cell>
        </row>
        <row r="22">
          <cell r="A22" t="str">
            <v>B08A</v>
          </cell>
          <cell r="B22" t="str">
            <v>O</v>
          </cell>
          <cell r="C22" t="str">
            <v>Eingriffe bei zerebraler Lähmung, Muskeldystrophie oder Neuropathie mit äußerst schweren oder schweren CC, Alter &gt; 17 Jahre</v>
          </cell>
          <cell r="D22">
            <v>1.6839999999999999</v>
          </cell>
          <cell r="F22">
            <v>11.9</v>
          </cell>
          <cell r="G22">
            <v>3</v>
          </cell>
          <cell r="H22">
            <v>0.316</v>
          </cell>
          <cell r="I22">
            <v>27</v>
          </cell>
          <cell r="J22">
            <v>6.4000000000000001E-2</v>
          </cell>
          <cell r="K22">
            <v>9.8000000000000004E-2</v>
          </cell>
        </row>
        <row r="23">
          <cell r="A23" t="str">
            <v>B08B</v>
          </cell>
          <cell r="B23" t="str">
            <v>O</v>
          </cell>
          <cell r="C23" t="str">
            <v>Eingriffe bei zerebraler Lähmung, Muskeldystrophie oder Neuropathie ohne äußerst schwere oder schwere CC, Alter &gt; 17 Jahre</v>
          </cell>
          <cell r="D23">
            <v>0.86</v>
          </cell>
          <cell r="F23">
            <v>4.7</v>
          </cell>
          <cell r="G23">
            <v>1</v>
          </cell>
          <cell r="H23">
            <v>0.25</v>
          </cell>
          <cell r="I23">
            <v>20</v>
          </cell>
          <cell r="J23">
            <v>6.4000000000000001E-2</v>
          </cell>
          <cell r="K23">
            <v>8.7999999999999995E-2</v>
          </cell>
        </row>
        <row r="24">
          <cell r="A24" t="str">
            <v>B41Z</v>
          </cell>
          <cell r="B24" t="str">
            <v>A</v>
          </cell>
          <cell r="C24" t="str">
            <v>Langzeit­Monitoring bei komplexer Epilepsie</v>
          </cell>
          <cell r="D24">
            <v>2.1989999999999998</v>
          </cell>
          <cell r="F24">
            <v>6.8</v>
          </cell>
          <cell r="G24">
            <v>1</v>
          </cell>
          <cell r="H24">
            <v>1.0469999999999999</v>
          </cell>
          <cell r="I24">
            <v>22</v>
          </cell>
          <cell r="J24">
            <v>0.185</v>
          </cell>
          <cell r="K24">
            <v>0.26800000000000002</v>
          </cell>
        </row>
        <row r="25">
          <cell r="A25" t="str">
            <v>B60A</v>
          </cell>
          <cell r="B25" t="str">
            <v>M</v>
          </cell>
          <cell r="C25" t="str">
            <v>Nicht akute Paraplegie/Tetraplegie mit oder ohne OR­Prozedur, mit äußerst schweren CC</v>
          </cell>
          <cell r="D25">
            <v>2.2309999999999999</v>
          </cell>
          <cell r="F25">
            <v>14.7</v>
          </cell>
          <cell r="G25">
            <v>4</v>
          </cell>
          <cell r="H25">
            <v>0.42599999999999999</v>
          </cell>
          <cell r="I25">
            <v>30</v>
          </cell>
          <cell r="J25">
            <v>8.6999999999999994E-2</v>
          </cell>
          <cell r="K25">
            <v>0.13500000000000001</v>
          </cell>
        </row>
        <row r="26">
          <cell r="A26" t="str">
            <v>B60B</v>
          </cell>
          <cell r="B26" t="str">
            <v>M</v>
          </cell>
          <cell r="C26" t="str">
            <v>Nicht akute Paraplegie/Tetraplegie mit oder ohne OR­Prozedur, ohne äußerst schwere CC</v>
          </cell>
          <cell r="D26">
            <v>1.117</v>
          </cell>
          <cell r="F26">
            <v>7.3</v>
          </cell>
          <cell r="G26">
            <v>1</v>
          </cell>
          <cell r="H26">
            <v>0.51900000000000002</v>
          </cell>
          <cell r="I26">
            <v>22</v>
          </cell>
          <cell r="J26">
            <v>8.5000000000000006E-2</v>
          </cell>
          <cell r="K26">
            <v>0.125</v>
          </cell>
        </row>
        <row r="27">
          <cell r="A27" t="str">
            <v>B61A</v>
          </cell>
          <cell r="B27" t="str">
            <v>M</v>
          </cell>
          <cell r="C27" t="str">
            <v>Erkrankungen und Verletzungen des Rückenmarkes mit oder ohne OR­Prozedur, mit äußerst schweren oder schweren CC</v>
          </cell>
          <cell r="D27">
            <v>4.351</v>
          </cell>
          <cell r="F27">
            <v>27.5</v>
          </cell>
          <cell r="G27">
            <v>8</v>
          </cell>
          <cell r="H27">
            <v>0.439</v>
          </cell>
          <cell r="I27">
            <v>43</v>
          </cell>
          <cell r="J27">
            <v>8.5999999999999993E-2</v>
          </cell>
          <cell r="K27">
            <v>0.13900000000000001</v>
          </cell>
        </row>
        <row r="28">
          <cell r="A28" t="str">
            <v>B61B</v>
          </cell>
          <cell r="B28" t="str">
            <v>M</v>
          </cell>
          <cell r="C28" t="str">
            <v>Erkrankungen und Verletzungen des Rückenmarkes mit oder ohne OR­Prozedur, ohne äußerst schwere oder schwere CC</v>
          </cell>
          <cell r="D28">
            <v>1.0980000000000001</v>
          </cell>
          <cell r="F28">
            <v>7.2</v>
          </cell>
          <cell r="G28">
            <v>1</v>
          </cell>
          <cell r="H28">
            <v>0.49399999999999999</v>
          </cell>
          <cell r="I28">
            <v>22</v>
          </cell>
          <cell r="J28">
            <v>8.2000000000000003E-2</v>
          </cell>
          <cell r="K28">
            <v>0.12</v>
          </cell>
        </row>
        <row r="29">
          <cell r="A29" t="str">
            <v>B63Z</v>
          </cell>
          <cell r="B29" t="str">
            <v>M</v>
          </cell>
          <cell r="C29" t="str">
            <v>Demenz und andere chronische Störungen der Hirnfunktion</v>
          </cell>
          <cell r="D29">
            <v>1.1160000000000001</v>
          </cell>
          <cell r="F29">
            <v>8.1999999999999993</v>
          </cell>
          <cell r="G29">
            <v>2</v>
          </cell>
          <cell r="H29">
            <v>0.36899999999999999</v>
          </cell>
          <cell r="I29">
            <v>23</v>
          </cell>
          <cell r="J29">
            <v>8.1000000000000003E-2</v>
          </cell>
          <cell r="K29">
            <v>0.12</v>
          </cell>
        </row>
        <row r="30">
          <cell r="A30" t="str">
            <v>B64Z</v>
          </cell>
          <cell r="B30" t="str">
            <v>M</v>
          </cell>
          <cell r="C30" t="str">
            <v>Delirium</v>
          </cell>
          <cell r="D30">
            <v>0.9</v>
          </cell>
          <cell r="F30">
            <v>7.1</v>
          </cell>
          <cell r="G30">
            <v>1</v>
          </cell>
          <cell r="H30">
            <v>0.44500000000000001</v>
          </cell>
          <cell r="I30">
            <v>22</v>
          </cell>
          <cell r="J30">
            <v>7.5999999999999998E-2</v>
          </cell>
          <cell r="K30">
            <v>0.11</v>
          </cell>
        </row>
        <row r="31">
          <cell r="A31" t="str">
            <v>B65Z</v>
          </cell>
          <cell r="B31" t="str">
            <v>M</v>
          </cell>
          <cell r="C31" t="str">
            <v>Zerebrale Lähmungen</v>
          </cell>
          <cell r="D31">
            <v>1.1739999999999999</v>
          </cell>
          <cell r="F31">
            <v>6.9</v>
          </cell>
          <cell r="G31">
            <v>1</v>
          </cell>
          <cell r="H31">
            <v>0.56999999999999995</v>
          </cell>
          <cell r="I31">
            <v>22</v>
          </cell>
          <cell r="J31">
            <v>9.9000000000000005E-2</v>
          </cell>
          <cell r="K31">
            <v>0.14499999999999999</v>
          </cell>
        </row>
        <row r="32">
          <cell r="A32" t="str">
            <v>B66A</v>
          </cell>
          <cell r="B32" t="str">
            <v>M</v>
          </cell>
          <cell r="C32" t="str">
            <v>Neubildungen des Nervensystems, Alter &gt; 64 Jahre</v>
          </cell>
          <cell r="D32">
            <v>1.2090000000000001</v>
          </cell>
          <cell r="F32">
            <v>7.8</v>
          </cell>
          <cell r="G32">
            <v>2</v>
          </cell>
          <cell r="H32">
            <v>0.39700000000000002</v>
          </cell>
          <cell r="I32">
            <v>23</v>
          </cell>
          <cell r="J32">
            <v>9.1999999999999998E-2</v>
          </cell>
          <cell r="K32">
            <v>0.13600000000000001</v>
          </cell>
        </row>
        <row r="33">
          <cell r="A33" t="str">
            <v>B66B</v>
          </cell>
          <cell r="B33" t="str">
            <v>M</v>
          </cell>
          <cell r="C33" t="str">
            <v>Neubildungen des Nervensystems, Alter &lt; 65 Jahre</v>
          </cell>
          <cell r="D33">
            <v>0.77800000000000002</v>
          </cell>
          <cell r="F33">
            <v>4.2</v>
          </cell>
          <cell r="G33">
            <v>1</v>
          </cell>
          <cell r="H33">
            <v>0.38100000000000001</v>
          </cell>
          <cell r="I33">
            <v>19</v>
          </cell>
          <cell r="J33">
            <v>0.108</v>
          </cell>
          <cell r="K33">
            <v>0.14599999999999999</v>
          </cell>
        </row>
        <row r="34">
          <cell r="A34" t="str">
            <v>B67A</v>
          </cell>
          <cell r="B34" t="str">
            <v>M</v>
          </cell>
          <cell r="C34" t="str">
            <v>Degenerative Krankheiten des Nervensystems mit äußerst schweren oder schweren CC</v>
          </cell>
          <cell r="D34">
            <v>1.621</v>
          </cell>
          <cell r="F34">
            <v>13.6</v>
          </cell>
          <cell r="G34">
            <v>4</v>
          </cell>
          <cell r="H34">
            <v>0.32300000000000001</v>
          </cell>
          <cell r="I34">
            <v>29</v>
          </cell>
          <cell r="J34">
            <v>7.0999999999999994E-2</v>
          </cell>
          <cell r="K34">
            <v>0.11</v>
          </cell>
        </row>
        <row r="35">
          <cell r="A35" t="str">
            <v>B67B</v>
          </cell>
          <cell r="B35" t="str">
            <v>M</v>
          </cell>
          <cell r="C35" t="str">
            <v>Degenerative Krankheiten des Nervensystems ohne äußerst schwere oder schwere CC</v>
          </cell>
          <cell r="D35">
            <v>1.1299999999999999</v>
          </cell>
          <cell r="F35">
            <v>8.1999999999999993</v>
          </cell>
          <cell r="G35">
            <v>2</v>
          </cell>
          <cell r="H35">
            <v>0.374</v>
          </cell>
          <cell r="I35">
            <v>23</v>
          </cell>
          <cell r="J35">
            <v>8.2000000000000003E-2</v>
          </cell>
          <cell r="K35">
            <v>0.122</v>
          </cell>
        </row>
        <row r="36">
          <cell r="A36" t="str">
            <v>B68A</v>
          </cell>
          <cell r="B36" t="str">
            <v>M</v>
          </cell>
          <cell r="C36" t="str">
            <v>Multiple Sklerose und zerebellare Ataxie mit CC</v>
          </cell>
          <cell r="D36">
            <v>1.034</v>
          </cell>
          <cell r="F36">
            <v>7.5</v>
          </cell>
          <cell r="G36">
            <v>1</v>
          </cell>
          <cell r="H36">
            <v>0.51600000000000001</v>
          </cell>
          <cell r="I36">
            <v>22</v>
          </cell>
          <cell r="J36">
            <v>8.3000000000000004E-2</v>
          </cell>
          <cell r="K36">
            <v>0.122</v>
          </cell>
        </row>
        <row r="37">
          <cell r="A37" t="str">
            <v>B68B</v>
          </cell>
          <cell r="B37" t="str">
            <v>M</v>
          </cell>
          <cell r="C37" t="str">
            <v>Multiple Sklerose und zerebellare Ataxie ohne CC</v>
          </cell>
          <cell r="D37">
            <v>0.78800000000000003</v>
          </cell>
          <cell r="F37">
            <v>5</v>
          </cell>
          <cell r="G37">
            <v>1</v>
          </cell>
          <cell r="H37">
            <v>0.39300000000000002</v>
          </cell>
          <cell r="I37">
            <v>20</v>
          </cell>
          <cell r="J37">
            <v>9.5000000000000001E-2</v>
          </cell>
          <cell r="K37">
            <v>0.13100000000000001</v>
          </cell>
        </row>
        <row r="38">
          <cell r="A38" t="str">
            <v>B69A</v>
          </cell>
          <cell r="B38" t="str">
            <v>M</v>
          </cell>
          <cell r="C38" t="str">
            <v>Transitorische ischämische Attacke (TIA) und extrakranielle Gefäßverschlüsse mit äußerst schweren CC</v>
          </cell>
          <cell r="D38">
            <v>1.1879999999999999</v>
          </cell>
          <cell r="F38">
            <v>9.1999999999999993</v>
          </cell>
          <cell r="G38">
            <v>2</v>
          </cell>
          <cell r="H38">
            <v>0.38900000000000001</v>
          </cell>
          <cell r="I38">
            <v>24</v>
          </cell>
          <cell r="J38">
            <v>7.5999999999999998E-2</v>
          </cell>
          <cell r="K38">
            <v>0.114</v>
          </cell>
        </row>
        <row r="39">
          <cell r="A39" t="str">
            <v>B69B</v>
          </cell>
          <cell r="B39" t="str">
            <v>M</v>
          </cell>
          <cell r="C39" t="str">
            <v>Transitorische ischämische Attacke (TIA) und extrakranielle Gefäßverschlüsse mit schweren CC</v>
          </cell>
          <cell r="D39">
            <v>0.95199999999999996</v>
          </cell>
          <cell r="F39">
            <v>6.9</v>
          </cell>
          <cell r="G39">
            <v>1</v>
          </cell>
          <cell r="H39">
            <v>0.46200000000000002</v>
          </cell>
          <cell r="I39">
            <v>22</v>
          </cell>
          <cell r="J39">
            <v>0.08</v>
          </cell>
          <cell r="K39">
            <v>0.11700000000000001</v>
          </cell>
        </row>
        <row r="40">
          <cell r="A40" t="str">
            <v>B69C</v>
          </cell>
          <cell r="B40" t="str">
            <v>M</v>
          </cell>
          <cell r="C40" t="str">
            <v>Transitorische ischämische Attacke (TIA) und extrakranielle Gefäßverschlüsse ohne äußerst schwere oder schwere CC</v>
          </cell>
          <cell r="D40">
            <v>0.86499999999999999</v>
          </cell>
          <cell r="F40">
            <v>5.6</v>
          </cell>
          <cell r="G40">
            <v>1</v>
          </cell>
          <cell r="H40">
            <v>0.40899999999999997</v>
          </cell>
          <cell r="I40">
            <v>21</v>
          </cell>
          <cell r="J40">
            <v>8.7999999999999995E-2</v>
          </cell>
          <cell r="K40">
            <v>0.124</v>
          </cell>
        </row>
        <row r="41">
          <cell r="A41" t="str">
            <v>B70A</v>
          </cell>
          <cell r="B41" t="str">
            <v>M</v>
          </cell>
          <cell r="C41" t="str">
            <v>Apoplexie mit schwerer oder komplizierender Diagnose/Prozedur</v>
          </cell>
          <cell r="D41">
            <v>1.9359999999999999</v>
          </cell>
          <cell r="F41">
            <v>15</v>
          </cell>
          <cell r="G41">
            <v>4</v>
          </cell>
          <cell r="H41">
            <v>0.38100000000000001</v>
          </cell>
          <cell r="I41">
            <v>30</v>
          </cell>
          <cell r="J41">
            <v>7.5999999999999998E-2</v>
          </cell>
          <cell r="K41">
            <v>0.11899999999999999</v>
          </cell>
        </row>
        <row r="42">
          <cell r="A42" t="str">
            <v>B70B</v>
          </cell>
          <cell r="B42" t="str">
            <v>M</v>
          </cell>
          <cell r="C42" t="str">
            <v>Apoplexie mit anderen CC</v>
          </cell>
          <cell r="D42">
            <v>1.4590000000000001</v>
          </cell>
          <cell r="F42">
            <v>11</v>
          </cell>
          <cell r="G42">
            <v>3</v>
          </cell>
          <cell r="H42">
            <v>0.36399999999999999</v>
          </cell>
          <cell r="I42">
            <v>26</v>
          </cell>
          <cell r="J42">
            <v>0.08</v>
          </cell>
          <cell r="K42">
            <v>0.122</v>
          </cell>
        </row>
        <row r="43">
          <cell r="A43" t="str">
            <v>B70C</v>
          </cell>
          <cell r="B43" t="str">
            <v>M</v>
          </cell>
          <cell r="C43" t="str">
            <v>Apoplexie ohne andere CC</v>
          </cell>
          <cell r="D43">
            <v>1.3169999999999999</v>
          </cell>
          <cell r="F43">
            <v>8.6999999999999993</v>
          </cell>
          <cell r="G43">
            <v>2</v>
          </cell>
          <cell r="H43">
            <v>0.437</v>
          </cell>
          <cell r="I43">
            <v>24</v>
          </cell>
          <cell r="J43">
            <v>0.09</v>
          </cell>
          <cell r="K43">
            <v>0.13400000000000001</v>
          </cell>
        </row>
        <row r="44">
          <cell r="A44" t="str">
            <v>B70D</v>
          </cell>
          <cell r="B44" t="str">
            <v>M</v>
          </cell>
          <cell r="C44" t="str">
            <v>Apoplexie, verstorben oder verlegt &lt; 5 Tage nach Aufnahme</v>
          </cell>
          <cell r="D44">
            <v>0.43099999999999999</v>
          </cell>
          <cell r="F44">
            <v>1.5</v>
          </cell>
          <cell r="L44" t="str">
            <v>X</v>
          </cell>
        </row>
        <row r="45">
          <cell r="A45" t="str">
            <v>B71A</v>
          </cell>
          <cell r="B45" t="str">
            <v>M</v>
          </cell>
          <cell r="C45" t="str">
            <v>Erkrankungen an Hirnnerven und peripheren Nerven mit CC</v>
          </cell>
          <cell r="D45">
            <v>1.0529999999999999</v>
          </cell>
          <cell r="F45">
            <v>7.6</v>
          </cell>
          <cell r="G45">
            <v>2</v>
          </cell>
          <cell r="H45">
            <v>0.34200000000000003</v>
          </cell>
          <cell r="I45">
            <v>23</v>
          </cell>
          <cell r="J45">
            <v>8.1000000000000003E-2</v>
          </cell>
          <cell r="K45">
            <v>0.12</v>
          </cell>
        </row>
        <row r="46">
          <cell r="A46" t="str">
            <v>B71B</v>
          </cell>
          <cell r="B46" t="str">
            <v>M</v>
          </cell>
          <cell r="C46" t="str">
            <v>Erkrankungen an Hirnnerven und peripheren Nerven ohne CC</v>
          </cell>
          <cell r="D46">
            <v>0.8</v>
          </cell>
          <cell r="F46">
            <v>4.4000000000000004</v>
          </cell>
          <cell r="G46">
            <v>1</v>
          </cell>
          <cell r="H46">
            <v>0.38600000000000001</v>
          </cell>
          <cell r="I46">
            <v>19</v>
          </cell>
          <cell r="J46">
            <v>0.104</v>
          </cell>
          <cell r="K46">
            <v>0.14199999999999999</v>
          </cell>
        </row>
        <row r="47">
          <cell r="A47" t="str">
            <v>B72Z</v>
          </cell>
          <cell r="B47" t="str">
            <v>M</v>
          </cell>
          <cell r="C47" t="str">
            <v>Infektion des Nervensystems außer Virusmeningitis</v>
          </cell>
          <cell r="D47">
            <v>1.083</v>
          </cell>
          <cell r="F47">
            <v>6.9</v>
          </cell>
          <cell r="G47">
            <v>1</v>
          </cell>
          <cell r="H47">
            <v>0.53700000000000003</v>
          </cell>
          <cell r="I47">
            <v>22</v>
          </cell>
          <cell r="J47">
            <v>9.2999999999999999E-2</v>
          </cell>
          <cell r="K47">
            <v>0.13500000000000001</v>
          </cell>
        </row>
        <row r="48">
          <cell r="A48" t="str">
            <v>B73Z</v>
          </cell>
          <cell r="B48" t="str">
            <v>M</v>
          </cell>
          <cell r="C48" t="str">
            <v>Virusmeningitis</v>
          </cell>
          <cell r="D48">
            <v>1.0649999999999999</v>
          </cell>
          <cell r="F48">
            <v>6.5</v>
          </cell>
          <cell r="G48">
            <v>1</v>
          </cell>
          <cell r="H48">
            <v>0.53200000000000003</v>
          </cell>
          <cell r="I48">
            <v>21</v>
          </cell>
          <cell r="J48">
            <v>9.8000000000000004E-2</v>
          </cell>
          <cell r="K48">
            <v>0.14199999999999999</v>
          </cell>
        </row>
        <row r="49">
          <cell r="A49" t="str">
            <v>B74Z</v>
          </cell>
          <cell r="B49" t="str">
            <v>M</v>
          </cell>
          <cell r="C49" t="str">
            <v>Stupor und Koma, nicht traumatisch bedingt</v>
          </cell>
          <cell r="D49">
            <v>0.85099999999999998</v>
          </cell>
          <cell r="F49">
            <v>4.3</v>
          </cell>
          <cell r="G49">
            <v>1</v>
          </cell>
          <cell r="H49">
            <v>0.42</v>
          </cell>
          <cell r="I49">
            <v>19</v>
          </cell>
          <cell r="J49">
            <v>0.11700000000000001</v>
          </cell>
          <cell r="K49">
            <v>0.158</v>
          </cell>
        </row>
        <row r="50">
          <cell r="A50" t="str">
            <v>B75Z</v>
          </cell>
          <cell r="B50" t="str">
            <v>M</v>
          </cell>
          <cell r="C50" t="str">
            <v>Fieberkrämpfe</v>
          </cell>
          <cell r="D50">
            <v>0.626</v>
          </cell>
          <cell r="F50">
            <v>3.1</v>
          </cell>
          <cell r="G50">
            <v>1</v>
          </cell>
          <cell r="H50">
            <v>0.313</v>
          </cell>
          <cell r="I50">
            <v>12</v>
          </cell>
          <cell r="J50">
            <v>0.12</v>
          </cell>
          <cell r="K50">
            <v>0.151</v>
          </cell>
        </row>
        <row r="51">
          <cell r="A51" t="str">
            <v>B76A</v>
          </cell>
          <cell r="B51" t="str">
            <v>M</v>
          </cell>
          <cell r="C51" t="str">
            <v>Anfälle, Alter &lt; 3 Jahre oder mit äußerst schweren oder schweren CC</v>
          </cell>
          <cell r="D51">
            <v>0.97599999999999998</v>
          </cell>
          <cell r="F51">
            <v>6</v>
          </cell>
          <cell r="G51">
            <v>1</v>
          </cell>
          <cell r="H51">
            <v>0.48499999999999999</v>
          </cell>
          <cell r="I51">
            <v>21</v>
          </cell>
          <cell r="J51">
            <v>9.8000000000000004E-2</v>
          </cell>
          <cell r="K51">
            <v>0.14000000000000001</v>
          </cell>
        </row>
        <row r="52">
          <cell r="A52" t="str">
            <v>B76B</v>
          </cell>
          <cell r="B52" t="str">
            <v>M</v>
          </cell>
          <cell r="C52" t="str">
            <v>Anfälle, Alter &gt; 2 Jahre ohne äußerst schwere oder schwere CC</v>
          </cell>
          <cell r="D52">
            <v>0.74099999999999999</v>
          </cell>
          <cell r="F52">
            <v>3.8</v>
          </cell>
          <cell r="G52">
            <v>1</v>
          </cell>
          <cell r="H52">
            <v>0.36799999999999999</v>
          </cell>
          <cell r="I52">
            <v>19</v>
          </cell>
          <cell r="J52">
            <v>0.11700000000000001</v>
          </cell>
          <cell r="K52">
            <v>0.155</v>
          </cell>
        </row>
        <row r="53">
          <cell r="A53" t="str">
            <v>B77Z</v>
          </cell>
          <cell r="B53" t="str">
            <v>M</v>
          </cell>
          <cell r="C53" t="str">
            <v>Kopfschmerzen</v>
          </cell>
          <cell r="D53">
            <v>0.66800000000000004</v>
          </cell>
          <cell r="F53">
            <v>3.2</v>
          </cell>
          <cell r="G53">
            <v>1</v>
          </cell>
          <cell r="H53">
            <v>0.33300000000000002</v>
          </cell>
          <cell r="I53">
            <v>18</v>
          </cell>
          <cell r="J53">
            <v>0.124</v>
          </cell>
          <cell r="K53">
            <v>0.158</v>
          </cell>
        </row>
        <row r="54">
          <cell r="A54" t="str">
            <v>B78Z</v>
          </cell>
          <cell r="B54" t="str">
            <v>M</v>
          </cell>
          <cell r="C54" t="str">
            <v>Intrakranielle Verletzung</v>
          </cell>
          <cell r="D54">
            <v>0.69499999999999995</v>
          </cell>
          <cell r="F54">
            <v>4.0999999999999996</v>
          </cell>
          <cell r="G54">
            <v>1</v>
          </cell>
          <cell r="H54">
            <v>0.34399999999999997</v>
          </cell>
          <cell r="I54">
            <v>19</v>
          </cell>
          <cell r="J54">
            <v>0.10100000000000001</v>
          </cell>
          <cell r="K54">
            <v>0.13500000000000001</v>
          </cell>
        </row>
        <row r="55">
          <cell r="A55" t="str">
            <v>B79Z</v>
          </cell>
          <cell r="B55" t="str">
            <v>M</v>
          </cell>
          <cell r="C55" t="str">
            <v>Schädelfrakturen</v>
          </cell>
          <cell r="D55">
            <v>0.79400000000000004</v>
          </cell>
          <cell r="F55">
            <v>4.7</v>
          </cell>
          <cell r="G55">
            <v>1</v>
          </cell>
          <cell r="H55">
            <v>0.38700000000000001</v>
          </cell>
          <cell r="I55">
            <v>20</v>
          </cell>
          <cell r="J55">
            <v>9.9000000000000005E-2</v>
          </cell>
          <cell r="K55">
            <v>0.13600000000000001</v>
          </cell>
        </row>
        <row r="56">
          <cell r="A56" t="str">
            <v>B80Z</v>
          </cell>
          <cell r="B56" t="str">
            <v>M</v>
          </cell>
          <cell r="C56" t="str">
            <v>Andere Kopfverletzungen</v>
          </cell>
          <cell r="D56">
            <v>0.35699999999999998</v>
          </cell>
          <cell r="F56">
            <v>2.1</v>
          </cell>
          <cell r="G56">
            <v>1</v>
          </cell>
          <cell r="H56">
            <v>0.17699999999999999</v>
          </cell>
          <cell r="I56">
            <v>9</v>
          </cell>
          <cell r="J56">
            <v>0.10299999999999999</v>
          </cell>
          <cell r="K56">
            <v>0.11600000000000001</v>
          </cell>
        </row>
        <row r="57">
          <cell r="A57" t="str">
            <v>B81A</v>
          </cell>
          <cell r="B57" t="str">
            <v>M</v>
          </cell>
          <cell r="C57" t="str">
            <v>Andere Erkrankungen des Nervensystems mit äußerst schweren oder schweren CC</v>
          </cell>
          <cell r="D57">
            <v>1.26</v>
          </cell>
          <cell r="F57">
            <v>8.9</v>
          </cell>
          <cell r="G57">
            <v>2</v>
          </cell>
          <cell r="H57">
            <v>0.41599999999999998</v>
          </cell>
          <cell r="I57">
            <v>24</v>
          </cell>
          <cell r="J57">
            <v>8.4000000000000005E-2</v>
          </cell>
          <cell r="K57">
            <v>0.126</v>
          </cell>
        </row>
        <row r="58">
          <cell r="A58" t="str">
            <v>B81B</v>
          </cell>
          <cell r="B58" t="str">
            <v>M</v>
          </cell>
          <cell r="C58" t="str">
            <v>Andere Erkrankungen des Nervensystems ohne äußerst schwere oder schwere CC</v>
          </cell>
          <cell r="D58">
            <v>0.73699999999999999</v>
          </cell>
          <cell r="F58">
            <v>4</v>
          </cell>
          <cell r="G58">
            <v>1</v>
          </cell>
          <cell r="H58">
            <v>0.36299999999999999</v>
          </cell>
          <cell r="I58">
            <v>19</v>
          </cell>
          <cell r="J58">
            <v>0.108</v>
          </cell>
          <cell r="K58">
            <v>0.14499999999999999</v>
          </cell>
        </row>
        <row r="59">
          <cell r="A59" t="str">
            <v>MDC 02  Krankheiten und Störungen des Auges</v>
          </cell>
        </row>
        <row r="60">
          <cell r="A60" t="str">
            <v>C01Z</v>
          </cell>
          <cell r="B60" t="str">
            <v>O</v>
          </cell>
          <cell r="C60" t="str">
            <v>Eingriffe bei penetrierenden Augenverletzungen</v>
          </cell>
          <cell r="D60">
            <v>1.25</v>
          </cell>
          <cell r="F60">
            <v>6.2</v>
          </cell>
          <cell r="G60">
            <v>1</v>
          </cell>
          <cell r="H60">
            <v>0.379</v>
          </cell>
          <cell r="I60">
            <v>21</v>
          </cell>
          <cell r="J60">
            <v>7.2999999999999995E-2</v>
          </cell>
          <cell r="K60">
            <v>0.105</v>
          </cell>
        </row>
        <row r="61">
          <cell r="A61" t="str">
            <v>C02Z</v>
          </cell>
          <cell r="B61" t="str">
            <v>O</v>
          </cell>
          <cell r="C61" t="str">
            <v>Enukleationen und Eingriffe an der Orbita</v>
          </cell>
          <cell r="D61">
            <v>1.1180000000000001</v>
          </cell>
          <cell r="F61">
            <v>6.8</v>
          </cell>
          <cell r="G61">
            <v>1</v>
          </cell>
          <cell r="H61">
            <v>0.33700000000000002</v>
          </cell>
          <cell r="I61">
            <v>22</v>
          </cell>
          <cell r="J61">
            <v>5.8999999999999997E-2</v>
          </cell>
          <cell r="K61">
            <v>8.5999999999999993E-2</v>
          </cell>
        </row>
        <row r="62">
          <cell r="A62" t="str">
            <v>C03Z</v>
          </cell>
          <cell r="B62" t="str">
            <v>O</v>
          </cell>
          <cell r="C62" t="str">
            <v>Eingriffe an der Retina</v>
          </cell>
          <cell r="D62">
            <v>1.121</v>
          </cell>
          <cell r="F62">
            <v>7.1</v>
          </cell>
          <cell r="G62">
            <v>1</v>
          </cell>
          <cell r="H62">
            <v>0.313</v>
          </cell>
          <cell r="I62">
            <v>22</v>
          </cell>
          <cell r="J62">
            <v>5.2999999999999999E-2</v>
          </cell>
          <cell r="K62">
            <v>7.6999999999999999E-2</v>
          </cell>
        </row>
        <row r="63">
          <cell r="A63" t="str">
            <v>C04Z</v>
          </cell>
          <cell r="B63" t="str">
            <v>O</v>
          </cell>
          <cell r="C63" t="str">
            <v>Große Eingriffe an Kornea, Sklera und Konjunktiva</v>
          </cell>
          <cell r="D63">
            <v>1.6339999999999999</v>
          </cell>
          <cell r="F63">
            <v>8.8000000000000007</v>
          </cell>
          <cell r="G63">
            <v>2</v>
          </cell>
          <cell r="H63">
            <v>0.34</v>
          </cell>
          <cell r="I63">
            <v>24</v>
          </cell>
          <cell r="J63">
            <v>6.9000000000000006E-2</v>
          </cell>
          <cell r="K63">
            <v>0.104</v>
          </cell>
        </row>
        <row r="64">
          <cell r="A64" t="str">
            <v>C05Z</v>
          </cell>
          <cell r="B64" t="str">
            <v>O</v>
          </cell>
          <cell r="C64" t="str">
            <v>Dakryozystorhinostomie</v>
          </cell>
          <cell r="D64">
            <v>0.86499999999999999</v>
          </cell>
          <cell r="F64">
            <v>3.9</v>
          </cell>
          <cell r="G64">
            <v>1</v>
          </cell>
          <cell r="H64">
            <v>0.248</v>
          </cell>
          <cell r="I64">
            <v>11</v>
          </cell>
          <cell r="J64">
            <v>7.6999999999999999E-2</v>
          </cell>
          <cell r="K64">
            <v>0.10199999999999999</v>
          </cell>
        </row>
        <row r="65">
          <cell r="A65" t="str">
            <v>C06Z</v>
          </cell>
          <cell r="B65" t="str">
            <v>O</v>
          </cell>
          <cell r="C65" t="str">
            <v>Komplexe Eingriffe bei Glaukom</v>
          </cell>
          <cell r="D65">
            <v>1.0429999999999999</v>
          </cell>
          <cell r="F65">
            <v>8</v>
          </cell>
          <cell r="G65">
            <v>2</v>
          </cell>
          <cell r="H65">
            <v>0.27300000000000002</v>
          </cell>
          <cell r="I65">
            <v>23</v>
          </cell>
          <cell r="J65">
            <v>6.2E-2</v>
          </cell>
          <cell r="K65">
            <v>9.0999999999999998E-2</v>
          </cell>
        </row>
        <row r="66">
          <cell r="A66" t="str">
            <v>C07Z</v>
          </cell>
          <cell r="B66" t="str">
            <v>O</v>
          </cell>
          <cell r="C66" t="str">
            <v>Andere Eingriffe bei Glaukom</v>
          </cell>
          <cell r="D66">
            <v>0.74</v>
          </cell>
          <cell r="F66">
            <v>4.5</v>
          </cell>
          <cell r="G66">
            <v>1</v>
          </cell>
          <cell r="H66">
            <v>0.215</v>
          </cell>
          <cell r="I66">
            <v>18</v>
          </cell>
          <cell r="J66">
            <v>5.7000000000000002E-2</v>
          </cell>
          <cell r="K66">
            <v>7.8E-2</v>
          </cell>
        </row>
        <row r="67">
          <cell r="A67" t="str">
            <v>C08Z</v>
          </cell>
          <cell r="B67" t="str">
            <v>O</v>
          </cell>
          <cell r="C67" t="str">
            <v>Große Eingriffe an der Linse</v>
          </cell>
          <cell r="D67">
            <v>0.54800000000000004</v>
          </cell>
          <cell r="F67">
            <v>2.7</v>
          </cell>
          <cell r="G67">
            <v>1</v>
          </cell>
          <cell r="H67">
            <v>0.13400000000000001</v>
          </cell>
          <cell r="I67">
            <v>7</v>
          </cell>
          <cell r="J67">
            <v>5.8999999999999997E-2</v>
          </cell>
          <cell r="K67">
            <v>7.1999999999999995E-2</v>
          </cell>
        </row>
        <row r="68">
          <cell r="A68" t="str">
            <v>C09Z</v>
          </cell>
          <cell r="B68" t="str">
            <v>O</v>
          </cell>
          <cell r="C68" t="str">
            <v>Andere Eingriffe an der Linse</v>
          </cell>
          <cell r="D68">
            <v>0.85699999999999998</v>
          </cell>
          <cell r="F68">
            <v>3.1</v>
          </cell>
          <cell r="G68">
            <v>1</v>
          </cell>
          <cell r="H68">
            <v>0.254</v>
          </cell>
          <cell r="I68">
            <v>17</v>
          </cell>
          <cell r="J68">
            <v>9.9000000000000005E-2</v>
          </cell>
          <cell r="K68">
            <v>0.125</v>
          </cell>
        </row>
        <row r="69">
          <cell r="A69" t="str">
            <v>C10Z</v>
          </cell>
          <cell r="B69" t="str">
            <v>O</v>
          </cell>
          <cell r="C69" t="str">
            <v>Eingriffe bei Strabismus</v>
          </cell>
          <cell r="D69">
            <v>0.57599999999999996</v>
          </cell>
          <cell r="F69">
            <v>2.4</v>
          </cell>
          <cell r="G69">
            <v>1</v>
          </cell>
          <cell r="H69">
            <v>0.15</v>
          </cell>
          <cell r="I69">
            <v>6</v>
          </cell>
          <cell r="J69">
            <v>7.3999999999999996E-2</v>
          </cell>
          <cell r="K69">
            <v>8.7999999999999995E-2</v>
          </cell>
        </row>
        <row r="70">
          <cell r="A70" t="str">
            <v>C11Z</v>
          </cell>
          <cell r="B70" t="str">
            <v>O</v>
          </cell>
          <cell r="C70" t="str">
            <v>Eingriffe am Augenlid</v>
          </cell>
          <cell r="D70">
            <v>0.71499999999999997</v>
          </cell>
          <cell r="F70">
            <v>3.8</v>
          </cell>
          <cell r="G70">
            <v>1</v>
          </cell>
          <cell r="H70">
            <v>0.22</v>
          </cell>
          <cell r="I70">
            <v>17</v>
          </cell>
          <cell r="J70">
            <v>7.0000000000000007E-2</v>
          </cell>
          <cell r="K70">
            <v>9.2999999999999999E-2</v>
          </cell>
        </row>
        <row r="71">
          <cell r="A71" t="str">
            <v>C12Z</v>
          </cell>
          <cell r="B71" t="str">
            <v>O</v>
          </cell>
          <cell r="C71" t="str">
            <v>Andere Eingriffe an Kornea, Sklera und Konjunktiva</v>
          </cell>
          <cell r="D71">
            <v>0.66200000000000003</v>
          </cell>
          <cell r="F71">
            <v>3.5</v>
          </cell>
          <cell r="G71">
            <v>1</v>
          </cell>
          <cell r="H71">
            <v>0.23</v>
          </cell>
          <cell r="I71">
            <v>16</v>
          </cell>
          <cell r="J71">
            <v>7.9000000000000001E-2</v>
          </cell>
          <cell r="K71">
            <v>0.10299999999999999</v>
          </cell>
        </row>
        <row r="72">
          <cell r="A72" t="str">
            <v>C13Z</v>
          </cell>
          <cell r="B72" t="str">
            <v>O</v>
          </cell>
          <cell r="C72" t="str">
            <v>Eingriffe an Tränendrüse und Tränenwegen</v>
          </cell>
          <cell r="D72">
            <v>0.6</v>
          </cell>
          <cell r="F72">
            <v>2.4</v>
          </cell>
          <cell r="G72">
            <v>1</v>
          </cell>
          <cell r="H72">
            <v>0.189</v>
          </cell>
          <cell r="I72">
            <v>11</v>
          </cell>
          <cell r="J72">
            <v>9.7000000000000003E-2</v>
          </cell>
          <cell r="K72">
            <v>0.113</v>
          </cell>
        </row>
        <row r="73">
          <cell r="A73" t="str">
            <v>C14Z</v>
          </cell>
          <cell r="B73" t="str">
            <v>O</v>
          </cell>
          <cell r="C73" t="str">
            <v>Andere Eingriffe am Auge</v>
          </cell>
          <cell r="D73">
            <v>0.73399999999999999</v>
          </cell>
          <cell r="F73">
            <v>4</v>
          </cell>
          <cell r="G73">
            <v>1</v>
          </cell>
          <cell r="H73">
            <v>0.24099999999999999</v>
          </cell>
          <cell r="I73">
            <v>19</v>
          </cell>
          <cell r="J73">
            <v>7.1999999999999995E-2</v>
          </cell>
          <cell r="K73">
            <v>9.6000000000000002E-2</v>
          </cell>
        </row>
        <row r="74">
          <cell r="A74" t="str">
            <v>C60A</v>
          </cell>
          <cell r="B74" t="str">
            <v>M</v>
          </cell>
          <cell r="C74" t="str">
            <v>Akute und schwere Augeninfektionen, Alter &gt; 54 Jahre</v>
          </cell>
          <cell r="D74">
            <v>0.93700000000000006</v>
          </cell>
          <cell r="F74">
            <v>8.8000000000000007</v>
          </cell>
          <cell r="G74">
            <v>2</v>
          </cell>
          <cell r="H74">
            <v>0.307</v>
          </cell>
          <cell r="I74">
            <v>24</v>
          </cell>
          <cell r="J74">
            <v>6.3E-2</v>
          </cell>
          <cell r="K74">
            <v>9.4E-2</v>
          </cell>
        </row>
        <row r="75">
          <cell r="A75" t="str">
            <v>C60B</v>
          </cell>
          <cell r="B75" t="str">
            <v>M</v>
          </cell>
          <cell r="C75" t="str">
            <v>Akute und schwere Augeninfektionen, Alter &lt; 55 Jahre</v>
          </cell>
          <cell r="D75">
            <v>0.61</v>
          </cell>
          <cell r="F75">
            <v>4.5</v>
          </cell>
          <cell r="G75">
            <v>1</v>
          </cell>
          <cell r="H75">
            <v>0.3</v>
          </cell>
          <cell r="I75">
            <v>19</v>
          </cell>
          <cell r="J75">
            <v>8.1000000000000003E-2</v>
          </cell>
          <cell r="K75">
            <v>0.11</v>
          </cell>
        </row>
        <row r="76">
          <cell r="A76" t="str">
            <v>C61Z</v>
          </cell>
          <cell r="B76" t="str">
            <v>M</v>
          </cell>
          <cell r="C76" t="str">
            <v>Neurologische und vaskuläre Erkrankungen des Auges</v>
          </cell>
          <cell r="D76">
            <v>0.79600000000000004</v>
          </cell>
          <cell r="F76">
            <v>5.8</v>
          </cell>
          <cell r="G76">
            <v>1</v>
          </cell>
          <cell r="H76">
            <v>0.371</v>
          </cell>
          <cell r="I76">
            <v>21</v>
          </cell>
          <cell r="J76">
            <v>7.6999999999999999E-2</v>
          </cell>
          <cell r="K76">
            <v>0.109</v>
          </cell>
        </row>
        <row r="77">
          <cell r="A77" t="str">
            <v>C62Z</v>
          </cell>
          <cell r="B77" t="str">
            <v>M</v>
          </cell>
          <cell r="C77" t="str">
            <v>Hyphäma und konservativ behandelte Augenverletzungen</v>
          </cell>
          <cell r="D77">
            <v>0.51100000000000001</v>
          </cell>
          <cell r="F77">
            <v>3.2</v>
          </cell>
          <cell r="G77">
            <v>1</v>
          </cell>
          <cell r="H77">
            <v>0.23400000000000001</v>
          </cell>
          <cell r="I77">
            <v>17</v>
          </cell>
          <cell r="J77">
            <v>8.8999999999999996E-2</v>
          </cell>
          <cell r="K77">
            <v>0.112</v>
          </cell>
        </row>
        <row r="78">
          <cell r="A78" t="str">
            <v>C63A</v>
          </cell>
          <cell r="B78" t="str">
            <v>M</v>
          </cell>
          <cell r="C78" t="str">
            <v>Andere Erkrankungen des Auges mit CC</v>
          </cell>
          <cell r="D78">
            <v>0.58799999999999997</v>
          </cell>
          <cell r="F78">
            <v>2.2999999999999998</v>
          </cell>
          <cell r="G78">
            <v>1</v>
          </cell>
          <cell r="H78">
            <v>0.17499999999999999</v>
          </cell>
          <cell r="I78">
            <v>11</v>
          </cell>
          <cell r="J78">
            <v>9.0999999999999998E-2</v>
          </cell>
          <cell r="K78">
            <v>0.105</v>
          </cell>
        </row>
        <row r="79">
          <cell r="A79" t="str">
            <v>C63B</v>
          </cell>
          <cell r="B79" t="str">
            <v>M</v>
          </cell>
          <cell r="C79" t="str">
            <v>Andere Erkrankungen des Auges ohne CC</v>
          </cell>
          <cell r="D79">
            <v>0.20699999999999999</v>
          </cell>
          <cell r="F79">
            <v>1.6</v>
          </cell>
          <cell r="G79">
            <v>1</v>
          </cell>
          <cell r="H79">
            <v>0.09</v>
          </cell>
          <cell r="I79">
            <v>8</v>
          </cell>
          <cell r="J79">
            <v>6.7000000000000004E-2</v>
          </cell>
          <cell r="K79">
            <v>6.9000000000000006E-2</v>
          </cell>
        </row>
        <row r="80">
          <cell r="A80" t="str">
            <v>MDC 03  Krankheiten und Störungen im HNO-Bereich</v>
          </cell>
        </row>
        <row r="81">
          <cell r="A81" t="str">
            <v>D01Z</v>
          </cell>
          <cell r="B81" t="str">
            <v>O</v>
          </cell>
          <cell r="C81" t="str">
            <v>Kochleaimplantat</v>
          </cell>
          <cell r="D81">
            <v>8.3979999999999997</v>
          </cell>
          <cell r="F81">
            <v>6</v>
          </cell>
          <cell r="G81">
            <v>1</v>
          </cell>
          <cell r="H81">
            <v>0.34100000000000003</v>
          </cell>
          <cell r="I81">
            <v>13</v>
          </cell>
          <cell r="J81">
            <v>6.8000000000000005E-2</v>
          </cell>
          <cell r="K81">
            <v>9.8000000000000004E-2</v>
          </cell>
        </row>
        <row r="82">
          <cell r="A82" t="str">
            <v>D02A</v>
          </cell>
          <cell r="B82" t="str">
            <v>O</v>
          </cell>
          <cell r="C82" t="str">
            <v>Eingriffe an Kopf und Hals mit CC</v>
          </cell>
          <cell r="D82">
            <v>2.0529999999999999</v>
          </cell>
          <cell r="F82">
            <v>12.2</v>
          </cell>
          <cell r="G82">
            <v>3</v>
          </cell>
          <cell r="H82">
            <v>0.32600000000000001</v>
          </cell>
          <cell r="I82">
            <v>27</v>
          </cell>
          <cell r="J82">
            <v>6.4000000000000001E-2</v>
          </cell>
          <cell r="K82">
            <v>9.9000000000000005E-2</v>
          </cell>
        </row>
        <row r="83">
          <cell r="A83" t="str">
            <v>D02B</v>
          </cell>
          <cell r="B83" t="str">
            <v>O</v>
          </cell>
          <cell r="C83" t="str">
            <v>Eingriffe an Kopf und Hals ohne CC</v>
          </cell>
          <cell r="D83">
            <v>1.4259999999999999</v>
          </cell>
          <cell r="F83">
            <v>8.1</v>
          </cell>
          <cell r="G83">
            <v>2</v>
          </cell>
          <cell r="H83">
            <v>0.28899999999999998</v>
          </cell>
          <cell r="I83">
            <v>23</v>
          </cell>
          <cell r="J83">
            <v>6.5000000000000002E-2</v>
          </cell>
          <cell r="K83">
            <v>9.6000000000000002E-2</v>
          </cell>
        </row>
        <row r="84">
          <cell r="A84" t="str">
            <v>D03Z</v>
          </cell>
          <cell r="B84" t="str">
            <v>O</v>
          </cell>
          <cell r="C84" t="str">
            <v>Operative Korrektur einer Lippen­Kiefer­Gaumen­Spalte</v>
          </cell>
          <cell r="D84">
            <v>2.1560000000000001</v>
          </cell>
          <cell r="F84">
            <v>7.4</v>
          </cell>
          <cell r="G84">
            <v>1</v>
          </cell>
          <cell r="H84">
            <v>0.64600000000000002</v>
          </cell>
          <cell r="I84">
            <v>16</v>
          </cell>
          <cell r="J84">
            <v>0.105</v>
          </cell>
          <cell r="K84">
            <v>0.154</v>
          </cell>
        </row>
        <row r="85">
          <cell r="A85" t="str">
            <v>D04A</v>
          </cell>
          <cell r="B85" t="str">
            <v>O</v>
          </cell>
          <cell r="C85" t="str">
            <v>Operationen am Oberkiefer mit CC</v>
          </cell>
          <cell r="D85">
            <v>1.329</v>
          </cell>
          <cell r="F85">
            <v>7.9</v>
          </cell>
          <cell r="G85">
            <v>2</v>
          </cell>
          <cell r="H85">
            <v>0.29599999999999999</v>
          </cell>
          <cell r="I85">
            <v>23</v>
          </cell>
          <cell r="J85">
            <v>6.8000000000000005E-2</v>
          </cell>
          <cell r="K85">
            <v>0.1</v>
          </cell>
        </row>
        <row r="86">
          <cell r="A86" t="str">
            <v>D04B</v>
          </cell>
          <cell r="B86" t="str">
            <v>O</v>
          </cell>
          <cell r="C86" t="str">
            <v>Operationen am Oberkiefer ohne CC</v>
          </cell>
          <cell r="D86">
            <v>1.0649999999999999</v>
          </cell>
          <cell r="F86">
            <v>5.4</v>
          </cell>
          <cell r="G86">
            <v>1</v>
          </cell>
          <cell r="H86">
            <v>0.31900000000000001</v>
          </cell>
          <cell r="I86">
            <v>20</v>
          </cell>
          <cell r="J86">
            <v>7.0999999999999994E-2</v>
          </cell>
          <cell r="K86">
            <v>0.1</v>
          </cell>
        </row>
        <row r="87">
          <cell r="A87" t="str">
            <v>D05Z</v>
          </cell>
          <cell r="B87" t="str">
            <v>O</v>
          </cell>
          <cell r="C87" t="str">
            <v>Sialadenektomie</v>
          </cell>
          <cell r="D87">
            <v>1.101</v>
          </cell>
          <cell r="F87">
            <v>6.7</v>
          </cell>
          <cell r="G87">
            <v>1</v>
          </cell>
          <cell r="H87">
            <v>0.28899999999999998</v>
          </cell>
          <cell r="I87">
            <v>19</v>
          </cell>
          <cell r="J87">
            <v>5.1999999999999998E-2</v>
          </cell>
          <cell r="K87">
            <v>7.4999999999999997E-2</v>
          </cell>
        </row>
        <row r="88">
          <cell r="A88" t="str">
            <v>D06Z</v>
          </cell>
          <cell r="B88" t="str">
            <v>O</v>
          </cell>
          <cell r="C88" t="str">
            <v>Eingriffe an Nasennebenhöhlen, Mastoid und komplexe Eingriffe am Mittelohr</v>
          </cell>
          <cell r="D88">
            <v>0.59799999999999998</v>
          </cell>
          <cell r="F88">
            <v>6.1</v>
          </cell>
          <cell r="G88">
            <v>1</v>
          </cell>
          <cell r="H88">
            <v>0.188</v>
          </cell>
          <cell r="I88">
            <v>16</v>
          </cell>
          <cell r="J88">
            <v>3.6999999999999998E-2</v>
          </cell>
          <cell r="K88">
            <v>5.2999999999999999E-2</v>
          </cell>
        </row>
        <row r="89">
          <cell r="A89" t="str">
            <v>D07Z</v>
          </cell>
          <cell r="B89" t="str">
            <v>O</v>
          </cell>
          <cell r="C89" t="str">
            <v>Eingriffe an den Speicheldrüsen außer Sialadenektomie</v>
          </cell>
          <cell r="D89">
            <v>0.86</v>
          </cell>
          <cell r="F89">
            <v>5.3</v>
          </cell>
          <cell r="G89">
            <v>1</v>
          </cell>
          <cell r="H89">
            <v>0.30099999999999999</v>
          </cell>
          <cell r="I89">
            <v>18</v>
          </cell>
          <cell r="J89">
            <v>6.8000000000000005E-2</v>
          </cell>
          <cell r="K89">
            <v>9.5000000000000001E-2</v>
          </cell>
        </row>
        <row r="90">
          <cell r="A90" t="str">
            <v>D08Z</v>
          </cell>
          <cell r="B90" t="str">
            <v>O</v>
          </cell>
          <cell r="C90" t="str">
            <v>Eingriffe an Mundhöhle und Mund</v>
          </cell>
          <cell r="D90">
            <v>0.81</v>
          </cell>
          <cell r="F90">
            <v>4.5</v>
          </cell>
          <cell r="G90">
            <v>1</v>
          </cell>
          <cell r="H90">
            <v>0.28000000000000003</v>
          </cell>
          <cell r="I90">
            <v>19</v>
          </cell>
          <cell r="J90">
            <v>7.4999999999999997E-2</v>
          </cell>
          <cell r="K90">
            <v>0.10199999999999999</v>
          </cell>
        </row>
        <row r="91">
          <cell r="A91" t="str">
            <v>D09Z</v>
          </cell>
          <cell r="B91" t="str">
            <v>O</v>
          </cell>
          <cell r="C91" t="str">
            <v>Verschiedene Eingriffe im HNO­Bereich</v>
          </cell>
          <cell r="D91">
            <v>0.73599999999999999</v>
          </cell>
          <cell r="F91">
            <v>4</v>
          </cell>
          <cell r="G91">
            <v>1</v>
          </cell>
          <cell r="H91">
            <v>0.22</v>
          </cell>
          <cell r="I91">
            <v>16</v>
          </cell>
          <cell r="J91">
            <v>6.6000000000000003E-2</v>
          </cell>
          <cell r="K91">
            <v>8.7999999999999995E-2</v>
          </cell>
        </row>
        <row r="92">
          <cell r="A92" t="str">
            <v>D10Z</v>
          </cell>
          <cell r="B92" t="str">
            <v>O</v>
          </cell>
          <cell r="C92" t="str">
            <v>Rhinoplastik (mit oder ohne Turbinektomie)</v>
          </cell>
          <cell r="D92">
            <v>0.84599999999999997</v>
          </cell>
          <cell r="F92">
            <v>5.8</v>
          </cell>
          <cell r="G92">
            <v>1</v>
          </cell>
          <cell r="H92">
            <v>0.26400000000000001</v>
          </cell>
          <cell r="I92">
            <v>12</v>
          </cell>
          <cell r="J92">
            <v>5.5E-2</v>
          </cell>
          <cell r="K92">
            <v>7.8E-2</v>
          </cell>
        </row>
        <row r="93">
          <cell r="A93" t="str">
            <v>D11Z</v>
          </cell>
          <cell r="B93" t="str">
            <v>O</v>
          </cell>
          <cell r="C93" t="str">
            <v>Tonsillektomie oder Adenotomie</v>
          </cell>
          <cell r="D93">
            <v>0.48699999999999999</v>
          </cell>
          <cell r="F93">
            <v>4.2</v>
          </cell>
          <cell r="G93">
            <v>1</v>
          </cell>
          <cell r="H93">
            <v>0.185</v>
          </cell>
          <cell r="I93">
            <v>19</v>
          </cell>
          <cell r="J93">
            <v>5.1999999999999998E-2</v>
          </cell>
          <cell r="K93">
            <v>7.0999999999999994E-2</v>
          </cell>
        </row>
        <row r="94">
          <cell r="A94" t="str">
            <v>D12Z</v>
          </cell>
          <cell r="B94" t="str">
            <v>O</v>
          </cell>
          <cell r="C94" t="str">
            <v>Andere Eingriffe im HNO­Bereich</v>
          </cell>
          <cell r="D94">
            <v>0.85499999999999998</v>
          </cell>
          <cell r="F94">
            <v>5</v>
          </cell>
          <cell r="G94">
            <v>1</v>
          </cell>
          <cell r="H94">
            <v>0.27700000000000002</v>
          </cell>
          <cell r="I94">
            <v>20</v>
          </cell>
          <cell r="J94">
            <v>6.7000000000000004E-2</v>
          </cell>
          <cell r="K94">
            <v>9.2999999999999999E-2</v>
          </cell>
        </row>
        <row r="95">
          <cell r="A95" t="str">
            <v>D13Z</v>
          </cell>
          <cell r="B95" t="str">
            <v>O</v>
          </cell>
          <cell r="C95" t="str">
            <v>Parazentese (Myringotomie) mit Einlegen eines Paukenröhrchens</v>
          </cell>
          <cell r="D95">
            <v>0.68700000000000006</v>
          </cell>
          <cell r="F95">
            <v>2.8</v>
          </cell>
          <cell r="G95">
            <v>1</v>
          </cell>
          <cell r="H95">
            <v>0.27800000000000002</v>
          </cell>
          <cell r="I95">
            <v>18</v>
          </cell>
          <cell r="J95">
            <v>0.11899999999999999</v>
          </cell>
          <cell r="K95">
            <v>0.14599999999999999</v>
          </cell>
        </row>
        <row r="96">
          <cell r="A96" t="str">
            <v>D40Z</v>
          </cell>
          <cell r="B96" t="str">
            <v>A</v>
          </cell>
          <cell r="C96" t="str">
            <v>Zahnextraktion und ­wiederherstellung</v>
          </cell>
          <cell r="D96">
            <v>0.54300000000000004</v>
          </cell>
          <cell r="F96">
            <v>2.5</v>
          </cell>
          <cell r="G96">
            <v>1</v>
          </cell>
          <cell r="H96">
            <v>0.215</v>
          </cell>
          <cell r="I96">
            <v>11</v>
          </cell>
          <cell r="J96">
            <v>0.10299999999999999</v>
          </cell>
          <cell r="K96">
            <v>0.122</v>
          </cell>
        </row>
        <row r="97">
          <cell r="A97" t="str">
            <v>D60A</v>
          </cell>
          <cell r="B97" t="str">
            <v>M</v>
          </cell>
          <cell r="C97" t="str">
            <v>Bösartige Neubildungen im HNO­Bereich mit äußerst schweren oder schweren CC</v>
          </cell>
          <cell r="D97">
            <v>0.89</v>
          </cell>
          <cell r="F97">
            <v>6.7</v>
          </cell>
          <cell r="G97">
            <v>1</v>
          </cell>
          <cell r="H97">
            <v>0.41199999999999998</v>
          </cell>
          <cell r="I97">
            <v>22</v>
          </cell>
          <cell r="J97">
            <v>7.3999999999999996E-2</v>
          </cell>
          <cell r="K97">
            <v>0.107</v>
          </cell>
        </row>
        <row r="98">
          <cell r="A98" t="str">
            <v>D60B</v>
          </cell>
          <cell r="B98" t="str">
            <v>M</v>
          </cell>
          <cell r="C98" t="str">
            <v>Bösartige Neubildungen im HNO­Bereich ohne äußerst schwere oder schwere CC</v>
          </cell>
          <cell r="D98">
            <v>0.72299999999999998</v>
          </cell>
          <cell r="F98">
            <v>3.8</v>
          </cell>
          <cell r="G98">
            <v>1</v>
          </cell>
          <cell r="H98">
            <v>0.307</v>
          </cell>
          <cell r="I98">
            <v>19</v>
          </cell>
          <cell r="J98">
            <v>9.6000000000000002E-2</v>
          </cell>
          <cell r="K98">
            <v>0.127</v>
          </cell>
        </row>
        <row r="99">
          <cell r="A99" t="str">
            <v>D61Z</v>
          </cell>
          <cell r="B99" t="str">
            <v>M</v>
          </cell>
          <cell r="C99" t="str">
            <v>Gleichgewichtsstörungen (Schwindel)</v>
          </cell>
          <cell r="D99">
            <v>0.71099999999999997</v>
          </cell>
          <cell r="F99">
            <v>5.5</v>
          </cell>
          <cell r="G99">
            <v>1</v>
          </cell>
          <cell r="H99">
            <v>0.35199999999999998</v>
          </cell>
          <cell r="I99">
            <v>20</v>
          </cell>
          <cell r="J99">
            <v>7.6999999999999999E-2</v>
          </cell>
          <cell r="K99">
            <v>0.109</v>
          </cell>
        </row>
        <row r="100">
          <cell r="A100" t="str">
            <v>D62Z</v>
          </cell>
          <cell r="B100" t="str">
            <v>M</v>
          </cell>
          <cell r="C100" t="str">
            <v>Epistaxis</v>
          </cell>
          <cell r="D100">
            <v>0.40600000000000003</v>
          </cell>
          <cell r="F100">
            <v>3</v>
          </cell>
          <cell r="G100">
            <v>1</v>
          </cell>
          <cell r="H100">
            <v>0.19400000000000001</v>
          </cell>
          <cell r="I100">
            <v>13</v>
          </cell>
          <cell r="J100">
            <v>7.5999999999999998E-2</v>
          </cell>
          <cell r="K100">
            <v>9.6000000000000002E-2</v>
          </cell>
        </row>
        <row r="101">
          <cell r="A101" t="str">
            <v>D63A</v>
          </cell>
          <cell r="B101" t="str">
            <v>M</v>
          </cell>
          <cell r="C101" t="str">
            <v>Otitis media und Infektionen der oberen Atemwege mit CC</v>
          </cell>
          <cell r="D101">
            <v>0.627</v>
          </cell>
          <cell r="F101">
            <v>3.8</v>
          </cell>
          <cell r="G101">
            <v>1</v>
          </cell>
          <cell r="H101">
            <v>0.307</v>
          </cell>
          <cell r="I101">
            <v>18</v>
          </cell>
          <cell r="J101">
            <v>9.6000000000000002E-2</v>
          </cell>
          <cell r="K101">
            <v>0.127</v>
          </cell>
        </row>
        <row r="102">
          <cell r="A102" t="str">
            <v>D63B</v>
          </cell>
          <cell r="B102" t="str">
            <v>M</v>
          </cell>
          <cell r="C102" t="str">
            <v>Otitis media und Infektionen der oberen Atemwege ohne CC</v>
          </cell>
          <cell r="D102">
            <v>0.50700000000000001</v>
          </cell>
          <cell r="F102">
            <v>3.2</v>
          </cell>
          <cell r="G102">
            <v>1</v>
          </cell>
          <cell r="H102">
            <v>0.24</v>
          </cell>
          <cell r="I102">
            <v>15</v>
          </cell>
          <cell r="J102">
            <v>9.0999999999999998E-2</v>
          </cell>
          <cell r="K102">
            <v>0.115</v>
          </cell>
        </row>
        <row r="103">
          <cell r="A103" t="str">
            <v>D64Z</v>
          </cell>
          <cell r="B103" t="str">
            <v>M</v>
          </cell>
          <cell r="C103" t="str">
            <v>Laryngotracheitis und Epiglottitis</v>
          </cell>
          <cell r="D103">
            <v>0.44600000000000001</v>
          </cell>
          <cell r="F103">
            <v>2.2999999999999998</v>
          </cell>
          <cell r="G103">
            <v>1</v>
          </cell>
          <cell r="H103">
            <v>0.222</v>
          </cell>
          <cell r="I103">
            <v>12</v>
          </cell>
          <cell r="J103">
            <v>0.115</v>
          </cell>
          <cell r="K103">
            <v>0.13400000000000001</v>
          </cell>
        </row>
        <row r="104">
          <cell r="A104" t="str">
            <v>D65Z</v>
          </cell>
          <cell r="B104" t="str">
            <v>M</v>
          </cell>
          <cell r="C104" t="str">
            <v>Verletzung und Deformität der Nase</v>
          </cell>
          <cell r="D104">
            <v>0.248</v>
          </cell>
          <cell r="F104">
            <v>1.7</v>
          </cell>
          <cell r="G104">
            <v>1</v>
          </cell>
          <cell r="H104">
            <v>0.10100000000000001</v>
          </cell>
          <cell r="I104">
            <v>8</v>
          </cell>
          <cell r="J104">
            <v>7.1999999999999995E-2</v>
          </cell>
          <cell r="K104">
            <v>7.4999999999999997E-2</v>
          </cell>
        </row>
        <row r="105">
          <cell r="A105" t="str">
            <v>D66A</v>
          </cell>
          <cell r="B105" t="str">
            <v>M</v>
          </cell>
          <cell r="C105" t="str">
            <v>Andere Krankheiten im HNO­Bereich mit CC</v>
          </cell>
          <cell r="D105">
            <v>0.67500000000000004</v>
          </cell>
          <cell r="F105">
            <v>4.8</v>
          </cell>
          <cell r="G105">
            <v>1</v>
          </cell>
          <cell r="H105">
            <v>0.314</v>
          </cell>
          <cell r="I105">
            <v>20</v>
          </cell>
          <cell r="J105">
            <v>7.9000000000000001E-2</v>
          </cell>
          <cell r="K105">
            <v>0.109</v>
          </cell>
        </row>
        <row r="106">
          <cell r="A106" t="str">
            <v>D66B</v>
          </cell>
          <cell r="B106" t="str">
            <v>M</v>
          </cell>
          <cell r="C106" t="str">
            <v>Andere Krankheiten im HNO­Bereich ohne CC</v>
          </cell>
          <cell r="D106">
            <v>0.61399999999999999</v>
          </cell>
          <cell r="F106">
            <v>4.3</v>
          </cell>
          <cell r="G106">
            <v>1</v>
          </cell>
          <cell r="H106">
            <v>0.28599999999999998</v>
          </cell>
          <cell r="I106">
            <v>19</v>
          </cell>
          <cell r="J106">
            <v>0.08</v>
          </cell>
          <cell r="K106">
            <v>0.108</v>
          </cell>
        </row>
        <row r="107">
          <cell r="A107" t="str">
            <v>D67Z</v>
          </cell>
          <cell r="B107" t="str">
            <v>M</v>
          </cell>
          <cell r="C107" t="str">
            <v>Erkrankungen der Zähne und der Mundhöhle außer Zahnextraktion und ­wiederherstellung</v>
          </cell>
          <cell r="D107">
            <v>0.629</v>
          </cell>
          <cell r="F107">
            <v>3.1</v>
          </cell>
          <cell r="G107">
            <v>1</v>
          </cell>
          <cell r="H107">
            <v>0.27500000000000002</v>
          </cell>
          <cell r="I107">
            <v>18</v>
          </cell>
          <cell r="J107">
            <v>0.108</v>
          </cell>
          <cell r="K107">
            <v>0.13500000000000001</v>
          </cell>
        </row>
        <row r="108">
          <cell r="A108" t="str">
            <v>MDC 04  Krankheiten und Störungen der Atmungsorgane</v>
          </cell>
        </row>
        <row r="109">
          <cell r="A109" t="str">
            <v>E01A</v>
          </cell>
          <cell r="B109" t="str">
            <v>O</v>
          </cell>
          <cell r="C109" t="str">
            <v>Große Eingriffe am Thorax mit äußerst schweren CC</v>
          </cell>
          <cell r="D109">
            <v>3.621</v>
          </cell>
          <cell r="F109">
            <v>23.7</v>
          </cell>
          <cell r="G109">
            <v>7</v>
          </cell>
          <cell r="H109">
            <v>0.33</v>
          </cell>
          <cell r="I109">
            <v>39</v>
          </cell>
          <cell r="J109">
            <v>6.7000000000000004E-2</v>
          </cell>
          <cell r="K109">
            <v>0.107</v>
          </cell>
        </row>
        <row r="110">
          <cell r="A110" t="str">
            <v>E01B</v>
          </cell>
          <cell r="B110" t="str">
            <v>O</v>
          </cell>
          <cell r="C110" t="str">
            <v>Große Eingriffe am Thorax ohne äußerst schwere CC</v>
          </cell>
          <cell r="D110">
            <v>2.57</v>
          </cell>
          <cell r="F110">
            <v>18</v>
          </cell>
          <cell r="G110">
            <v>5</v>
          </cell>
          <cell r="H110">
            <v>0.308</v>
          </cell>
          <cell r="I110">
            <v>33</v>
          </cell>
          <cell r="J110">
            <v>6.2E-2</v>
          </cell>
          <cell r="K110">
            <v>9.7000000000000003E-2</v>
          </cell>
        </row>
        <row r="111">
          <cell r="A111" t="str">
            <v>E02A</v>
          </cell>
          <cell r="B111" t="str">
            <v>O</v>
          </cell>
          <cell r="C111" t="str">
            <v>Andere OR­Prozeduren an den Atmungsorganen mit äußerst schweren CC</v>
          </cell>
          <cell r="D111">
            <v>1.2749999999999999</v>
          </cell>
          <cell r="F111">
            <v>10.4</v>
          </cell>
          <cell r="G111">
            <v>2</v>
          </cell>
          <cell r="H111">
            <v>0.38400000000000001</v>
          </cell>
          <cell r="I111">
            <v>25</v>
          </cell>
          <cell r="J111">
            <v>6.6000000000000003E-2</v>
          </cell>
          <cell r="K111">
            <v>0.10100000000000001</v>
          </cell>
        </row>
        <row r="112">
          <cell r="A112" t="str">
            <v>E02B</v>
          </cell>
          <cell r="B112" t="str">
            <v>O</v>
          </cell>
          <cell r="C112" t="str">
            <v>Andere OR­Prozeduren an den Atmungsorganen mit schweren CC</v>
          </cell>
          <cell r="D112">
            <v>1.1180000000000001</v>
          </cell>
          <cell r="F112">
            <v>8.3000000000000007</v>
          </cell>
          <cell r="G112">
            <v>2</v>
          </cell>
          <cell r="H112">
            <v>0.33</v>
          </cell>
          <cell r="I112">
            <v>23</v>
          </cell>
          <cell r="J112">
            <v>7.1999999999999995E-2</v>
          </cell>
          <cell r="K112">
            <v>0.107</v>
          </cell>
        </row>
        <row r="113">
          <cell r="A113" t="str">
            <v>E02C</v>
          </cell>
          <cell r="B113" t="str">
            <v>O</v>
          </cell>
          <cell r="C113" t="str">
            <v>Andere OR­Prozeduren an den Atmungsorganen ohne äußerst schwere oder schwere CC</v>
          </cell>
          <cell r="D113">
            <v>0.90700000000000003</v>
          </cell>
          <cell r="F113">
            <v>7.3</v>
          </cell>
          <cell r="G113">
            <v>1</v>
          </cell>
          <cell r="H113">
            <v>0.38800000000000001</v>
          </cell>
          <cell r="I113">
            <v>22</v>
          </cell>
          <cell r="J113">
            <v>6.4000000000000001E-2</v>
          </cell>
          <cell r="K113">
            <v>9.2999999999999999E-2</v>
          </cell>
        </row>
        <row r="114">
          <cell r="A114" t="str">
            <v>E40Z</v>
          </cell>
          <cell r="B114" t="str">
            <v>A</v>
          </cell>
          <cell r="C114" t="str">
            <v>Krankheit der Atmungsorgane mit maschineller Beatmung</v>
          </cell>
          <cell r="D114">
            <v>1.792</v>
          </cell>
          <cell r="F114">
            <v>9.1999999999999993</v>
          </cell>
          <cell r="G114">
            <v>2</v>
          </cell>
          <cell r="H114">
            <v>0.58499999999999996</v>
          </cell>
          <cell r="I114">
            <v>24</v>
          </cell>
          <cell r="J114">
            <v>0.114</v>
          </cell>
          <cell r="K114">
            <v>0.17199999999999999</v>
          </cell>
        </row>
        <row r="115">
          <cell r="A115" t="str">
            <v>E60A</v>
          </cell>
          <cell r="B115" t="str">
            <v>M</v>
          </cell>
          <cell r="C115" t="str">
            <v>Zystische Fibrose (Mukoviszidose) mit äußerst schweren oder schweren CC</v>
          </cell>
          <cell r="D115">
            <v>1.2270000000000001</v>
          </cell>
          <cell r="F115">
            <v>7.1</v>
          </cell>
          <cell r="G115">
            <v>1</v>
          </cell>
          <cell r="H115">
            <v>0.61</v>
          </cell>
          <cell r="I115">
            <v>22</v>
          </cell>
          <cell r="J115">
            <v>0.10299999999999999</v>
          </cell>
          <cell r="K115">
            <v>0.15</v>
          </cell>
        </row>
        <row r="116">
          <cell r="A116" t="str">
            <v>E60B</v>
          </cell>
          <cell r="B116" t="str">
            <v>M</v>
          </cell>
          <cell r="C116" t="str">
            <v>Zystische Fibrose (Mukoviszidose) ohne äußerst schwere oder schwere CC</v>
          </cell>
          <cell r="D116">
            <v>1.0960000000000001</v>
          </cell>
          <cell r="F116">
            <v>7.4</v>
          </cell>
          <cell r="G116">
            <v>1</v>
          </cell>
          <cell r="H116">
            <v>0.54500000000000004</v>
          </cell>
          <cell r="I116">
            <v>22</v>
          </cell>
          <cell r="J116">
            <v>8.7999999999999995E-2</v>
          </cell>
          <cell r="K116">
            <v>0.13</v>
          </cell>
        </row>
        <row r="117">
          <cell r="A117" t="str">
            <v>E61A</v>
          </cell>
          <cell r="B117" t="str">
            <v>M</v>
          </cell>
          <cell r="C117" t="str">
            <v>Lungenembolie mit äußerst schweren oder schweren CC</v>
          </cell>
          <cell r="D117">
            <v>1.5580000000000001</v>
          </cell>
          <cell r="F117">
            <v>10.8</v>
          </cell>
          <cell r="G117">
            <v>3</v>
          </cell>
          <cell r="H117">
            <v>0.38</v>
          </cell>
          <cell r="I117">
            <v>26</v>
          </cell>
          <cell r="J117">
            <v>8.5000000000000006E-2</v>
          </cell>
          <cell r="K117">
            <v>0.129</v>
          </cell>
        </row>
        <row r="118">
          <cell r="A118" t="str">
            <v>E61B</v>
          </cell>
          <cell r="B118" t="str">
            <v>M</v>
          </cell>
          <cell r="C118" t="str">
            <v>Lungenembolie ohne äußerst schwere oder schwere CC</v>
          </cell>
          <cell r="D118">
            <v>1.2509999999999999</v>
          </cell>
          <cell r="F118">
            <v>8.3000000000000007</v>
          </cell>
          <cell r="G118">
            <v>2</v>
          </cell>
          <cell r="H118">
            <v>0.40600000000000003</v>
          </cell>
          <cell r="I118">
            <v>23</v>
          </cell>
          <cell r="J118">
            <v>8.7999999999999995E-2</v>
          </cell>
          <cell r="K118">
            <v>0.13100000000000001</v>
          </cell>
        </row>
        <row r="119">
          <cell r="A119" t="str">
            <v>E62A</v>
          </cell>
          <cell r="B119" t="str">
            <v>M</v>
          </cell>
          <cell r="C119" t="str">
            <v>Infektionen und Entzündungen der Atmungsorgane mit äußerst schweren CC</v>
          </cell>
          <cell r="D119">
            <v>1.399</v>
          </cell>
          <cell r="F119">
            <v>11.2</v>
          </cell>
          <cell r="G119">
            <v>3</v>
          </cell>
          <cell r="H119">
            <v>0.34499999999999997</v>
          </cell>
          <cell r="I119">
            <v>26</v>
          </cell>
          <cell r="J119">
            <v>7.3999999999999996E-2</v>
          </cell>
          <cell r="K119">
            <v>0.114</v>
          </cell>
        </row>
        <row r="120">
          <cell r="A120" t="str">
            <v>E62B</v>
          </cell>
          <cell r="B120" t="str">
            <v>M</v>
          </cell>
          <cell r="C120" t="str">
            <v>Infektionen und Entzündungen der Atmungsorgane mit schweren oder mäßig schweren CC</v>
          </cell>
          <cell r="D120">
            <v>1.06</v>
          </cell>
          <cell r="F120">
            <v>8.5</v>
          </cell>
          <cell r="G120">
            <v>2</v>
          </cell>
          <cell r="H120">
            <v>0.34799999999999998</v>
          </cell>
          <cell r="I120">
            <v>23</v>
          </cell>
          <cell r="J120">
            <v>7.3999999999999996E-2</v>
          </cell>
          <cell r="K120">
            <v>0.11</v>
          </cell>
        </row>
        <row r="121">
          <cell r="A121" t="str">
            <v>E62C</v>
          </cell>
          <cell r="B121" t="str">
            <v>M</v>
          </cell>
          <cell r="C121" t="str">
            <v>Infektionen und Entzündungen der Atmungsorgane ohne CC</v>
          </cell>
          <cell r="D121">
            <v>0.81799999999999995</v>
          </cell>
          <cell r="F121">
            <v>6.4</v>
          </cell>
          <cell r="G121">
            <v>1</v>
          </cell>
          <cell r="H121">
            <v>0.40500000000000003</v>
          </cell>
          <cell r="I121">
            <v>21</v>
          </cell>
          <cell r="J121">
            <v>7.6999999999999999E-2</v>
          </cell>
          <cell r="K121">
            <v>0.11</v>
          </cell>
        </row>
        <row r="122">
          <cell r="A122" t="str">
            <v>E63Z</v>
          </cell>
          <cell r="B122" t="str">
            <v>M</v>
          </cell>
          <cell r="C122" t="str">
            <v xml:space="preserve">Schlafapnoesyndrom </v>
          </cell>
          <cell r="D122">
            <v>0.16</v>
          </cell>
          <cell r="F122">
            <v>1.4</v>
          </cell>
          <cell r="I122">
            <v>5</v>
          </cell>
          <cell r="J122">
            <v>6.7000000000000004E-2</v>
          </cell>
          <cell r="K122">
            <v>6.6000000000000003E-2</v>
          </cell>
        </row>
        <row r="123">
          <cell r="A123" t="str">
            <v>E64Z</v>
          </cell>
          <cell r="B123" t="str">
            <v>M</v>
          </cell>
          <cell r="C123" t="str">
            <v>Lungenödem und respiratorische Insuffizienz</v>
          </cell>
          <cell r="D123">
            <v>0.83099999999999996</v>
          </cell>
          <cell r="F123">
            <v>5.6</v>
          </cell>
          <cell r="G123">
            <v>1</v>
          </cell>
          <cell r="H123">
            <v>0.40899999999999997</v>
          </cell>
          <cell r="I123">
            <v>21</v>
          </cell>
          <cell r="J123">
            <v>8.7999999999999995E-2</v>
          </cell>
          <cell r="K123">
            <v>0.125</v>
          </cell>
        </row>
        <row r="124">
          <cell r="A124" t="str">
            <v>E65A</v>
          </cell>
          <cell r="B124" t="str">
            <v>M</v>
          </cell>
          <cell r="C124" t="str">
            <v>Chronisch­obstruktive Atemwegserkrankung mit äußerst schweren oder schweren CC</v>
          </cell>
          <cell r="D124">
            <v>1.101</v>
          </cell>
          <cell r="F124">
            <v>9.9</v>
          </cell>
          <cell r="G124">
            <v>2</v>
          </cell>
          <cell r="H124">
            <v>0.36</v>
          </cell>
          <cell r="I124">
            <v>25</v>
          </cell>
          <cell r="J124">
            <v>6.5000000000000002E-2</v>
          </cell>
          <cell r="K124">
            <v>9.9000000000000005E-2</v>
          </cell>
        </row>
        <row r="125">
          <cell r="A125" t="str">
            <v>E65B</v>
          </cell>
          <cell r="B125" t="str">
            <v>M</v>
          </cell>
          <cell r="C125" t="str">
            <v>Chronisch­obstruktive Atemwegserkrankung ohne äußerst schwere oder schwere CC</v>
          </cell>
          <cell r="D125">
            <v>0.84399999999999997</v>
          </cell>
          <cell r="F125">
            <v>7.2</v>
          </cell>
          <cell r="G125">
            <v>1</v>
          </cell>
          <cell r="H125">
            <v>0.41499999999999998</v>
          </cell>
          <cell r="I125">
            <v>22</v>
          </cell>
          <cell r="J125">
            <v>6.9000000000000006E-2</v>
          </cell>
          <cell r="K125">
            <v>0.10100000000000001</v>
          </cell>
        </row>
        <row r="126">
          <cell r="A126" t="str">
            <v>E66A</v>
          </cell>
          <cell r="B126" t="str">
            <v>M</v>
          </cell>
          <cell r="C126" t="str">
            <v>Schweres Thoraxtrauma, Alter &gt; 69 Jahre mit CC</v>
          </cell>
          <cell r="D126">
            <v>0.98</v>
          </cell>
          <cell r="F126">
            <v>8.6</v>
          </cell>
          <cell r="G126">
            <v>2</v>
          </cell>
          <cell r="H126">
            <v>0.32500000000000001</v>
          </cell>
          <cell r="I126">
            <v>24</v>
          </cell>
          <cell r="J126">
            <v>6.8000000000000005E-2</v>
          </cell>
          <cell r="K126">
            <v>0.10100000000000001</v>
          </cell>
        </row>
        <row r="127">
          <cell r="A127" t="str">
            <v>E66B</v>
          </cell>
          <cell r="B127" t="str">
            <v>M</v>
          </cell>
          <cell r="C127" t="str">
            <v>Schweres Thoraxtrauma, Alter &lt; 70 Jahre mit CC oder Alter &gt; 69 Jahre ohne CC</v>
          </cell>
          <cell r="D127">
            <v>0.81399999999999995</v>
          </cell>
          <cell r="F127">
            <v>7.2</v>
          </cell>
          <cell r="G127">
            <v>1</v>
          </cell>
          <cell r="H127">
            <v>0.40200000000000002</v>
          </cell>
          <cell r="I127">
            <v>22</v>
          </cell>
          <cell r="J127">
            <v>6.7000000000000004E-2</v>
          </cell>
          <cell r="K127">
            <v>9.7000000000000003E-2</v>
          </cell>
        </row>
        <row r="128">
          <cell r="A128" t="str">
            <v>E66C</v>
          </cell>
          <cell r="B128" t="str">
            <v>M</v>
          </cell>
          <cell r="C128" t="str">
            <v>Schweres Thoraxtrauma, Alter &lt; 70 Jahre ohne CC</v>
          </cell>
          <cell r="D128">
            <v>0.57499999999999996</v>
          </cell>
          <cell r="F128">
            <v>5</v>
          </cell>
          <cell r="G128">
            <v>1</v>
          </cell>
          <cell r="H128">
            <v>0.28399999999999997</v>
          </cell>
          <cell r="I128">
            <v>19</v>
          </cell>
          <cell r="J128">
            <v>6.8000000000000005E-2</v>
          </cell>
          <cell r="K128">
            <v>9.5000000000000001E-2</v>
          </cell>
        </row>
        <row r="129">
          <cell r="A129" t="str">
            <v>E67A</v>
          </cell>
          <cell r="B129" t="str">
            <v>M</v>
          </cell>
          <cell r="C129" t="str">
            <v>Beschwerden und Symptome der Atmung mit äußerst schweren oder schweren CC</v>
          </cell>
          <cell r="D129">
            <v>0.79500000000000004</v>
          </cell>
          <cell r="F129">
            <v>5.4</v>
          </cell>
          <cell r="G129">
            <v>1</v>
          </cell>
          <cell r="H129">
            <v>0.38400000000000001</v>
          </cell>
          <cell r="I129">
            <v>20</v>
          </cell>
          <cell r="J129">
            <v>8.5000000000000006E-2</v>
          </cell>
          <cell r="K129">
            <v>0.12</v>
          </cell>
        </row>
        <row r="130">
          <cell r="A130" t="str">
            <v>E67B</v>
          </cell>
          <cell r="B130" t="str">
            <v>M</v>
          </cell>
          <cell r="C130" t="str">
            <v>Beschwerden und Symptome der Atmung, Alter &lt; 3 Jahre ohne äußerst schwere oder schwere CC</v>
          </cell>
          <cell r="D130">
            <v>0.59599999999999997</v>
          </cell>
          <cell r="F130">
            <v>2.4</v>
          </cell>
          <cell r="G130">
            <v>1</v>
          </cell>
          <cell r="H130">
            <v>0.28000000000000003</v>
          </cell>
          <cell r="I130">
            <v>12</v>
          </cell>
          <cell r="J130">
            <v>0.13700000000000001</v>
          </cell>
          <cell r="K130">
            <v>0.16200000000000001</v>
          </cell>
        </row>
        <row r="131">
          <cell r="A131" t="str">
            <v>E67C</v>
          </cell>
          <cell r="B131" t="str">
            <v>M</v>
          </cell>
          <cell r="C131" t="str">
            <v>Beschwerden und Symptome der Atmung, Alter &gt; 2 Jahre ohne äußerst schwere oder schwere CC</v>
          </cell>
          <cell r="D131">
            <v>0.58099999999999996</v>
          </cell>
          <cell r="F131">
            <v>2.9</v>
          </cell>
          <cell r="G131">
            <v>1</v>
          </cell>
          <cell r="H131">
            <v>0.28999999999999998</v>
          </cell>
          <cell r="I131">
            <v>18</v>
          </cell>
          <cell r="J131">
            <v>0.122</v>
          </cell>
          <cell r="K131">
            <v>0.15</v>
          </cell>
        </row>
        <row r="132">
          <cell r="A132" t="str">
            <v>E68Z</v>
          </cell>
          <cell r="B132" t="str">
            <v>M</v>
          </cell>
          <cell r="C132" t="str">
            <v>Pneumothorax</v>
          </cell>
          <cell r="D132">
            <v>1.052</v>
          </cell>
          <cell r="F132">
            <v>7.6</v>
          </cell>
          <cell r="G132">
            <v>2</v>
          </cell>
          <cell r="H132">
            <v>0.33800000000000002</v>
          </cell>
          <cell r="I132">
            <v>23</v>
          </cell>
          <cell r="J132">
            <v>0.08</v>
          </cell>
          <cell r="K132">
            <v>0.11799999999999999</v>
          </cell>
        </row>
        <row r="133">
          <cell r="A133" t="str">
            <v>E69A</v>
          </cell>
          <cell r="B133" t="str">
            <v>M</v>
          </cell>
          <cell r="C133" t="str">
            <v>Bronchitis und Asthma bronchiale, Alter &gt; 49 Jahre mit CC</v>
          </cell>
          <cell r="D133">
            <v>0.96099999999999997</v>
          </cell>
          <cell r="F133">
            <v>7.6</v>
          </cell>
          <cell r="G133">
            <v>2</v>
          </cell>
          <cell r="H133">
            <v>0.314</v>
          </cell>
          <cell r="I133">
            <v>23</v>
          </cell>
          <cell r="J133">
            <v>7.4999999999999997E-2</v>
          </cell>
          <cell r="K133">
            <v>0.11</v>
          </cell>
        </row>
        <row r="134">
          <cell r="A134" t="str">
            <v>E69B</v>
          </cell>
          <cell r="B134" t="str">
            <v>M</v>
          </cell>
          <cell r="C134" t="str">
            <v>Bronchitis und Asthma bronchiale, Alter &lt; 50 Jahre mit CC oder Alter &gt; 49 Jahre ohne CC</v>
          </cell>
          <cell r="D134">
            <v>0.71499999999999997</v>
          </cell>
          <cell r="F134">
            <v>5.0999999999999996</v>
          </cell>
          <cell r="G134">
            <v>1</v>
          </cell>
          <cell r="H134">
            <v>0.35299999999999998</v>
          </cell>
          <cell r="I134">
            <v>20</v>
          </cell>
          <cell r="J134">
            <v>8.2000000000000003E-2</v>
          </cell>
          <cell r="K134">
            <v>0.115</v>
          </cell>
        </row>
        <row r="135">
          <cell r="A135" t="str">
            <v>E69C</v>
          </cell>
          <cell r="B135" t="str">
            <v>M</v>
          </cell>
          <cell r="C135" t="str">
            <v>Bronchitis und Asthma bronchiale, Alter &lt; 50 Jahre ohne CC</v>
          </cell>
          <cell r="D135">
            <v>0.53900000000000003</v>
          </cell>
          <cell r="F135">
            <v>3.4</v>
          </cell>
          <cell r="G135">
            <v>1</v>
          </cell>
          <cell r="H135">
            <v>0.26800000000000002</v>
          </cell>
          <cell r="I135">
            <v>17</v>
          </cell>
          <cell r="J135">
            <v>9.5000000000000001E-2</v>
          </cell>
          <cell r="K135">
            <v>0.123</v>
          </cell>
        </row>
        <row r="136">
          <cell r="A136" t="str">
            <v>E70A</v>
          </cell>
          <cell r="B136" t="str">
            <v>M</v>
          </cell>
          <cell r="C136" t="str">
            <v>Keuchhusten und akute Bronchiolitis mit äußerst schweren oder schweren CC</v>
          </cell>
          <cell r="D136">
            <v>1.262</v>
          </cell>
          <cell r="F136">
            <v>8.5</v>
          </cell>
          <cell r="G136">
            <v>2</v>
          </cell>
          <cell r="H136">
            <v>0.41899999999999998</v>
          </cell>
          <cell r="I136">
            <v>24</v>
          </cell>
          <cell r="J136">
            <v>8.7999999999999995E-2</v>
          </cell>
          <cell r="K136">
            <v>0.13200000000000001</v>
          </cell>
        </row>
        <row r="137">
          <cell r="A137" t="str">
            <v>E70B</v>
          </cell>
          <cell r="B137" t="str">
            <v>M</v>
          </cell>
          <cell r="C137" t="str">
            <v>Keuchhusten und akute Bronchiolitis ohne äußerst schwere oder schwere CC</v>
          </cell>
          <cell r="D137">
            <v>1.0229999999999999</v>
          </cell>
          <cell r="F137">
            <v>5.6</v>
          </cell>
          <cell r="G137">
            <v>1</v>
          </cell>
          <cell r="H137">
            <v>0.51</v>
          </cell>
          <cell r="I137">
            <v>21</v>
          </cell>
          <cell r="J137">
            <v>0.108</v>
          </cell>
          <cell r="K137">
            <v>0.153</v>
          </cell>
        </row>
        <row r="138">
          <cell r="A138" t="str">
            <v>E71A</v>
          </cell>
          <cell r="B138" t="str">
            <v>M</v>
          </cell>
          <cell r="C138" t="str">
            <v>Neubildungen der Atmungsorgane mit CC</v>
          </cell>
          <cell r="D138">
            <v>0.73299999999999998</v>
          </cell>
          <cell r="F138">
            <v>5.0999999999999996</v>
          </cell>
          <cell r="G138">
            <v>1</v>
          </cell>
          <cell r="H138">
            <v>0.35199999999999998</v>
          </cell>
          <cell r="I138">
            <v>20</v>
          </cell>
          <cell r="J138">
            <v>8.3000000000000004E-2</v>
          </cell>
          <cell r="K138">
            <v>0.11600000000000001</v>
          </cell>
        </row>
        <row r="139">
          <cell r="A139" t="str">
            <v>E71B</v>
          </cell>
          <cell r="B139" t="str">
            <v>M</v>
          </cell>
          <cell r="C139" t="str">
            <v>Neubildungen der Atmungsorgane ohne CC</v>
          </cell>
          <cell r="D139">
            <v>0.59599999999999997</v>
          </cell>
          <cell r="F139">
            <v>3.9</v>
          </cell>
          <cell r="G139">
            <v>1</v>
          </cell>
          <cell r="H139">
            <v>0.28499999999999998</v>
          </cell>
          <cell r="I139">
            <v>19</v>
          </cell>
          <cell r="J139">
            <v>8.7999999999999995E-2</v>
          </cell>
          <cell r="K139">
            <v>0.11700000000000001</v>
          </cell>
        </row>
        <row r="140">
          <cell r="A140" t="str">
            <v>E72Z</v>
          </cell>
          <cell r="B140" t="str">
            <v>M</v>
          </cell>
          <cell r="C140" t="str">
            <v>Störungen der Atmung mit Ursache in der Neonatalperiode</v>
          </cell>
          <cell r="D140">
            <v>0.26700000000000002</v>
          </cell>
          <cell r="F140">
            <v>1.9</v>
          </cell>
          <cell r="G140">
            <v>1</v>
          </cell>
          <cell r="H140">
            <v>0.13300000000000001</v>
          </cell>
          <cell r="I140">
            <v>12</v>
          </cell>
          <cell r="J140">
            <v>8.5000000000000006E-2</v>
          </cell>
          <cell r="K140">
            <v>9.1999999999999998E-2</v>
          </cell>
        </row>
        <row r="141">
          <cell r="A141" t="str">
            <v>E73A</v>
          </cell>
          <cell r="B141" t="str">
            <v>M</v>
          </cell>
          <cell r="C141" t="str">
            <v>Pleuraerguß mit äußerst schweren CC</v>
          </cell>
          <cell r="D141">
            <v>1.01</v>
          </cell>
          <cell r="F141">
            <v>8.6999999999999993</v>
          </cell>
          <cell r="G141">
            <v>2</v>
          </cell>
          <cell r="H141">
            <v>0.32500000000000001</v>
          </cell>
          <cell r="I141">
            <v>24</v>
          </cell>
          <cell r="J141">
            <v>6.7000000000000004E-2</v>
          </cell>
          <cell r="K141">
            <v>0.1</v>
          </cell>
        </row>
        <row r="142">
          <cell r="A142" t="str">
            <v>E73B</v>
          </cell>
          <cell r="B142" t="str">
            <v>M</v>
          </cell>
          <cell r="C142" t="str">
            <v>Pleuraerguß mit schweren CC</v>
          </cell>
          <cell r="D142">
            <v>0.91900000000000004</v>
          </cell>
          <cell r="F142">
            <v>7.3</v>
          </cell>
          <cell r="G142">
            <v>1</v>
          </cell>
          <cell r="H142">
            <v>0.439</v>
          </cell>
          <cell r="I142">
            <v>22</v>
          </cell>
          <cell r="J142">
            <v>7.1999999999999995E-2</v>
          </cell>
          <cell r="K142">
            <v>0.106</v>
          </cell>
        </row>
        <row r="143">
          <cell r="A143" t="str">
            <v>E73C</v>
          </cell>
          <cell r="B143" t="str">
            <v>M</v>
          </cell>
          <cell r="C143" t="str">
            <v>Pleuraerguß ohne äußerst schwere oder schwere CC</v>
          </cell>
          <cell r="D143">
            <v>0.83899999999999997</v>
          </cell>
          <cell r="F143">
            <v>5.7</v>
          </cell>
          <cell r="G143">
            <v>1</v>
          </cell>
          <cell r="H143">
            <v>0.40100000000000002</v>
          </cell>
          <cell r="I143">
            <v>21</v>
          </cell>
          <cell r="J143">
            <v>8.4000000000000005E-2</v>
          </cell>
          <cell r="K143">
            <v>0.12</v>
          </cell>
        </row>
        <row r="144">
          <cell r="A144" t="str">
            <v>E74A</v>
          </cell>
          <cell r="B144" t="str">
            <v>M</v>
          </cell>
          <cell r="C144" t="str">
            <v>Interstitielle Lungenerkrankung, Alter &gt; 64 Jahre mit äußerst schweren oder schweren CC</v>
          </cell>
          <cell r="D144">
            <v>1.1120000000000001</v>
          </cell>
          <cell r="F144">
            <v>9.4</v>
          </cell>
          <cell r="G144">
            <v>2</v>
          </cell>
          <cell r="H144">
            <v>0.35899999999999999</v>
          </cell>
          <cell r="I144">
            <v>24</v>
          </cell>
          <cell r="J144">
            <v>6.9000000000000006E-2</v>
          </cell>
          <cell r="K144">
            <v>0.104</v>
          </cell>
        </row>
        <row r="145">
          <cell r="A145" t="str">
            <v>E74B</v>
          </cell>
          <cell r="B145" t="str">
            <v>M</v>
          </cell>
          <cell r="C145" t="str">
            <v>Interstitielle Lungenerkrankung, Alter &lt; 65 Jahre mit äußerst schweren oder schweren CC oder Alter &gt; 64 Jahre ohne äußerst schwere oder schwere CC</v>
          </cell>
          <cell r="D145">
            <v>0.83799999999999997</v>
          </cell>
          <cell r="F145">
            <v>6.6</v>
          </cell>
          <cell r="G145">
            <v>1</v>
          </cell>
          <cell r="H145">
            <v>0.39800000000000002</v>
          </cell>
          <cell r="I145">
            <v>22</v>
          </cell>
          <cell r="J145">
            <v>7.1999999999999995E-2</v>
          </cell>
          <cell r="K145">
            <v>0.104</v>
          </cell>
        </row>
        <row r="146">
          <cell r="A146" t="str">
            <v>E74C</v>
          </cell>
          <cell r="B146" t="str">
            <v>M</v>
          </cell>
          <cell r="C146" t="str">
            <v>Interstitielle Lungenerkrankung, Alter &lt; 65 Jahre ohne äußerst schwere oder schwere CC</v>
          </cell>
          <cell r="D146">
            <v>0.57399999999999995</v>
          </cell>
          <cell r="F146">
            <v>4.2</v>
          </cell>
          <cell r="G146">
            <v>1</v>
          </cell>
          <cell r="H146">
            <v>0.27200000000000002</v>
          </cell>
          <cell r="I146">
            <v>19</v>
          </cell>
          <cell r="J146">
            <v>7.6999999999999999E-2</v>
          </cell>
          <cell r="K146">
            <v>0.104</v>
          </cell>
        </row>
        <row r="147">
          <cell r="A147" t="str">
            <v>E75A</v>
          </cell>
          <cell r="B147" t="str">
            <v>M</v>
          </cell>
          <cell r="C147" t="str">
            <v>Andere Krankheiten der Atmungsorgane, Alter &gt; 64 Jahre mit CC</v>
          </cell>
          <cell r="D147">
            <v>0.80100000000000005</v>
          </cell>
          <cell r="F147">
            <v>6.7</v>
          </cell>
          <cell r="G147">
            <v>1</v>
          </cell>
          <cell r="H147">
            <v>0.39300000000000002</v>
          </cell>
          <cell r="I147">
            <v>22</v>
          </cell>
          <cell r="J147">
            <v>7.0999999999999994E-2</v>
          </cell>
          <cell r="K147">
            <v>0.10299999999999999</v>
          </cell>
        </row>
        <row r="148">
          <cell r="A148" t="str">
            <v>E75B</v>
          </cell>
          <cell r="B148" t="str">
            <v>M</v>
          </cell>
          <cell r="C148" t="str">
            <v>Andere Krankheiten der Atmungsorgane, Alter &lt; 65 Jahre mit CC oder Alter &gt; 64 Jahre ohne CC</v>
          </cell>
          <cell r="D148">
            <v>0.66200000000000003</v>
          </cell>
          <cell r="F148">
            <v>4.2</v>
          </cell>
          <cell r="G148">
            <v>1</v>
          </cell>
          <cell r="H148">
            <v>0.318</v>
          </cell>
          <cell r="I148">
            <v>19</v>
          </cell>
          <cell r="J148">
            <v>9.0999999999999998E-2</v>
          </cell>
          <cell r="K148">
            <v>0.123</v>
          </cell>
        </row>
        <row r="149">
          <cell r="A149" t="str">
            <v>E75C</v>
          </cell>
          <cell r="B149" t="str">
            <v>M</v>
          </cell>
          <cell r="C149" t="str">
            <v>Andere Krankheiten der Atmungsorgane, Alter &lt; 65 Jahre ohne CC</v>
          </cell>
          <cell r="D149">
            <v>0.47499999999999998</v>
          </cell>
          <cell r="F149">
            <v>2.5</v>
          </cell>
          <cell r="G149">
            <v>1</v>
          </cell>
          <cell r="H149">
            <v>0.23</v>
          </cell>
          <cell r="I149">
            <v>13</v>
          </cell>
          <cell r="J149">
            <v>0.112</v>
          </cell>
          <cell r="K149">
            <v>0.13300000000000001</v>
          </cell>
        </row>
        <row r="150">
          <cell r="A150" t="str">
            <v>MDC 05  Krankheiten und Störungen des Kreislaufsystems</v>
          </cell>
        </row>
        <row r="151">
          <cell r="A151" t="str">
            <v>F01Z</v>
          </cell>
          <cell r="B151" t="str">
            <v>O</v>
          </cell>
          <cell r="C151" t="str">
            <v>Implantation oder Wechsel eines Kardioverters/Defibrillators (AICD), komplettes System</v>
          </cell>
          <cell r="D151">
            <v>8.8019999999999996</v>
          </cell>
          <cell r="F151">
            <v>10.9</v>
          </cell>
          <cell r="G151">
            <v>3</v>
          </cell>
          <cell r="H151">
            <v>0.38200000000000001</v>
          </cell>
          <cell r="I151">
            <v>26</v>
          </cell>
          <cell r="J151">
            <v>8.4000000000000005E-2</v>
          </cell>
          <cell r="K151">
            <v>0.128</v>
          </cell>
        </row>
        <row r="152">
          <cell r="A152" t="str">
            <v>F03Z</v>
          </cell>
          <cell r="B152" t="str">
            <v>O</v>
          </cell>
          <cell r="C152" t="str">
            <v>Herzklappeneingriff mit Herz­Lungen­Maschine mit invasiver kardiologischer Diagnostik</v>
          </cell>
          <cell r="D152">
            <v>5.8529999999999998</v>
          </cell>
          <cell r="F152">
            <v>21.3</v>
          </cell>
          <cell r="G152">
            <v>6</v>
          </cell>
          <cell r="H152">
            <v>0.40600000000000003</v>
          </cell>
          <cell r="I152">
            <v>36</v>
          </cell>
          <cell r="J152">
            <v>0.08</v>
          </cell>
          <cell r="K152">
            <v>0.127</v>
          </cell>
        </row>
        <row r="153">
          <cell r="A153" t="str">
            <v>F04A</v>
          </cell>
          <cell r="B153" t="str">
            <v>O</v>
          </cell>
          <cell r="C153" t="str">
            <v>Herzklappeneingriff mit Herz-Lungen-Maschine ohne invasive kardiologische Diagnostik, mit äußerst schweren oder schweren CC oder komplizierendem Eingriff</v>
          </cell>
          <cell r="D153">
            <v>5.1689999999999996</v>
          </cell>
          <cell r="F153">
            <v>12.1</v>
          </cell>
          <cell r="G153">
            <v>3</v>
          </cell>
          <cell r="H153">
            <v>0.55400000000000005</v>
          </cell>
          <cell r="I153">
            <v>27</v>
          </cell>
          <cell r="J153">
            <v>0.11</v>
          </cell>
          <cell r="K153">
            <v>0.17</v>
          </cell>
        </row>
        <row r="154">
          <cell r="A154" t="str">
            <v>F04B</v>
          </cell>
          <cell r="B154" t="str">
            <v>O</v>
          </cell>
          <cell r="C154" t="str">
            <v>Herzklappeneingriff mit Herz-Lungen-Maschine ohne invasive kardiologische Diagnostik, ohne äußerst schwere oder schwere CC oder komplizierenden Eingriff</v>
          </cell>
          <cell r="D154">
            <v>4.4790000000000001</v>
          </cell>
          <cell r="F154">
            <v>11.4</v>
          </cell>
          <cell r="G154">
            <v>3</v>
          </cell>
          <cell r="H154">
            <v>0.47</v>
          </cell>
          <cell r="I154">
            <v>20</v>
          </cell>
          <cell r="J154">
            <v>9.9000000000000005E-2</v>
          </cell>
          <cell r="K154">
            <v>0.151</v>
          </cell>
        </row>
        <row r="155">
          <cell r="A155" t="str">
            <v>F05A</v>
          </cell>
          <cell r="B155" t="str">
            <v>O</v>
          </cell>
          <cell r="C155" t="str">
            <v>Koronare Bypass-Operation mit invasiver kardiologischer Diagnostik, mit äußerst schweren CC oder komplizierendem Eingriff</v>
          </cell>
          <cell r="D155">
            <v>5.0110000000000001</v>
          </cell>
          <cell r="F155">
            <v>17.899999999999999</v>
          </cell>
          <cell r="G155">
            <v>5</v>
          </cell>
          <cell r="H155">
            <v>0.47199999999999998</v>
          </cell>
          <cell r="I155">
            <v>33</v>
          </cell>
          <cell r="J155">
            <v>9.5000000000000001E-2</v>
          </cell>
          <cell r="K155">
            <v>0.15</v>
          </cell>
        </row>
        <row r="156">
          <cell r="A156" t="str">
            <v>F05B</v>
          </cell>
          <cell r="B156" t="str">
            <v>O</v>
          </cell>
          <cell r="C156" t="str">
            <v>Koronare Bypass-Operation mit invasiver kardiologischer Diagnostik, ohne äußerst schwere CC oder komplizierenden Eingriff</v>
          </cell>
          <cell r="D156">
            <v>4.9649999999999999</v>
          </cell>
          <cell r="F156">
            <v>16.899999999999999</v>
          </cell>
          <cell r="G156">
            <v>5</v>
          </cell>
          <cell r="H156">
            <v>0.433</v>
          </cell>
          <cell r="I156">
            <v>32</v>
          </cell>
          <cell r="J156">
            <v>9.1999999999999998E-2</v>
          </cell>
          <cell r="K156">
            <v>0.14499999999999999</v>
          </cell>
        </row>
        <row r="157">
          <cell r="A157" t="str">
            <v>F06A</v>
          </cell>
          <cell r="B157" t="str">
            <v>O</v>
          </cell>
          <cell r="C157" t="str">
            <v>Koronare Bypass-Operation ohne invasive kardiologische Diagnostik, mit äußerst schweren oder schweren CC oder komplizierendem Eingriff</v>
          </cell>
          <cell r="D157">
            <v>3.86</v>
          </cell>
          <cell r="F157">
            <v>11.4</v>
          </cell>
          <cell r="G157">
            <v>3</v>
          </cell>
          <cell r="H157">
            <v>0.504</v>
          </cell>
          <cell r="I157">
            <v>25</v>
          </cell>
          <cell r="J157">
            <v>0.106</v>
          </cell>
          <cell r="K157">
            <v>0.16200000000000001</v>
          </cell>
        </row>
        <row r="158">
          <cell r="A158" t="str">
            <v>F06B</v>
          </cell>
          <cell r="B158" t="str">
            <v>O</v>
          </cell>
          <cell r="C158" t="str">
            <v>Koronare Bypass-Operation ohne invasive kardiologische Diagnostik, ohne äußerst schwere oder schwere CC oder komplizierenden Eingriff</v>
          </cell>
          <cell r="D158">
            <v>3.73</v>
          </cell>
          <cell r="F158">
            <v>11.4</v>
          </cell>
          <cell r="G158">
            <v>3</v>
          </cell>
          <cell r="H158">
            <v>0.45300000000000001</v>
          </cell>
          <cell r="I158">
            <v>22</v>
          </cell>
          <cell r="J158">
            <v>9.6000000000000002E-2</v>
          </cell>
          <cell r="K158">
            <v>0.14599999999999999</v>
          </cell>
        </row>
        <row r="159">
          <cell r="A159" t="str">
            <v>F07Z</v>
          </cell>
          <cell r="B159" t="str">
            <v>O</v>
          </cell>
          <cell r="C159" t="str">
            <v>Andere kardiothorakale oder Gefäßeingriffe mit Herz­Lungen­Maschine</v>
          </cell>
          <cell r="D159">
            <v>3.7890000000000001</v>
          </cell>
          <cell r="F159">
            <v>9.5</v>
          </cell>
          <cell r="G159">
            <v>2</v>
          </cell>
          <cell r="H159">
            <v>0.64600000000000002</v>
          </cell>
          <cell r="I159">
            <v>25</v>
          </cell>
          <cell r="J159">
            <v>0.122</v>
          </cell>
          <cell r="K159">
            <v>0.184</v>
          </cell>
        </row>
        <row r="160">
          <cell r="A160" t="str">
            <v>F08A</v>
          </cell>
          <cell r="B160" t="str">
            <v>O</v>
          </cell>
          <cell r="C160" t="str">
            <v>Große rekonstruktive Gefäßeingriffe ohne Herz­Lungen­Maschine mit äußerst schweren CC</v>
          </cell>
          <cell r="D160">
            <v>3.5870000000000002</v>
          </cell>
          <cell r="F160">
            <v>19.8</v>
          </cell>
          <cell r="G160">
            <v>6</v>
          </cell>
          <cell r="H160">
            <v>0.33700000000000002</v>
          </cell>
          <cell r="I160">
            <v>35</v>
          </cell>
          <cell r="J160">
            <v>7.0999999999999994E-2</v>
          </cell>
          <cell r="K160">
            <v>0.113</v>
          </cell>
        </row>
        <row r="161">
          <cell r="A161" t="str">
            <v>F08B</v>
          </cell>
          <cell r="B161" t="str">
            <v>O</v>
          </cell>
          <cell r="C161" t="str">
            <v>Große rekonstruktive Gefäßeingriffe ohne Herz­Lungen­Maschine ohne äußerst schwere CC</v>
          </cell>
          <cell r="D161">
            <v>2.843</v>
          </cell>
          <cell r="F161">
            <v>14.5</v>
          </cell>
          <cell r="G161">
            <v>4</v>
          </cell>
          <cell r="H161">
            <v>0.32400000000000001</v>
          </cell>
          <cell r="I161">
            <v>30</v>
          </cell>
          <cell r="J161">
            <v>6.7000000000000004E-2</v>
          </cell>
          <cell r="K161">
            <v>0.104</v>
          </cell>
        </row>
        <row r="162">
          <cell r="A162" t="str">
            <v>F09Z</v>
          </cell>
          <cell r="B162" t="str">
            <v>O</v>
          </cell>
          <cell r="C162" t="str">
            <v>Andere kardiothorakale Eingriffe ohne Herz­Lungen­Maschine</v>
          </cell>
          <cell r="D162">
            <v>2.5259999999999998</v>
          </cell>
          <cell r="F162">
            <v>6.1</v>
          </cell>
          <cell r="G162">
            <v>1</v>
          </cell>
          <cell r="H162">
            <v>0.627</v>
          </cell>
          <cell r="I162">
            <v>21</v>
          </cell>
          <cell r="J162">
            <v>0.122</v>
          </cell>
          <cell r="K162">
            <v>0.17499999999999999</v>
          </cell>
        </row>
        <row r="163">
          <cell r="A163" t="str">
            <v>F10Z</v>
          </cell>
          <cell r="B163" t="str">
            <v>O</v>
          </cell>
          <cell r="C163" t="str">
            <v>Perkutane Koronarangioplastie bei akutem Myokardinfarkt</v>
          </cell>
          <cell r="D163">
            <v>1.9359999999999999</v>
          </cell>
          <cell r="F163">
            <v>7.3</v>
          </cell>
          <cell r="G163">
            <v>1</v>
          </cell>
          <cell r="H163">
            <v>0.63400000000000001</v>
          </cell>
          <cell r="I163">
            <v>22</v>
          </cell>
          <cell r="J163">
            <v>0.104</v>
          </cell>
          <cell r="K163">
            <v>0.152</v>
          </cell>
        </row>
        <row r="164">
          <cell r="A164" t="str">
            <v>F11A</v>
          </cell>
          <cell r="B164" t="str">
            <v>O</v>
          </cell>
          <cell r="C164" t="str">
            <v>Amputation bei Kreislauferkrankungen außer obere Extremität und Zehen mit äußerst schweren CC</v>
          </cell>
          <cell r="D164">
            <v>3.8119999999999998</v>
          </cell>
          <cell r="F164">
            <v>31.7</v>
          </cell>
          <cell r="G164">
            <v>10</v>
          </cell>
          <cell r="H164">
            <v>0.29099999999999998</v>
          </cell>
          <cell r="I164">
            <v>47</v>
          </cell>
          <cell r="J164">
            <v>6.0999999999999999E-2</v>
          </cell>
          <cell r="K164">
            <v>9.8000000000000004E-2</v>
          </cell>
        </row>
        <row r="165">
          <cell r="A165" t="str">
            <v>F11B</v>
          </cell>
          <cell r="B165" t="str">
            <v>O</v>
          </cell>
          <cell r="C165" t="str">
            <v>Amputation bei Kreislauferkrankungen außer obere Extremität und Zehen ohne äußerst schwere CC</v>
          </cell>
          <cell r="D165">
            <v>2.7429999999999999</v>
          </cell>
          <cell r="F165">
            <v>25</v>
          </cell>
          <cell r="G165">
            <v>7</v>
          </cell>
          <cell r="H165">
            <v>0.28599999999999998</v>
          </cell>
          <cell r="I165">
            <v>40</v>
          </cell>
          <cell r="J165">
            <v>5.5E-2</v>
          </cell>
          <cell r="K165">
            <v>8.7999999999999995E-2</v>
          </cell>
        </row>
        <row r="166">
          <cell r="A166" t="str">
            <v>F12Z</v>
          </cell>
          <cell r="B166" t="str">
            <v>O</v>
          </cell>
          <cell r="C166" t="str">
            <v>Implantation eines Herzschrittmachers</v>
          </cell>
          <cell r="D166">
            <v>1.91</v>
          </cell>
          <cell r="F166">
            <v>9</v>
          </cell>
          <cell r="G166">
            <v>2</v>
          </cell>
          <cell r="H166">
            <v>0.376</v>
          </cell>
          <cell r="I166">
            <v>24</v>
          </cell>
          <cell r="J166">
            <v>7.4999999999999997E-2</v>
          </cell>
          <cell r="K166">
            <v>0.113</v>
          </cell>
        </row>
        <row r="167">
          <cell r="A167" t="str">
            <v>F13Z</v>
          </cell>
          <cell r="B167" t="str">
            <v>O</v>
          </cell>
          <cell r="C167" t="str">
            <v>Amputation an oberer Extremität und Zehen bei Kreislauferkrankungen</v>
          </cell>
          <cell r="D167">
            <v>1.946</v>
          </cell>
          <cell r="F167">
            <v>18.8</v>
          </cell>
          <cell r="G167">
            <v>5</v>
          </cell>
          <cell r="H167">
            <v>0.28000000000000003</v>
          </cell>
          <cell r="I167">
            <v>34</v>
          </cell>
          <cell r="J167">
            <v>5.3999999999999999E-2</v>
          </cell>
          <cell r="K167">
            <v>8.5000000000000006E-2</v>
          </cell>
        </row>
        <row r="168">
          <cell r="A168" t="str">
            <v>F14A</v>
          </cell>
          <cell r="B168" t="str">
            <v>O</v>
          </cell>
          <cell r="C168" t="str">
            <v>Gefäßeingriffe außer große rekonstruktive Eingriffe ohne Herz­Lungen­Maschine, mit äußerst schweren CC</v>
          </cell>
          <cell r="D168">
            <v>1.6830000000000001</v>
          </cell>
          <cell r="F168">
            <v>9.6999999999999993</v>
          </cell>
          <cell r="G168">
            <v>2</v>
          </cell>
          <cell r="H168">
            <v>0.42599999999999999</v>
          </cell>
          <cell r="I168">
            <v>25</v>
          </cell>
          <cell r="J168">
            <v>7.9000000000000001E-2</v>
          </cell>
          <cell r="K168">
            <v>0.11899999999999999</v>
          </cell>
        </row>
        <row r="169">
          <cell r="A169" t="str">
            <v>F14B</v>
          </cell>
          <cell r="B169" t="str">
            <v>O</v>
          </cell>
          <cell r="C169" t="str">
            <v>Gefäßeingriffe außer große rekonstruktive Eingriffe ohne Herz­Lungen­Maschine, mit schweren CC</v>
          </cell>
          <cell r="D169">
            <v>1.2829999999999999</v>
          </cell>
          <cell r="F169">
            <v>7.2</v>
          </cell>
          <cell r="G169">
            <v>1</v>
          </cell>
          <cell r="H169">
            <v>0.48099999999999998</v>
          </cell>
          <cell r="I169">
            <v>22</v>
          </cell>
          <cell r="J169">
            <v>0.08</v>
          </cell>
          <cell r="K169">
            <v>0.11799999999999999</v>
          </cell>
        </row>
        <row r="170">
          <cell r="A170" t="str">
            <v>F14C</v>
          </cell>
          <cell r="B170" t="str">
            <v>O</v>
          </cell>
          <cell r="C170" t="str">
            <v>Gefäßeingriffe außer große rekonstruktive Eingriffe ohne Herz­Lungen­Maschine, ohne äußerst schwere oder schwere CC</v>
          </cell>
          <cell r="D170">
            <v>1.107</v>
          </cell>
          <cell r="F170">
            <v>4.7</v>
          </cell>
          <cell r="G170">
            <v>1</v>
          </cell>
          <cell r="H170">
            <v>0.43099999999999999</v>
          </cell>
          <cell r="I170">
            <v>20</v>
          </cell>
          <cell r="J170">
            <v>0.11</v>
          </cell>
          <cell r="K170">
            <v>0.151</v>
          </cell>
        </row>
        <row r="171">
          <cell r="A171" t="str">
            <v>F15Z</v>
          </cell>
          <cell r="B171" t="str">
            <v>O</v>
          </cell>
          <cell r="C171" t="str">
            <v>Perkutane Koronarangioplastie außer bei akutem Myokardinfarkt mit Stentimplantation</v>
          </cell>
          <cell r="D171">
            <v>1.1990000000000001</v>
          </cell>
          <cell r="F171">
            <v>3.5</v>
          </cell>
          <cell r="G171">
            <v>1</v>
          </cell>
          <cell r="H171">
            <v>0.25800000000000001</v>
          </cell>
          <cell r="I171">
            <v>18</v>
          </cell>
          <cell r="J171">
            <v>8.7999999999999995E-2</v>
          </cell>
          <cell r="K171">
            <v>0.114</v>
          </cell>
        </row>
        <row r="172">
          <cell r="A172" t="str">
            <v>F16Z</v>
          </cell>
          <cell r="B172" t="str">
            <v>O</v>
          </cell>
          <cell r="C172" t="str">
            <v>Perkutane Koronarangioplastie außer bei akutem Myokardinfarkt ohne Stentimplantation</v>
          </cell>
          <cell r="D172">
            <v>1.046</v>
          </cell>
          <cell r="F172">
            <v>3.4</v>
          </cell>
          <cell r="G172">
            <v>1</v>
          </cell>
          <cell r="H172">
            <v>0.252</v>
          </cell>
          <cell r="I172">
            <v>18</v>
          </cell>
          <cell r="J172">
            <v>0.09</v>
          </cell>
          <cell r="K172">
            <v>0.115</v>
          </cell>
        </row>
        <row r="173">
          <cell r="A173" t="str">
            <v>F17Z</v>
          </cell>
          <cell r="B173" t="str">
            <v>O</v>
          </cell>
          <cell r="C173" t="str">
            <v>Wechsel eines Herzschrittmachers</v>
          </cell>
          <cell r="D173">
            <v>1.2809999999999999</v>
          </cell>
          <cell r="F173">
            <v>4.2</v>
          </cell>
          <cell r="G173">
            <v>1</v>
          </cell>
          <cell r="H173">
            <v>0.25</v>
          </cell>
          <cell r="I173">
            <v>19</v>
          </cell>
          <cell r="J173">
            <v>7.0999999999999994E-2</v>
          </cell>
          <cell r="K173">
            <v>9.6000000000000002E-2</v>
          </cell>
        </row>
        <row r="174">
          <cell r="A174" t="str">
            <v>F18Z</v>
          </cell>
          <cell r="B174" t="str">
            <v>O</v>
          </cell>
          <cell r="C174" t="str">
            <v>Revision eines Herzschrittmachers ohne Aggregatwechsel</v>
          </cell>
          <cell r="D174">
            <v>0.90800000000000003</v>
          </cell>
          <cell r="F174">
            <v>6.1</v>
          </cell>
          <cell r="G174">
            <v>1</v>
          </cell>
          <cell r="H174">
            <v>0.312</v>
          </cell>
          <cell r="I174">
            <v>21</v>
          </cell>
          <cell r="J174">
            <v>6.0999999999999999E-2</v>
          </cell>
          <cell r="K174">
            <v>8.7999999999999995E-2</v>
          </cell>
        </row>
        <row r="175">
          <cell r="A175" t="str">
            <v>F19Z</v>
          </cell>
          <cell r="B175" t="str">
            <v>O</v>
          </cell>
          <cell r="C175" t="str">
            <v>Andere perkutan­transluminale Intervention am Herzen</v>
          </cell>
          <cell r="D175">
            <v>1.139</v>
          </cell>
          <cell r="F175">
            <v>3.1</v>
          </cell>
          <cell r="G175">
            <v>1</v>
          </cell>
          <cell r="H175">
            <v>0.316</v>
          </cell>
          <cell r="I175">
            <v>18</v>
          </cell>
          <cell r="J175">
            <v>0.121</v>
          </cell>
          <cell r="K175">
            <v>0.153</v>
          </cell>
        </row>
        <row r="176">
          <cell r="A176" t="str">
            <v>F20Z</v>
          </cell>
          <cell r="B176" t="str">
            <v>O</v>
          </cell>
          <cell r="C176" t="str">
            <v>Unterbindung und Stripping von Venen</v>
          </cell>
          <cell r="D176">
            <v>0.68899999999999995</v>
          </cell>
          <cell r="F176">
            <v>3.3</v>
          </cell>
          <cell r="G176">
            <v>1</v>
          </cell>
          <cell r="H176">
            <v>0.159</v>
          </cell>
          <cell r="I176">
            <v>11</v>
          </cell>
          <cell r="J176">
            <v>5.8000000000000003E-2</v>
          </cell>
          <cell r="K176">
            <v>7.3999999999999996E-2</v>
          </cell>
        </row>
        <row r="177">
          <cell r="A177" t="str">
            <v>F21A</v>
          </cell>
          <cell r="B177" t="str">
            <v>O</v>
          </cell>
          <cell r="C177" t="str">
            <v>Andere OR­Prozeduren am Kreislaufsystem mit äußerst schweren CC oder Alter &gt; 64Jahre ohne äußerst schwere CC</v>
          </cell>
          <cell r="D177">
            <v>2.226</v>
          </cell>
          <cell r="F177">
            <v>19.600000000000001</v>
          </cell>
          <cell r="G177">
            <v>6</v>
          </cell>
          <cell r="H177">
            <v>0.28199999999999997</v>
          </cell>
          <cell r="I177">
            <v>35</v>
          </cell>
          <cell r="J177">
            <v>6.0999999999999999E-2</v>
          </cell>
          <cell r="K177">
            <v>9.6000000000000002E-2</v>
          </cell>
        </row>
        <row r="178">
          <cell r="A178" t="str">
            <v>F21B</v>
          </cell>
          <cell r="B178" t="str">
            <v>O</v>
          </cell>
          <cell r="C178" t="str">
            <v>Andere OR­Prozeduren am Kreislaufsystem, Alter &lt; 65 Jahre ohne äußerst schwere CC</v>
          </cell>
          <cell r="D178">
            <v>1.3460000000000001</v>
          </cell>
          <cell r="F178">
            <v>11.5</v>
          </cell>
          <cell r="G178">
            <v>3</v>
          </cell>
          <cell r="H178">
            <v>0.27400000000000002</v>
          </cell>
          <cell r="I178">
            <v>27</v>
          </cell>
          <cell r="J178">
            <v>5.7000000000000002E-2</v>
          </cell>
          <cell r="K178">
            <v>8.7999999999999995E-2</v>
          </cell>
        </row>
        <row r="179">
          <cell r="A179" t="str">
            <v>F40Z</v>
          </cell>
          <cell r="B179" t="str">
            <v>A</v>
          </cell>
          <cell r="C179" t="str">
            <v>Kreislaufkrankheit mit maschineller Beatmung</v>
          </cell>
          <cell r="D179">
            <v>2.4620000000000002</v>
          </cell>
          <cell r="F179">
            <v>8.6</v>
          </cell>
          <cell r="G179">
            <v>2</v>
          </cell>
          <cell r="H179">
            <v>0.78400000000000003</v>
          </cell>
          <cell r="I179">
            <v>24</v>
          </cell>
          <cell r="J179">
            <v>0.16500000000000001</v>
          </cell>
          <cell r="K179">
            <v>0.246</v>
          </cell>
        </row>
        <row r="180">
          <cell r="A180" t="str">
            <v>F41A</v>
          </cell>
          <cell r="B180" t="str">
            <v>A</v>
          </cell>
          <cell r="C180" t="str">
            <v>Kreislauferkrankungen mit akutem Myokardinfarkt, mit invasiver kardiologischer Diagnostik, mit äußerst schweren oder schweren CC</v>
          </cell>
          <cell r="D180">
            <v>2.0640000000000001</v>
          </cell>
          <cell r="F180">
            <v>8.9</v>
          </cell>
          <cell r="G180">
            <v>2</v>
          </cell>
          <cell r="H180">
            <v>0.55800000000000005</v>
          </cell>
          <cell r="I180">
            <v>24</v>
          </cell>
          <cell r="J180">
            <v>0.113</v>
          </cell>
          <cell r="K180">
            <v>0.16900000000000001</v>
          </cell>
        </row>
        <row r="181">
          <cell r="A181" t="str">
            <v>F41B</v>
          </cell>
          <cell r="B181" t="str">
            <v>A</v>
          </cell>
          <cell r="C181" t="str">
            <v>Kreislauferkrankungen mit akutem Myokardinfarkt, mit invasiver kardiologischer Diagnostik, ohne äußerst schwere oder schwere CC</v>
          </cell>
          <cell r="D181">
            <v>1.5840000000000001</v>
          </cell>
          <cell r="F181">
            <v>6.3</v>
          </cell>
          <cell r="G181">
            <v>1</v>
          </cell>
          <cell r="H181">
            <v>0.58499999999999996</v>
          </cell>
          <cell r="I181">
            <v>21</v>
          </cell>
          <cell r="J181">
            <v>0.112</v>
          </cell>
          <cell r="K181">
            <v>0.161</v>
          </cell>
        </row>
        <row r="182">
          <cell r="A182" t="str">
            <v>F42A</v>
          </cell>
          <cell r="B182" t="str">
            <v>A</v>
          </cell>
          <cell r="C182" t="str">
            <v>Kreislauferkrankungen ohne akuten Myokardinfarkt, mit invasiver kardiologischer Diagnostik, mit komplexer Diagnose/Prozedur</v>
          </cell>
          <cell r="D182">
            <v>1.0860000000000001</v>
          </cell>
          <cell r="F182">
            <v>4.2</v>
          </cell>
          <cell r="G182">
            <v>1</v>
          </cell>
          <cell r="H182">
            <v>0.33100000000000002</v>
          </cell>
          <cell r="I182">
            <v>19</v>
          </cell>
          <cell r="J182">
            <v>9.4E-2</v>
          </cell>
          <cell r="K182">
            <v>0.126</v>
          </cell>
        </row>
        <row r="183">
          <cell r="A183" t="str">
            <v>F42B</v>
          </cell>
          <cell r="B183" t="str">
            <v>A</v>
          </cell>
          <cell r="C183" t="str">
            <v>Kreislauferkrankungen ohne akuten Myokardinfarkt, mit invasiver kardiologischer Diagnostik, ohne komplexe Diagnose/Prozedur</v>
          </cell>
          <cell r="D183">
            <v>0.65800000000000003</v>
          </cell>
          <cell r="F183">
            <v>2.2999999999999998</v>
          </cell>
          <cell r="G183">
            <v>1</v>
          </cell>
          <cell r="H183">
            <v>0.18099999999999999</v>
          </cell>
          <cell r="I183">
            <v>13</v>
          </cell>
          <cell r="J183">
            <v>9.4E-2</v>
          </cell>
          <cell r="K183">
            <v>0.11</v>
          </cell>
        </row>
        <row r="184">
          <cell r="A184" t="str">
            <v>F60A</v>
          </cell>
          <cell r="B184" t="str">
            <v>M</v>
          </cell>
          <cell r="C184" t="str">
            <v>Kreislauferkrankungen mit akutem Myokardinfarkt, ohne invasive kardiologische Diagnostik, mit äußerst schweren oder schweren CC</v>
          </cell>
          <cell r="D184">
            <v>1.716</v>
          </cell>
          <cell r="F184">
            <v>13.2</v>
          </cell>
          <cell r="G184">
            <v>3</v>
          </cell>
          <cell r="H184">
            <v>0.42299999999999999</v>
          </cell>
          <cell r="I184">
            <v>28</v>
          </cell>
          <cell r="J184">
            <v>7.6999999999999999E-2</v>
          </cell>
          <cell r="K184">
            <v>0.11899999999999999</v>
          </cell>
        </row>
        <row r="185">
          <cell r="A185" t="str">
            <v>F60B</v>
          </cell>
          <cell r="B185" t="str">
            <v>M</v>
          </cell>
          <cell r="C185" t="str">
            <v>Kreislauferkrankungen mit akutem Myokardinfarkt, ohne invasive kardiologische Diagnostik, ohne äußerst schwere oder schwere CC</v>
          </cell>
          <cell r="D185">
            <v>1.2629999999999999</v>
          </cell>
          <cell r="F185">
            <v>7.8</v>
          </cell>
          <cell r="G185">
            <v>2</v>
          </cell>
          <cell r="H185">
            <v>0.41099999999999998</v>
          </cell>
          <cell r="I185">
            <v>23</v>
          </cell>
          <cell r="J185">
            <v>9.5000000000000001E-2</v>
          </cell>
          <cell r="K185">
            <v>0.14000000000000001</v>
          </cell>
        </row>
        <row r="186">
          <cell r="A186" t="str">
            <v>F60C</v>
          </cell>
          <cell r="B186" t="str">
            <v>M</v>
          </cell>
          <cell r="C186" t="str">
            <v>Kreislauferkrankungen mit akutem Myokardinfarkt, ohne invasive kardiologische Diagnostik, verstorben</v>
          </cell>
          <cell r="D186">
            <v>0.99299999999999999</v>
          </cell>
          <cell r="F186">
            <v>3.6</v>
          </cell>
          <cell r="G186">
            <v>1</v>
          </cell>
          <cell r="H186">
            <v>0.49099999999999999</v>
          </cell>
          <cell r="I186">
            <v>19</v>
          </cell>
          <cell r="J186">
            <v>0.16400000000000001</v>
          </cell>
          <cell r="K186">
            <v>0.214</v>
          </cell>
        </row>
        <row r="187">
          <cell r="A187" t="str">
            <v>F61Z</v>
          </cell>
          <cell r="B187" t="str">
            <v>M</v>
          </cell>
          <cell r="C187" t="str">
            <v>Infektiöse Endokarditis</v>
          </cell>
          <cell r="D187">
            <v>1.7889999999999999</v>
          </cell>
          <cell r="F187">
            <v>15.6</v>
          </cell>
          <cell r="G187">
            <v>4</v>
          </cell>
          <cell r="H187">
            <v>0.35499999999999998</v>
          </cell>
          <cell r="I187">
            <v>31</v>
          </cell>
          <cell r="J187">
            <v>6.8000000000000005E-2</v>
          </cell>
          <cell r="K187">
            <v>0.107</v>
          </cell>
        </row>
        <row r="188">
          <cell r="A188" t="str">
            <v>F62A</v>
          </cell>
          <cell r="B188" t="str">
            <v>M</v>
          </cell>
          <cell r="C188" t="str">
            <v>Herzinsuffizienz und Schock mit äußerst schweren CC</v>
          </cell>
          <cell r="D188">
            <v>1.385</v>
          </cell>
          <cell r="F188">
            <v>11.5</v>
          </cell>
          <cell r="G188">
            <v>3</v>
          </cell>
          <cell r="H188">
            <v>0.34100000000000003</v>
          </cell>
          <cell r="I188">
            <v>26</v>
          </cell>
          <cell r="J188">
            <v>7.0999999999999994E-2</v>
          </cell>
          <cell r="K188">
            <v>0.109</v>
          </cell>
        </row>
        <row r="189">
          <cell r="A189" t="str">
            <v>F62B</v>
          </cell>
          <cell r="B189" t="str">
            <v>M</v>
          </cell>
          <cell r="C189" t="str">
            <v>Herzinsuffizienz und Schock ohne äußerst schwere CC</v>
          </cell>
          <cell r="D189">
            <v>0.99099999999999999</v>
          </cell>
          <cell r="F189">
            <v>8.6</v>
          </cell>
          <cell r="G189">
            <v>2</v>
          </cell>
          <cell r="H189">
            <v>0.32400000000000001</v>
          </cell>
          <cell r="I189">
            <v>24</v>
          </cell>
          <cell r="J189">
            <v>6.8000000000000005E-2</v>
          </cell>
          <cell r="K189">
            <v>0.10100000000000001</v>
          </cell>
        </row>
        <row r="190">
          <cell r="A190" t="str">
            <v>F63A</v>
          </cell>
          <cell r="B190" t="str">
            <v>M</v>
          </cell>
          <cell r="C190" t="str">
            <v>Venenthrombose mit äußerst schweren oder schweren CC</v>
          </cell>
          <cell r="D190">
            <v>1.1950000000000001</v>
          </cell>
          <cell r="F190">
            <v>9.6999999999999993</v>
          </cell>
          <cell r="G190">
            <v>2</v>
          </cell>
          <cell r="H190">
            <v>0.39</v>
          </cell>
          <cell r="I190">
            <v>25</v>
          </cell>
          <cell r="J190">
            <v>7.2999999999999995E-2</v>
          </cell>
          <cell r="K190">
            <v>0.11</v>
          </cell>
        </row>
        <row r="191">
          <cell r="A191" t="str">
            <v>F63B</v>
          </cell>
          <cell r="B191" t="str">
            <v>M</v>
          </cell>
          <cell r="C191" t="str">
            <v>Venenthrombose ohne äußerst schwere oder schwere CC</v>
          </cell>
          <cell r="D191">
            <v>0.81599999999999995</v>
          </cell>
          <cell r="F191">
            <v>6.8</v>
          </cell>
          <cell r="G191">
            <v>1</v>
          </cell>
          <cell r="H191">
            <v>0.39900000000000002</v>
          </cell>
          <cell r="I191">
            <v>22</v>
          </cell>
          <cell r="J191">
            <v>7.0000000000000007E-2</v>
          </cell>
          <cell r="K191">
            <v>0.10199999999999999</v>
          </cell>
        </row>
        <row r="192">
          <cell r="A192" t="str">
            <v>F64Z</v>
          </cell>
          <cell r="B192" t="str">
            <v>M</v>
          </cell>
          <cell r="C192" t="str">
            <v>Hautulkus bei Kreislauf­Erkrankungen</v>
          </cell>
          <cell r="D192">
            <v>1.131</v>
          </cell>
          <cell r="F192">
            <v>11.7</v>
          </cell>
          <cell r="G192">
            <v>3</v>
          </cell>
          <cell r="H192">
            <v>0.27500000000000002</v>
          </cell>
          <cell r="I192">
            <v>27</v>
          </cell>
          <cell r="J192">
            <v>5.7000000000000002E-2</v>
          </cell>
          <cell r="K192">
            <v>8.6999999999999994E-2</v>
          </cell>
        </row>
        <row r="193">
          <cell r="A193" t="str">
            <v>F65A</v>
          </cell>
          <cell r="B193" t="str">
            <v>M</v>
          </cell>
          <cell r="C193" t="str">
            <v>Periphere Gefäßkrankheiten mit äußerst schweren oder schweren CC</v>
          </cell>
          <cell r="D193">
            <v>1.105</v>
          </cell>
          <cell r="F193">
            <v>7.3</v>
          </cell>
          <cell r="G193">
            <v>1</v>
          </cell>
          <cell r="H193">
            <v>0.499</v>
          </cell>
          <cell r="I193">
            <v>22</v>
          </cell>
          <cell r="J193">
            <v>8.2000000000000003E-2</v>
          </cell>
          <cell r="K193">
            <v>0.12</v>
          </cell>
        </row>
        <row r="194">
          <cell r="A194" t="str">
            <v>F65B</v>
          </cell>
          <cell r="B194" t="str">
            <v>M</v>
          </cell>
          <cell r="C194" t="str">
            <v>Periphere Gefäßkrankheiten ohne äußerst schwere oder schwere CC</v>
          </cell>
          <cell r="D194">
            <v>0.76500000000000001</v>
          </cell>
          <cell r="F194">
            <v>3.7</v>
          </cell>
          <cell r="G194">
            <v>1</v>
          </cell>
          <cell r="H194">
            <v>0.315</v>
          </cell>
          <cell r="I194">
            <v>19</v>
          </cell>
          <cell r="J194">
            <v>0.10199999999999999</v>
          </cell>
          <cell r="K194">
            <v>0.13400000000000001</v>
          </cell>
        </row>
        <row r="195">
          <cell r="A195" t="str">
            <v>F66A</v>
          </cell>
          <cell r="B195" t="str">
            <v>M</v>
          </cell>
          <cell r="C195" t="str">
            <v>Koronararteriosklerose mit CC</v>
          </cell>
          <cell r="D195">
            <v>0.79100000000000004</v>
          </cell>
          <cell r="F195">
            <v>5.7</v>
          </cell>
          <cell r="G195">
            <v>1</v>
          </cell>
          <cell r="H195">
            <v>0.375</v>
          </cell>
          <cell r="I195">
            <v>21</v>
          </cell>
          <cell r="J195">
            <v>0.08</v>
          </cell>
          <cell r="K195">
            <v>0.113</v>
          </cell>
        </row>
        <row r="196">
          <cell r="A196" t="str">
            <v>F66B</v>
          </cell>
          <cell r="B196" t="str">
            <v>M</v>
          </cell>
          <cell r="C196" t="str">
            <v>Koronararteriosklerose ohne CC</v>
          </cell>
          <cell r="D196">
            <v>0.59299999999999997</v>
          </cell>
          <cell r="F196">
            <v>3.2</v>
          </cell>
          <cell r="G196">
            <v>1</v>
          </cell>
          <cell r="H196">
            <v>0.27800000000000002</v>
          </cell>
          <cell r="I196">
            <v>18</v>
          </cell>
          <cell r="J196">
            <v>0.106</v>
          </cell>
          <cell r="K196">
            <v>0.13400000000000001</v>
          </cell>
        </row>
        <row r="197">
          <cell r="A197" t="str">
            <v>F67A</v>
          </cell>
          <cell r="B197" t="str">
            <v>M</v>
          </cell>
          <cell r="C197" t="str">
            <v>Hypertonie mit CC</v>
          </cell>
          <cell r="D197">
            <v>0.75600000000000001</v>
          </cell>
          <cell r="F197">
            <v>5.5</v>
          </cell>
          <cell r="G197">
            <v>1</v>
          </cell>
          <cell r="H197">
            <v>0.36899999999999999</v>
          </cell>
          <cell r="I197">
            <v>20</v>
          </cell>
          <cell r="J197">
            <v>8.1000000000000003E-2</v>
          </cell>
          <cell r="K197">
            <v>0.114</v>
          </cell>
        </row>
        <row r="198">
          <cell r="A198" t="str">
            <v>F67B</v>
          </cell>
          <cell r="B198" t="str">
            <v>M</v>
          </cell>
          <cell r="C198" t="str">
            <v>Hypertonie ohne CC</v>
          </cell>
          <cell r="D198">
            <v>0.63300000000000001</v>
          </cell>
          <cell r="F198">
            <v>4.3</v>
          </cell>
          <cell r="G198">
            <v>1</v>
          </cell>
          <cell r="H198">
            <v>0.308</v>
          </cell>
          <cell r="I198">
            <v>19</v>
          </cell>
          <cell r="J198">
            <v>8.5999999999999993E-2</v>
          </cell>
          <cell r="K198">
            <v>0.11600000000000001</v>
          </cell>
        </row>
        <row r="199">
          <cell r="A199" t="str">
            <v>F68Z</v>
          </cell>
          <cell r="B199" t="str">
            <v>M</v>
          </cell>
          <cell r="C199" t="str">
            <v>Angeborene Herzkrankheit</v>
          </cell>
          <cell r="D199">
            <v>0.72899999999999998</v>
          </cell>
          <cell r="F199">
            <v>2.8</v>
          </cell>
          <cell r="G199">
            <v>1</v>
          </cell>
          <cell r="H199">
            <v>0.34300000000000003</v>
          </cell>
          <cell r="I199">
            <v>18</v>
          </cell>
          <cell r="J199">
            <v>0.14499999999999999</v>
          </cell>
          <cell r="K199">
            <v>0.17899999999999999</v>
          </cell>
        </row>
        <row r="200">
          <cell r="A200" t="str">
            <v>F69A</v>
          </cell>
          <cell r="B200" t="str">
            <v>M</v>
          </cell>
          <cell r="C200" t="str">
            <v>Herzklappenerkrankungen mit äußerst schweren oder schweren CC</v>
          </cell>
          <cell r="D200">
            <v>1.0640000000000001</v>
          </cell>
          <cell r="F200">
            <v>8.3000000000000007</v>
          </cell>
          <cell r="G200">
            <v>2</v>
          </cell>
          <cell r="H200">
            <v>0.33300000000000002</v>
          </cell>
          <cell r="I200">
            <v>23</v>
          </cell>
          <cell r="J200">
            <v>7.2999999999999995E-2</v>
          </cell>
          <cell r="K200">
            <v>0.108</v>
          </cell>
        </row>
        <row r="201">
          <cell r="A201" t="str">
            <v>F69B</v>
          </cell>
          <cell r="B201" t="str">
            <v>M</v>
          </cell>
          <cell r="C201" t="str">
            <v>Herzklappenerkrankungen ohne äußerst schwere oder schwere CC</v>
          </cell>
          <cell r="D201">
            <v>0.67</v>
          </cell>
          <cell r="F201">
            <v>4.0999999999999996</v>
          </cell>
          <cell r="G201">
            <v>1</v>
          </cell>
          <cell r="H201">
            <v>0.29899999999999999</v>
          </cell>
          <cell r="I201">
            <v>19</v>
          </cell>
          <cell r="J201">
            <v>8.7999999999999995E-2</v>
          </cell>
          <cell r="K201">
            <v>0.11799999999999999</v>
          </cell>
        </row>
        <row r="202">
          <cell r="A202" t="str">
            <v>F70A</v>
          </cell>
          <cell r="B202" t="str">
            <v>M</v>
          </cell>
          <cell r="C202" t="str">
            <v>Schwere Arrhythmie und Herzstillstand mit äußerst schweren oder schweren CC</v>
          </cell>
          <cell r="D202">
            <v>1.109</v>
          </cell>
          <cell r="F202">
            <v>6.5</v>
          </cell>
          <cell r="G202">
            <v>1</v>
          </cell>
          <cell r="H202">
            <v>0.54300000000000004</v>
          </cell>
          <cell r="I202">
            <v>21</v>
          </cell>
          <cell r="J202">
            <v>0.10100000000000001</v>
          </cell>
          <cell r="K202">
            <v>0.14499999999999999</v>
          </cell>
        </row>
        <row r="203">
          <cell r="A203" t="str">
            <v>F70B</v>
          </cell>
          <cell r="B203" t="str">
            <v>M</v>
          </cell>
          <cell r="C203" t="str">
            <v>Schwere Arrhythmie und Herzstillstand ohne äußerst schwere oder schwere CC</v>
          </cell>
          <cell r="D203">
            <v>0.71199999999999997</v>
          </cell>
          <cell r="F203">
            <v>4</v>
          </cell>
          <cell r="G203">
            <v>1</v>
          </cell>
          <cell r="H203">
            <v>0.34300000000000003</v>
          </cell>
          <cell r="I203">
            <v>19</v>
          </cell>
          <cell r="J203">
            <v>0.10299999999999999</v>
          </cell>
          <cell r="K203">
            <v>0.13800000000000001</v>
          </cell>
        </row>
        <row r="204">
          <cell r="A204" t="str">
            <v>F71A</v>
          </cell>
          <cell r="B204" t="str">
            <v>M</v>
          </cell>
          <cell r="C204" t="str">
            <v>Nicht schwere kardiale Arrhythmie und Erregungsleitungsstörungen mit äußerst schweren oder schweren CC</v>
          </cell>
          <cell r="D204">
            <v>0.97799999999999998</v>
          </cell>
          <cell r="F204">
            <v>8</v>
          </cell>
          <cell r="G204">
            <v>2</v>
          </cell>
          <cell r="H204">
            <v>0.31900000000000001</v>
          </cell>
          <cell r="I204">
            <v>23</v>
          </cell>
          <cell r="J204">
            <v>7.1999999999999995E-2</v>
          </cell>
          <cell r="K204">
            <v>0.107</v>
          </cell>
        </row>
        <row r="205">
          <cell r="A205" t="str">
            <v>F71B</v>
          </cell>
          <cell r="B205" t="str">
            <v>M</v>
          </cell>
          <cell r="C205" t="str">
            <v>Nicht schwere kardiale Arrhythmie und Erregungsleitungsstörungen ohne äußerst schwere oder schwere CC</v>
          </cell>
          <cell r="D205">
            <v>0.66400000000000003</v>
          </cell>
          <cell r="F205">
            <v>4</v>
          </cell>
          <cell r="G205">
            <v>1</v>
          </cell>
          <cell r="H205">
            <v>0.32</v>
          </cell>
          <cell r="I205">
            <v>19</v>
          </cell>
          <cell r="J205">
            <v>9.5000000000000001E-2</v>
          </cell>
          <cell r="K205">
            <v>0.127</v>
          </cell>
        </row>
        <row r="206">
          <cell r="A206" t="str">
            <v>F72A</v>
          </cell>
          <cell r="B206" t="str">
            <v>M</v>
          </cell>
          <cell r="C206" t="str">
            <v>Instabile Angina pectoris mit äußerst schweren oder schweren CC</v>
          </cell>
          <cell r="D206">
            <v>0.92100000000000004</v>
          </cell>
          <cell r="F206">
            <v>7.5</v>
          </cell>
          <cell r="G206">
            <v>2</v>
          </cell>
          <cell r="H206">
            <v>0.30099999999999999</v>
          </cell>
          <cell r="I206">
            <v>23</v>
          </cell>
          <cell r="J206">
            <v>7.1999999999999995E-2</v>
          </cell>
          <cell r="K206">
            <v>0.106</v>
          </cell>
        </row>
        <row r="207">
          <cell r="A207" t="str">
            <v>F72B</v>
          </cell>
          <cell r="B207" t="str">
            <v>M</v>
          </cell>
          <cell r="C207" t="str">
            <v>Instabile Angina pectoris ohne äußerst schwere oder schwere CC</v>
          </cell>
          <cell r="D207">
            <v>0.67200000000000004</v>
          </cell>
          <cell r="F207">
            <v>4.2</v>
          </cell>
          <cell r="G207">
            <v>1</v>
          </cell>
          <cell r="H207">
            <v>0.32100000000000001</v>
          </cell>
          <cell r="I207">
            <v>19</v>
          </cell>
          <cell r="J207">
            <v>9.0999999999999998E-2</v>
          </cell>
          <cell r="K207">
            <v>0.122</v>
          </cell>
        </row>
        <row r="208">
          <cell r="A208" t="str">
            <v>F73A</v>
          </cell>
          <cell r="B208" t="str">
            <v>M</v>
          </cell>
          <cell r="C208" t="str">
            <v>Synkope und Kollaps mit äußerst schweren oder schweren CC</v>
          </cell>
          <cell r="D208">
            <v>0.88600000000000001</v>
          </cell>
          <cell r="F208">
            <v>6.4</v>
          </cell>
          <cell r="G208">
            <v>1</v>
          </cell>
          <cell r="H208">
            <v>0.434</v>
          </cell>
          <cell r="I208">
            <v>21</v>
          </cell>
          <cell r="J208">
            <v>8.1000000000000003E-2</v>
          </cell>
          <cell r="K208">
            <v>0.11700000000000001</v>
          </cell>
        </row>
        <row r="209">
          <cell r="A209" t="str">
            <v>F73B</v>
          </cell>
          <cell r="B209" t="str">
            <v>M</v>
          </cell>
          <cell r="C209" t="str">
            <v>Synkope und Kollaps ohne äußerst schwere oder schwere CC</v>
          </cell>
          <cell r="D209">
            <v>0.625</v>
          </cell>
          <cell r="F209">
            <v>3.7</v>
          </cell>
          <cell r="G209">
            <v>1</v>
          </cell>
          <cell r="H209">
            <v>0.307</v>
          </cell>
          <cell r="I209">
            <v>19</v>
          </cell>
          <cell r="J209">
            <v>9.8000000000000004E-2</v>
          </cell>
          <cell r="K209">
            <v>0.129</v>
          </cell>
        </row>
        <row r="210">
          <cell r="A210" t="str">
            <v>F74Z</v>
          </cell>
          <cell r="B210" t="str">
            <v>M</v>
          </cell>
          <cell r="C210" t="str">
            <v>Thoraxschmerz</v>
          </cell>
          <cell r="D210">
            <v>0.51800000000000002</v>
          </cell>
          <cell r="F210">
            <v>2.2999999999999998</v>
          </cell>
          <cell r="G210">
            <v>1</v>
          </cell>
          <cell r="H210">
            <v>0.25</v>
          </cell>
          <cell r="I210">
            <v>14</v>
          </cell>
          <cell r="J210">
            <v>0.13</v>
          </cell>
          <cell r="K210">
            <v>0.151</v>
          </cell>
        </row>
        <row r="211">
          <cell r="A211" t="str">
            <v>F75A</v>
          </cell>
          <cell r="B211" t="str">
            <v>M</v>
          </cell>
          <cell r="C211" t="str">
            <v>Andere Krankheiten des Kreislaufsystems mit äußerst schweren CC</v>
          </cell>
          <cell r="D211">
            <v>1.2050000000000001</v>
          </cell>
          <cell r="F211">
            <v>8.9</v>
          </cell>
          <cell r="G211">
            <v>2</v>
          </cell>
          <cell r="H211">
            <v>0.38900000000000001</v>
          </cell>
          <cell r="I211">
            <v>24</v>
          </cell>
          <cell r="J211">
            <v>7.9000000000000001E-2</v>
          </cell>
          <cell r="K211">
            <v>0.11799999999999999</v>
          </cell>
        </row>
        <row r="212">
          <cell r="A212" t="str">
            <v>F75B</v>
          </cell>
          <cell r="B212" t="str">
            <v>M</v>
          </cell>
          <cell r="C212" t="str">
            <v>Andere Krankheiten des Kreislaufsystems mit schweren CC</v>
          </cell>
          <cell r="D212">
            <v>0.92200000000000004</v>
          </cell>
          <cell r="F212">
            <v>6.7</v>
          </cell>
          <cell r="G212">
            <v>1</v>
          </cell>
          <cell r="H212">
            <v>0.433</v>
          </cell>
          <cell r="I212">
            <v>22</v>
          </cell>
          <cell r="J212">
            <v>7.8E-2</v>
          </cell>
          <cell r="K212">
            <v>0.113</v>
          </cell>
        </row>
        <row r="213">
          <cell r="A213" t="str">
            <v>F75C</v>
          </cell>
          <cell r="B213" t="str">
            <v>M</v>
          </cell>
          <cell r="C213" t="str">
            <v>Andere Krankheiten des Kreislaufsystems ohne äußerst schwere oder schwere CC</v>
          </cell>
          <cell r="D213">
            <v>0.69</v>
          </cell>
          <cell r="F213">
            <v>4.2</v>
          </cell>
          <cell r="G213">
            <v>1</v>
          </cell>
          <cell r="H213">
            <v>0.315</v>
          </cell>
          <cell r="I213">
            <v>19</v>
          </cell>
          <cell r="J213">
            <v>9.0999999999999998E-2</v>
          </cell>
          <cell r="K213">
            <v>0.122</v>
          </cell>
        </row>
        <row r="214">
          <cell r="A214" t="str">
            <v>MDC 06  Krankheiten und Störungen der Verdauungsorgane</v>
          </cell>
        </row>
        <row r="215">
          <cell r="A215" t="str">
            <v>G01A</v>
          </cell>
          <cell r="B215" t="str">
            <v>O</v>
          </cell>
          <cell r="C215" t="str">
            <v>Rektumresektion mit äußerst schweren CC</v>
          </cell>
          <cell r="D215">
            <v>4.7320000000000002</v>
          </cell>
          <cell r="F215">
            <v>27.4</v>
          </cell>
          <cell r="G215">
            <v>8</v>
          </cell>
          <cell r="H215">
            <v>0.371</v>
          </cell>
          <cell r="I215">
            <v>42</v>
          </cell>
          <cell r="J215">
            <v>7.2999999999999995E-2</v>
          </cell>
          <cell r="K215">
            <v>0.11700000000000001</v>
          </cell>
        </row>
        <row r="216">
          <cell r="A216" t="str">
            <v>G01B</v>
          </cell>
          <cell r="B216" t="str">
            <v>O</v>
          </cell>
          <cell r="C216" t="str">
            <v>Rektumresektion ohne äußerst schwere CC</v>
          </cell>
          <cell r="D216">
            <v>3.1509999999999998</v>
          </cell>
          <cell r="F216">
            <v>18.5</v>
          </cell>
          <cell r="G216">
            <v>5</v>
          </cell>
          <cell r="H216">
            <v>0.35299999999999998</v>
          </cell>
          <cell r="I216">
            <v>33</v>
          </cell>
          <cell r="J216">
            <v>6.9000000000000006E-2</v>
          </cell>
          <cell r="K216">
            <v>0.109</v>
          </cell>
        </row>
        <row r="217">
          <cell r="A217" t="str">
            <v>G02A</v>
          </cell>
          <cell r="B217" t="str">
            <v>O</v>
          </cell>
          <cell r="C217" t="str">
            <v>Große Eingriffe an Dünn­ und Dickdarm mit äußerst schweren CC</v>
          </cell>
          <cell r="D217">
            <v>4.12</v>
          </cell>
          <cell r="F217">
            <v>21.4</v>
          </cell>
          <cell r="G217">
            <v>6</v>
          </cell>
          <cell r="H217">
            <v>0.437</v>
          </cell>
          <cell r="I217">
            <v>36</v>
          </cell>
          <cell r="J217">
            <v>8.5999999999999993E-2</v>
          </cell>
          <cell r="K217">
            <v>0.13600000000000001</v>
          </cell>
        </row>
        <row r="218">
          <cell r="A218" t="str">
            <v>G02B</v>
          </cell>
          <cell r="B218" t="str">
            <v>O</v>
          </cell>
          <cell r="C218" t="str">
            <v>Große Eingriffe an Dünn­ und Dickdarm ohne äußerst schwere CC</v>
          </cell>
          <cell r="D218">
            <v>2.613</v>
          </cell>
          <cell r="F218">
            <v>15.1</v>
          </cell>
          <cell r="G218">
            <v>4</v>
          </cell>
          <cell r="H218">
            <v>0.35099999999999998</v>
          </cell>
          <cell r="I218">
            <v>30</v>
          </cell>
          <cell r="J218">
            <v>7.0000000000000007E-2</v>
          </cell>
          <cell r="K218">
            <v>0.109</v>
          </cell>
        </row>
        <row r="219">
          <cell r="A219" t="str">
            <v>G03A</v>
          </cell>
          <cell r="B219" t="str">
            <v>O</v>
          </cell>
          <cell r="C219" t="str">
            <v>Eingriffe an Magen, Ösophagus und Duodenum bei bösartiger Neubildung</v>
          </cell>
          <cell r="D219">
            <v>4.4489999999999998</v>
          </cell>
          <cell r="F219">
            <v>22.6</v>
          </cell>
          <cell r="G219">
            <v>7</v>
          </cell>
          <cell r="H219">
            <v>0.38900000000000001</v>
          </cell>
          <cell r="I219">
            <v>38</v>
          </cell>
          <cell r="J219">
            <v>8.3000000000000004E-2</v>
          </cell>
          <cell r="K219">
            <v>0.13200000000000001</v>
          </cell>
        </row>
        <row r="220">
          <cell r="A220" t="str">
            <v>G03B</v>
          </cell>
          <cell r="B220" t="str">
            <v>O</v>
          </cell>
          <cell r="C220" t="str">
            <v>Eingriffe an Magen, Ösophagus und Duodenum außer bei bösartiger Neubildung mit äußerst schweren oder schweren CC</v>
          </cell>
          <cell r="D220">
            <v>3.016</v>
          </cell>
          <cell r="F220">
            <v>15.1</v>
          </cell>
          <cell r="G220">
            <v>4</v>
          </cell>
          <cell r="H220">
            <v>0.44900000000000001</v>
          </cell>
          <cell r="I220">
            <v>30</v>
          </cell>
          <cell r="J220">
            <v>8.8999999999999996E-2</v>
          </cell>
          <cell r="K220">
            <v>0.14000000000000001</v>
          </cell>
        </row>
        <row r="221">
          <cell r="A221" t="str">
            <v>G03C</v>
          </cell>
          <cell r="B221" t="str">
            <v>O</v>
          </cell>
          <cell r="C221" t="str">
            <v>Eingriffe an Magen, Ösophagus und Duodenum außer bei bösartiger Neubildung ohne äußerst schwere oder schwere CC</v>
          </cell>
          <cell r="D221">
            <v>1.65</v>
          </cell>
          <cell r="F221">
            <v>8</v>
          </cell>
          <cell r="G221">
            <v>2</v>
          </cell>
          <cell r="H221">
            <v>0.30099999999999999</v>
          </cell>
          <cell r="I221">
            <v>23</v>
          </cell>
          <cell r="J221">
            <v>6.8000000000000005E-2</v>
          </cell>
          <cell r="K221">
            <v>0.1</v>
          </cell>
        </row>
        <row r="222">
          <cell r="A222" t="str">
            <v>G04A</v>
          </cell>
          <cell r="B222" t="str">
            <v>O</v>
          </cell>
          <cell r="C222" t="str">
            <v>Adhäsiolyse am Peritoneum, Alter &gt; 49 Jahre mit CC</v>
          </cell>
          <cell r="D222">
            <v>2.1429999999999998</v>
          </cell>
          <cell r="F222">
            <v>13.8</v>
          </cell>
          <cell r="G222">
            <v>4</v>
          </cell>
          <cell r="H222">
            <v>0.30199999999999999</v>
          </cell>
          <cell r="I222">
            <v>29</v>
          </cell>
          <cell r="J222">
            <v>6.6000000000000003E-2</v>
          </cell>
          <cell r="K222">
            <v>0.10199999999999999</v>
          </cell>
        </row>
        <row r="223">
          <cell r="A223" t="str">
            <v>G04B</v>
          </cell>
          <cell r="B223" t="str">
            <v>O</v>
          </cell>
          <cell r="C223" t="str">
            <v>Adhäsiolyse am Peritoneum, Alter &lt; 50 Jahre mit CC oder Alter &gt; 49 Jahre ohne CC</v>
          </cell>
          <cell r="D223">
            <v>1.3109999999999999</v>
          </cell>
          <cell r="F223">
            <v>8.5</v>
          </cell>
          <cell r="G223">
            <v>2</v>
          </cell>
          <cell r="H223">
            <v>0.28399999999999997</v>
          </cell>
          <cell r="I223">
            <v>23</v>
          </cell>
          <cell r="J223">
            <v>0.06</v>
          </cell>
          <cell r="K223">
            <v>0.09</v>
          </cell>
        </row>
        <row r="224">
          <cell r="A224" t="str">
            <v>G04C</v>
          </cell>
          <cell r="B224" t="str">
            <v>O</v>
          </cell>
          <cell r="C224" t="str">
            <v>Adhäsiolyse am Peritoneum, Alter &lt; 50 Jahre ohne CC</v>
          </cell>
          <cell r="D224">
            <v>0.95199999999999996</v>
          </cell>
          <cell r="F224">
            <v>5.0999999999999996</v>
          </cell>
          <cell r="G224">
            <v>1</v>
          </cell>
          <cell r="H224">
            <v>0.26700000000000002</v>
          </cell>
          <cell r="I224">
            <v>20</v>
          </cell>
          <cell r="J224">
            <v>6.3E-2</v>
          </cell>
          <cell r="K224">
            <v>8.6999999999999994E-2</v>
          </cell>
        </row>
        <row r="225">
          <cell r="A225" t="str">
            <v>G05A</v>
          </cell>
          <cell r="B225" t="str">
            <v>O</v>
          </cell>
          <cell r="C225" t="str">
            <v>Kleine Eingriffe an Dünn­ und Dickdarm mit CC</v>
          </cell>
          <cell r="D225">
            <v>2.2480000000000002</v>
          </cell>
          <cell r="F225">
            <v>15.4</v>
          </cell>
          <cell r="G225">
            <v>4</v>
          </cell>
          <cell r="H225">
            <v>0.32700000000000001</v>
          </cell>
          <cell r="I225">
            <v>30</v>
          </cell>
          <cell r="J225">
            <v>6.4000000000000001E-2</v>
          </cell>
          <cell r="K225">
            <v>0.1</v>
          </cell>
        </row>
        <row r="226">
          <cell r="A226" t="str">
            <v>G05B</v>
          </cell>
          <cell r="B226" t="str">
            <v>O</v>
          </cell>
          <cell r="C226" t="str">
            <v>Kleine Eingriffe an Dünn­ und Dickdarm ohne CC</v>
          </cell>
          <cell r="D226">
            <v>1.88</v>
          </cell>
          <cell r="F226">
            <v>10.9</v>
          </cell>
          <cell r="G226">
            <v>3</v>
          </cell>
          <cell r="H226">
            <v>0.317</v>
          </cell>
          <cell r="I226">
            <v>26</v>
          </cell>
          <cell r="J226">
            <v>7.0000000000000007E-2</v>
          </cell>
          <cell r="K226">
            <v>0.107</v>
          </cell>
        </row>
        <row r="227">
          <cell r="A227" t="str">
            <v>G06Z</v>
          </cell>
          <cell r="B227" t="str">
            <v>O</v>
          </cell>
          <cell r="C227" t="str">
            <v>Pyloromyotomie</v>
          </cell>
          <cell r="D227">
            <v>1.6319999999999999</v>
          </cell>
          <cell r="F227">
            <v>8.6999999999999993</v>
          </cell>
          <cell r="G227">
            <v>2</v>
          </cell>
          <cell r="H227">
            <v>0.432</v>
          </cell>
          <cell r="I227">
            <v>17</v>
          </cell>
          <cell r="J227">
            <v>8.8999999999999996E-2</v>
          </cell>
          <cell r="K227">
            <v>0.13300000000000001</v>
          </cell>
        </row>
        <row r="228">
          <cell r="A228" t="str">
            <v>G07A</v>
          </cell>
          <cell r="B228" t="str">
            <v>O</v>
          </cell>
          <cell r="C228" t="str">
            <v>Appendektomie mit äußerst schweren oder schweren CC</v>
          </cell>
          <cell r="D228">
            <v>1.5589999999999999</v>
          </cell>
          <cell r="F228">
            <v>9.1999999999999993</v>
          </cell>
          <cell r="G228">
            <v>2</v>
          </cell>
          <cell r="H228">
            <v>0.36599999999999999</v>
          </cell>
          <cell r="I228">
            <v>24</v>
          </cell>
          <cell r="J228">
            <v>7.0999999999999994E-2</v>
          </cell>
          <cell r="K228">
            <v>0.107</v>
          </cell>
        </row>
        <row r="229">
          <cell r="A229" t="str">
            <v>G07B</v>
          </cell>
          <cell r="B229" t="str">
            <v>O</v>
          </cell>
          <cell r="C229" t="str">
            <v>Appendektomie ohne äußerst schwere oder schwere CC</v>
          </cell>
          <cell r="D229">
            <v>0.71199999999999997</v>
          </cell>
          <cell r="F229">
            <v>5.6</v>
          </cell>
          <cell r="G229">
            <v>1</v>
          </cell>
          <cell r="H229">
            <v>0.223</v>
          </cell>
          <cell r="I229">
            <v>13</v>
          </cell>
          <cell r="J229">
            <v>4.8000000000000001E-2</v>
          </cell>
          <cell r="K229">
            <v>6.7000000000000004E-2</v>
          </cell>
        </row>
        <row r="230">
          <cell r="A230" t="str">
            <v>G08Z</v>
          </cell>
          <cell r="B230" t="str">
            <v>O</v>
          </cell>
          <cell r="C230" t="str">
            <v>Eingriffe bei Bauchwandhernien, Nabelhernien und anderen Hernien, Alter &gt; 0 Jahre</v>
          </cell>
          <cell r="D230">
            <v>0.97099999999999997</v>
          </cell>
          <cell r="F230">
            <v>5.9</v>
          </cell>
          <cell r="G230">
            <v>1</v>
          </cell>
          <cell r="H230">
            <v>0.28799999999999998</v>
          </cell>
          <cell r="I230">
            <v>21</v>
          </cell>
          <cell r="J230">
            <v>5.8999999999999997E-2</v>
          </cell>
          <cell r="K230">
            <v>8.4000000000000005E-2</v>
          </cell>
        </row>
        <row r="231">
          <cell r="A231" t="str">
            <v>G09Z</v>
          </cell>
          <cell r="B231" t="str">
            <v>O</v>
          </cell>
          <cell r="C231" t="str">
            <v>Eingriffe bei Leisten­ und Schenkelhernien, Alter &gt; 0 Jahre</v>
          </cell>
          <cell r="D231">
            <v>0.81100000000000005</v>
          </cell>
          <cell r="F231">
            <v>4.7</v>
          </cell>
          <cell r="G231">
            <v>1</v>
          </cell>
          <cell r="H231">
            <v>0.20899999999999999</v>
          </cell>
          <cell r="I231">
            <v>16</v>
          </cell>
          <cell r="J231">
            <v>5.2999999999999999E-2</v>
          </cell>
          <cell r="K231">
            <v>7.2999999999999995E-2</v>
          </cell>
        </row>
        <row r="232">
          <cell r="A232" t="str">
            <v>G10Z</v>
          </cell>
          <cell r="B232" t="str">
            <v>O</v>
          </cell>
          <cell r="C232" t="str">
            <v>Eingriffe bei Hernien, Alter &lt; 1 Jahr</v>
          </cell>
          <cell r="D232">
            <v>0.77100000000000002</v>
          </cell>
          <cell r="F232">
            <v>2.5</v>
          </cell>
          <cell r="G232">
            <v>1</v>
          </cell>
          <cell r="H232">
            <v>0.23200000000000001</v>
          </cell>
          <cell r="I232">
            <v>9</v>
          </cell>
          <cell r="J232">
            <v>0.113</v>
          </cell>
          <cell r="K232">
            <v>0.13400000000000001</v>
          </cell>
        </row>
        <row r="233">
          <cell r="A233" t="str">
            <v>G11A</v>
          </cell>
          <cell r="B233" t="str">
            <v>O</v>
          </cell>
          <cell r="C233" t="str">
            <v>Eingriffe an Anus und Enterostoma mit äußerst schweren oder schweren CC</v>
          </cell>
          <cell r="D233">
            <v>1</v>
          </cell>
          <cell r="F233">
            <v>7.5</v>
          </cell>
          <cell r="G233">
            <v>1</v>
          </cell>
          <cell r="H233">
            <v>0.36599999999999999</v>
          </cell>
          <cell r="I233">
            <v>22</v>
          </cell>
          <cell r="J233">
            <v>5.8999999999999997E-2</v>
          </cell>
          <cell r="K233">
            <v>8.5999999999999993E-2</v>
          </cell>
        </row>
        <row r="234">
          <cell r="A234" t="str">
            <v>G11B</v>
          </cell>
          <cell r="B234" t="str">
            <v>O</v>
          </cell>
          <cell r="C234" t="str">
            <v>Eingriffe an Anus und Enterostoma ohne äußerst schwere oder schwere CC</v>
          </cell>
          <cell r="D234">
            <v>0.68899999999999995</v>
          </cell>
          <cell r="F234">
            <v>4.4000000000000004</v>
          </cell>
          <cell r="G234">
            <v>1</v>
          </cell>
          <cell r="H234">
            <v>0.23499999999999999</v>
          </cell>
          <cell r="I234">
            <v>17</v>
          </cell>
          <cell r="J234">
            <v>6.4000000000000001E-2</v>
          </cell>
          <cell r="K234">
            <v>8.6999999999999994E-2</v>
          </cell>
        </row>
        <row r="235">
          <cell r="A235" t="str">
            <v>G12A</v>
          </cell>
          <cell r="B235" t="str">
            <v>O</v>
          </cell>
          <cell r="C235" t="str">
            <v>Andere OR­Prozeduren an den Verdauungsorganen mit äußerst schweren oder schweren CC oder bei bösartiger Neubildung</v>
          </cell>
          <cell r="D235">
            <v>1.3959999999999999</v>
          </cell>
          <cell r="F235">
            <v>7.8</v>
          </cell>
          <cell r="G235">
            <v>2</v>
          </cell>
          <cell r="H235">
            <v>0.371</v>
          </cell>
          <cell r="I235">
            <v>23</v>
          </cell>
          <cell r="J235">
            <v>8.5000000000000006E-2</v>
          </cell>
          <cell r="K235">
            <v>0.126</v>
          </cell>
        </row>
        <row r="236">
          <cell r="A236" t="str">
            <v>G12B</v>
          </cell>
          <cell r="B236" t="str">
            <v>O</v>
          </cell>
          <cell r="C236" t="str">
            <v>Andere OR­Prozeduren an den Verdauungsorganen ohne äußerst schwere oder schwere CC außer bei bösartiger Neubildung</v>
          </cell>
          <cell r="D236">
            <v>0.82899999999999996</v>
          </cell>
          <cell r="F236">
            <v>4.8</v>
          </cell>
          <cell r="G236">
            <v>1</v>
          </cell>
          <cell r="H236">
            <v>0.26500000000000001</v>
          </cell>
          <cell r="I236">
            <v>20</v>
          </cell>
          <cell r="J236">
            <v>6.7000000000000004E-2</v>
          </cell>
          <cell r="K236">
            <v>9.1999999999999998E-2</v>
          </cell>
        </row>
        <row r="237">
          <cell r="A237" t="str">
            <v>G40A</v>
          </cell>
          <cell r="B237" t="str">
            <v>A</v>
          </cell>
          <cell r="C237" t="str">
            <v>Komplexe therapeutische Gastroskopie bei schweren Krankheiten der Verdauungsorgane mit äußerst schweren oder schweren CC oder komplizierendem Eingriff</v>
          </cell>
          <cell r="D237">
            <v>1.4850000000000001</v>
          </cell>
          <cell r="F237">
            <v>10.1</v>
          </cell>
          <cell r="G237">
            <v>2</v>
          </cell>
          <cell r="H237">
            <v>0.432</v>
          </cell>
          <cell r="I237">
            <v>25</v>
          </cell>
          <cell r="J237">
            <v>7.6999999999999999E-2</v>
          </cell>
          <cell r="K237">
            <v>0.11600000000000001</v>
          </cell>
        </row>
        <row r="238">
          <cell r="A238" t="str">
            <v>G40B</v>
          </cell>
          <cell r="B238" t="str">
            <v>A</v>
          </cell>
          <cell r="C238" t="str">
            <v>Komplexe therapeutische Gastroskopie bei schweren Krankheiten der Verdauungsorgane ohne äußerst schwere oder schwere CC oder komplizierenden Eingriff</v>
          </cell>
          <cell r="D238">
            <v>1.06</v>
          </cell>
          <cell r="F238">
            <v>7.1</v>
          </cell>
          <cell r="G238">
            <v>1</v>
          </cell>
          <cell r="H238">
            <v>0.44900000000000001</v>
          </cell>
          <cell r="I238">
            <v>22</v>
          </cell>
          <cell r="J238">
            <v>7.5999999999999998E-2</v>
          </cell>
          <cell r="K238">
            <v>0.111</v>
          </cell>
        </row>
        <row r="239">
          <cell r="A239" t="str">
            <v>G41A</v>
          </cell>
          <cell r="B239" t="str">
            <v>A</v>
          </cell>
          <cell r="C239" t="str">
            <v>Komplexe therapeutische Gastroskopie bei nicht schweren Krankheiten der Verdauungsorgane</v>
          </cell>
          <cell r="D239">
            <v>0.73199999999999998</v>
          </cell>
          <cell r="F239">
            <v>3.7</v>
          </cell>
          <cell r="I239">
            <v>19</v>
          </cell>
          <cell r="J239">
            <v>9.6000000000000002E-2</v>
          </cell>
          <cell r="K239">
            <v>0.126</v>
          </cell>
        </row>
        <row r="240">
          <cell r="A240" t="str">
            <v>G41B</v>
          </cell>
          <cell r="B240" t="str">
            <v>A</v>
          </cell>
          <cell r="C240" t="str">
            <v>Komplexe therapeutische Gastroskopie bei nicht schweren Krankheiten der Verdauungsorgane, ein Belegungstag</v>
          </cell>
          <cell r="D240">
            <v>0.26800000000000002</v>
          </cell>
          <cell r="F240">
            <v>1</v>
          </cell>
        </row>
        <row r="241">
          <cell r="A241" t="str">
            <v>G42A</v>
          </cell>
          <cell r="B241" t="str">
            <v>A</v>
          </cell>
          <cell r="C241" t="str">
            <v>Andere Gastroskopie bei schweren Krankheiten der Verdauungsorgane</v>
          </cell>
          <cell r="D241">
            <v>0.90900000000000003</v>
          </cell>
          <cell r="F241">
            <v>7.2</v>
          </cell>
          <cell r="I241">
            <v>22</v>
          </cell>
          <cell r="J241">
            <v>6.7000000000000004E-2</v>
          </cell>
          <cell r="K241">
            <v>9.8000000000000004E-2</v>
          </cell>
        </row>
        <row r="242">
          <cell r="A242" t="str">
            <v>G42B</v>
          </cell>
          <cell r="B242" t="str">
            <v>A</v>
          </cell>
          <cell r="C242" t="str">
            <v>Andere Gastroskopie bei schweren Krankheiten der Verdauungsorgane, ein Belegungstag</v>
          </cell>
          <cell r="D242">
            <v>0.25600000000000001</v>
          </cell>
          <cell r="F242">
            <v>1</v>
          </cell>
        </row>
        <row r="243">
          <cell r="A243" t="str">
            <v>G43Z</v>
          </cell>
          <cell r="B243" t="str">
            <v>A</v>
          </cell>
          <cell r="C243" t="str">
            <v>Komplexe therapeutische Koloskopie</v>
          </cell>
          <cell r="D243">
            <v>0.54900000000000004</v>
          </cell>
          <cell r="F243">
            <v>3.1</v>
          </cell>
          <cell r="G243">
            <v>1</v>
          </cell>
          <cell r="H243">
            <v>0.215</v>
          </cell>
          <cell r="I243">
            <v>18</v>
          </cell>
          <cell r="J243">
            <v>8.3000000000000004E-2</v>
          </cell>
          <cell r="K243">
            <v>0.105</v>
          </cell>
        </row>
        <row r="244">
          <cell r="A244" t="str">
            <v>G44A</v>
          </cell>
          <cell r="B244" t="str">
            <v>A</v>
          </cell>
          <cell r="C244" t="str">
            <v>Andere Koloskopie mit äußerst schweren oder schweren CC oder komplizierendem Eingriff</v>
          </cell>
          <cell r="D244">
            <v>0.81599999999999995</v>
          </cell>
          <cell r="F244">
            <v>5.6</v>
          </cell>
          <cell r="G244">
            <v>1</v>
          </cell>
          <cell r="H244">
            <v>0.34699999999999998</v>
          </cell>
          <cell r="I244">
            <v>21</v>
          </cell>
          <cell r="J244">
            <v>7.3999999999999996E-2</v>
          </cell>
          <cell r="K244">
            <v>0.105</v>
          </cell>
        </row>
        <row r="245">
          <cell r="A245" t="str">
            <v>G44B</v>
          </cell>
          <cell r="B245" t="str">
            <v>A</v>
          </cell>
          <cell r="C245" t="str">
            <v>Andere Koloskopie ohne äußerst schwere oder schwere CC oder komplizierenden Eingriff</v>
          </cell>
          <cell r="D245">
            <v>0.60599999999999998</v>
          </cell>
          <cell r="F245">
            <v>4</v>
          </cell>
          <cell r="I245">
            <v>19</v>
          </cell>
          <cell r="J245">
            <v>7.6999999999999999E-2</v>
          </cell>
          <cell r="K245">
            <v>0.10299999999999999</v>
          </cell>
        </row>
        <row r="246">
          <cell r="A246" t="str">
            <v>G44C</v>
          </cell>
          <cell r="B246" t="str">
            <v>A</v>
          </cell>
          <cell r="C246" t="str">
            <v>Andere Koloskopie, ein Belegungstag</v>
          </cell>
          <cell r="D246">
            <v>0.26200000000000001</v>
          </cell>
          <cell r="F246">
            <v>1</v>
          </cell>
        </row>
        <row r="247">
          <cell r="A247" t="str">
            <v>G45A</v>
          </cell>
          <cell r="B247" t="str">
            <v>A</v>
          </cell>
          <cell r="C247" t="str">
            <v>Andere Gastroskopie bei nicht schweren Krankheiten der Verdauungsorgane</v>
          </cell>
          <cell r="D247">
            <v>0.63800000000000001</v>
          </cell>
          <cell r="F247">
            <v>4.0999999999999996</v>
          </cell>
          <cell r="I247">
            <v>19</v>
          </cell>
          <cell r="J247">
            <v>8.2000000000000003E-2</v>
          </cell>
          <cell r="K247">
            <v>0.11</v>
          </cell>
        </row>
        <row r="248">
          <cell r="A248" t="str">
            <v>G45B</v>
          </cell>
          <cell r="B248" t="str">
            <v>A</v>
          </cell>
          <cell r="C248" t="str">
            <v>Andere Gastroskopie bei nicht schweren Krankheiten der Verdauungsorgane, ein Belegungstag</v>
          </cell>
          <cell r="D248">
            <v>0.22900000000000001</v>
          </cell>
          <cell r="F248">
            <v>1</v>
          </cell>
        </row>
        <row r="249">
          <cell r="A249" t="str">
            <v>G60A</v>
          </cell>
          <cell r="B249" t="str">
            <v>M</v>
          </cell>
          <cell r="C249" t="str">
            <v>Bösartige Neubildung der Verdauungsorgane mit äußerst schweren oder schweren CC</v>
          </cell>
          <cell r="D249">
            <v>0.76500000000000001</v>
          </cell>
          <cell r="F249">
            <v>4</v>
          </cell>
          <cell r="G249">
            <v>1</v>
          </cell>
          <cell r="H249">
            <v>0.36299999999999999</v>
          </cell>
          <cell r="I249">
            <v>19</v>
          </cell>
          <cell r="J249">
            <v>0.108</v>
          </cell>
          <cell r="K249">
            <v>0.14399999999999999</v>
          </cell>
        </row>
        <row r="250">
          <cell r="A250" t="str">
            <v>G60B</v>
          </cell>
          <cell r="B250" t="str">
            <v>M</v>
          </cell>
          <cell r="C250" t="str">
            <v>Bösartige Neubildung der Verdauungsorgane ohne äußerst schwere oder schwere CC</v>
          </cell>
          <cell r="D250">
            <v>0.59099999999999997</v>
          </cell>
          <cell r="F250">
            <v>3</v>
          </cell>
          <cell r="G250">
            <v>1</v>
          </cell>
          <cell r="H250">
            <v>0.27600000000000002</v>
          </cell>
          <cell r="I250">
            <v>18</v>
          </cell>
          <cell r="J250">
            <v>0.111</v>
          </cell>
          <cell r="K250">
            <v>0.13800000000000001</v>
          </cell>
        </row>
        <row r="251">
          <cell r="A251" t="str">
            <v>G61A</v>
          </cell>
          <cell r="B251" t="str">
            <v>M</v>
          </cell>
          <cell r="C251" t="str">
            <v>Gastrointestinale Blutung, Alter &lt; 65 Jahre mit äußerst schweren oder schweren CC oder Alter &gt; 64 Jahre</v>
          </cell>
          <cell r="D251">
            <v>0.876</v>
          </cell>
          <cell r="F251">
            <v>5.7</v>
          </cell>
          <cell r="G251">
            <v>1</v>
          </cell>
          <cell r="H251">
            <v>0.40699999999999997</v>
          </cell>
          <cell r="I251">
            <v>21</v>
          </cell>
          <cell r="J251">
            <v>8.5000000000000006E-2</v>
          </cell>
          <cell r="K251">
            <v>0.121</v>
          </cell>
        </row>
        <row r="252">
          <cell r="A252" t="str">
            <v>G61B</v>
          </cell>
          <cell r="B252" t="str">
            <v>M</v>
          </cell>
          <cell r="C252" t="str">
            <v>Gastrointestinale Blutung, Alter &lt; 65 Jahre ohne äußerst schwere oder schwere CC</v>
          </cell>
          <cell r="D252">
            <v>0.58299999999999996</v>
          </cell>
          <cell r="F252">
            <v>2.9</v>
          </cell>
          <cell r="G252">
            <v>1</v>
          </cell>
          <cell r="H252">
            <v>0.26200000000000001</v>
          </cell>
          <cell r="I252">
            <v>18</v>
          </cell>
          <cell r="J252">
            <v>0.107</v>
          </cell>
          <cell r="K252">
            <v>0.13300000000000001</v>
          </cell>
        </row>
        <row r="253">
          <cell r="A253" t="str">
            <v>G62Z</v>
          </cell>
          <cell r="B253" t="str">
            <v>M</v>
          </cell>
          <cell r="C253" t="str">
            <v>Kompliziertes peptisches Ulkus</v>
          </cell>
          <cell r="D253">
            <v>0.70199999999999996</v>
          </cell>
          <cell r="F253">
            <v>4.8</v>
          </cell>
          <cell r="G253">
            <v>1</v>
          </cell>
          <cell r="H253">
            <v>0.32500000000000001</v>
          </cell>
          <cell r="I253">
            <v>20</v>
          </cell>
          <cell r="J253">
            <v>8.2000000000000003E-2</v>
          </cell>
          <cell r="K253">
            <v>0.112</v>
          </cell>
        </row>
        <row r="254">
          <cell r="A254" t="str">
            <v>G63Z</v>
          </cell>
          <cell r="B254" t="str">
            <v>M</v>
          </cell>
          <cell r="C254" t="str">
            <v>Unkompliziertes peptisches Ulkus</v>
          </cell>
          <cell r="D254">
            <v>0.68899999999999995</v>
          </cell>
          <cell r="F254">
            <v>4.7</v>
          </cell>
          <cell r="G254">
            <v>1</v>
          </cell>
          <cell r="H254">
            <v>0.29499999999999998</v>
          </cell>
          <cell r="I254">
            <v>20</v>
          </cell>
          <cell r="J254">
            <v>7.5999999999999998E-2</v>
          </cell>
          <cell r="K254">
            <v>0.104</v>
          </cell>
        </row>
        <row r="255">
          <cell r="A255" t="str">
            <v>G64Z</v>
          </cell>
          <cell r="B255" t="str">
            <v>M</v>
          </cell>
          <cell r="C255" t="str">
            <v>Entzündliche Darmerkrankung</v>
          </cell>
          <cell r="D255">
            <v>0.64700000000000002</v>
          </cell>
          <cell r="F255">
            <v>4.5</v>
          </cell>
          <cell r="G255">
            <v>1</v>
          </cell>
          <cell r="H255">
            <v>0.30099999999999999</v>
          </cell>
          <cell r="I255">
            <v>20</v>
          </cell>
          <cell r="J255">
            <v>0.08</v>
          </cell>
          <cell r="K255">
            <v>0.109</v>
          </cell>
        </row>
        <row r="256">
          <cell r="A256" t="str">
            <v>G65A</v>
          </cell>
          <cell r="B256" t="str">
            <v>M</v>
          </cell>
          <cell r="C256" t="str">
            <v>Obstruktion des Verdauungstraktes mit CC</v>
          </cell>
          <cell r="D256">
            <v>0.61699999999999999</v>
          </cell>
          <cell r="F256">
            <v>4.4000000000000004</v>
          </cell>
          <cell r="G256">
            <v>1</v>
          </cell>
          <cell r="H256">
            <v>0.30099999999999999</v>
          </cell>
          <cell r="I256">
            <v>19</v>
          </cell>
          <cell r="J256">
            <v>8.2000000000000003E-2</v>
          </cell>
          <cell r="K256">
            <v>0.111</v>
          </cell>
        </row>
        <row r="257">
          <cell r="A257" t="str">
            <v>G65B</v>
          </cell>
          <cell r="B257" t="str">
            <v>M</v>
          </cell>
          <cell r="C257" t="str">
            <v>Obstruktion des Verdauungstraktes ohne CC</v>
          </cell>
          <cell r="D257">
            <v>0.437</v>
          </cell>
          <cell r="F257">
            <v>2.9</v>
          </cell>
          <cell r="G257">
            <v>1</v>
          </cell>
          <cell r="H257">
            <v>0.214</v>
          </cell>
          <cell r="I257">
            <v>14</v>
          </cell>
          <cell r="J257">
            <v>8.6999999999999994E-2</v>
          </cell>
          <cell r="K257">
            <v>0.109</v>
          </cell>
        </row>
        <row r="258">
          <cell r="A258" t="str">
            <v>G66A</v>
          </cell>
          <cell r="B258" t="str">
            <v>M</v>
          </cell>
          <cell r="C258" t="str">
            <v>Abdominalschmerz oder mesenteriale Lymphadenitis mit CC</v>
          </cell>
          <cell r="D258">
            <v>0.439</v>
          </cell>
          <cell r="F258">
            <v>2.7</v>
          </cell>
          <cell r="G258">
            <v>1</v>
          </cell>
          <cell r="H258">
            <v>0.216</v>
          </cell>
          <cell r="I258">
            <v>13</v>
          </cell>
          <cell r="J258">
            <v>9.6000000000000002E-2</v>
          </cell>
          <cell r="K258">
            <v>0.11700000000000001</v>
          </cell>
        </row>
        <row r="259">
          <cell r="A259" t="str">
            <v>G66B</v>
          </cell>
          <cell r="B259" t="str">
            <v>M</v>
          </cell>
          <cell r="C259" t="str">
            <v>Abdominalschmerz oder mesenteriale Lymphadenitis ohne CC</v>
          </cell>
          <cell r="D259">
            <v>0.34599999999999997</v>
          </cell>
          <cell r="F259">
            <v>2.1</v>
          </cell>
          <cell r="G259">
            <v>1</v>
          </cell>
          <cell r="H259">
            <v>0.16900000000000001</v>
          </cell>
          <cell r="I259">
            <v>9</v>
          </cell>
          <cell r="J259">
            <v>9.5000000000000001E-2</v>
          </cell>
          <cell r="K259">
            <v>0.108</v>
          </cell>
        </row>
        <row r="260">
          <cell r="A260" t="str">
            <v>G67A</v>
          </cell>
          <cell r="B260" t="str">
            <v>M</v>
          </cell>
          <cell r="C260" t="str">
            <v>Ösophagitis, Gastroenteritis und verschiedene Erkrankungen der Verdauungsorgane, Alter &gt; 9 Jahre mit äußerst schweren oder schweren CC</v>
          </cell>
          <cell r="D260">
            <v>0.73499999999999999</v>
          </cell>
          <cell r="F260">
            <v>5.6</v>
          </cell>
          <cell r="G260">
            <v>1</v>
          </cell>
          <cell r="H260">
            <v>0.35599999999999998</v>
          </cell>
          <cell r="I260">
            <v>21</v>
          </cell>
          <cell r="J260">
            <v>7.5999999999999998E-2</v>
          </cell>
          <cell r="K260">
            <v>0.108</v>
          </cell>
        </row>
        <row r="261">
          <cell r="A261" t="str">
            <v>G67B</v>
          </cell>
          <cell r="B261" t="str">
            <v>M</v>
          </cell>
          <cell r="C261" t="str">
            <v>Ösophagitis, Gastroenteritis und verschiedene Erkrankungen der Verdauungsorgane, Alter &gt; 9 Jahre ohne äußerst schwere oder schwere CC</v>
          </cell>
          <cell r="D261">
            <v>0.45900000000000002</v>
          </cell>
          <cell r="F261">
            <v>2.8</v>
          </cell>
          <cell r="G261">
            <v>1</v>
          </cell>
          <cell r="H261">
            <v>0.219</v>
          </cell>
          <cell r="I261">
            <v>16</v>
          </cell>
          <cell r="J261">
            <v>9.5000000000000001E-2</v>
          </cell>
          <cell r="K261">
            <v>0.11700000000000001</v>
          </cell>
        </row>
        <row r="262">
          <cell r="A262" t="str">
            <v>G68A</v>
          </cell>
          <cell r="B262" t="str">
            <v>M</v>
          </cell>
          <cell r="C262" t="str">
            <v>Gastroenteritis, Alter &lt; 10 Jahre mit CC</v>
          </cell>
          <cell r="D262">
            <v>0.627</v>
          </cell>
          <cell r="F262">
            <v>3.9</v>
          </cell>
          <cell r="G262">
            <v>1</v>
          </cell>
          <cell r="H262">
            <v>0.312</v>
          </cell>
          <cell r="I262">
            <v>14</v>
          </cell>
          <cell r="J262">
            <v>9.6000000000000002E-2</v>
          </cell>
          <cell r="K262">
            <v>0.128</v>
          </cell>
        </row>
        <row r="263">
          <cell r="A263" t="str">
            <v>G68B</v>
          </cell>
          <cell r="B263" t="str">
            <v>M</v>
          </cell>
          <cell r="C263" t="str">
            <v>Gastroenteritis, Alter &lt; 10 Jahre ohne CC</v>
          </cell>
          <cell r="D263">
            <v>0.52700000000000002</v>
          </cell>
          <cell r="F263">
            <v>3.3</v>
          </cell>
          <cell r="G263">
            <v>1</v>
          </cell>
          <cell r="H263">
            <v>0.26300000000000001</v>
          </cell>
          <cell r="I263">
            <v>12</v>
          </cell>
          <cell r="J263">
            <v>9.5000000000000001E-2</v>
          </cell>
          <cell r="K263">
            <v>0.122</v>
          </cell>
        </row>
        <row r="264">
          <cell r="A264" t="str">
            <v>G69Z</v>
          </cell>
          <cell r="B264" t="str">
            <v>M</v>
          </cell>
          <cell r="C264" t="str">
            <v>Ösophagitis und verschiedene Erkrankungen der Verdauungsorgane, Alter &lt; 10 Jahre</v>
          </cell>
          <cell r="D264">
            <v>0.51100000000000001</v>
          </cell>
          <cell r="F264">
            <v>2.6</v>
          </cell>
          <cell r="G264">
            <v>1</v>
          </cell>
          <cell r="H264">
            <v>0.251</v>
          </cell>
          <cell r="I264">
            <v>13</v>
          </cell>
          <cell r="J264">
            <v>0.11700000000000001</v>
          </cell>
          <cell r="K264">
            <v>0.14099999999999999</v>
          </cell>
        </row>
        <row r="265">
          <cell r="A265" t="str">
            <v>G70A</v>
          </cell>
          <cell r="B265" t="str">
            <v>M</v>
          </cell>
          <cell r="C265" t="str">
            <v>Andere Krankheiten der Verdauungsorgane mit CC</v>
          </cell>
          <cell r="D265">
            <v>0.60399999999999998</v>
          </cell>
          <cell r="F265">
            <v>2.9</v>
          </cell>
          <cell r="G265">
            <v>1</v>
          </cell>
          <cell r="H265">
            <v>0.26600000000000001</v>
          </cell>
          <cell r="I265">
            <v>18</v>
          </cell>
          <cell r="J265">
            <v>0.108</v>
          </cell>
          <cell r="K265">
            <v>0.13500000000000001</v>
          </cell>
        </row>
        <row r="266">
          <cell r="A266" t="str">
            <v>G70B</v>
          </cell>
          <cell r="B266" t="str">
            <v>M</v>
          </cell>
          <cell r="C266" t="str">
            <v>Andere Krankheiten der Verdauungsorgane ohne CC</v>
          </cell>
          <cell r="D266">
            <v>0.24299999999999999</v>
          </cell>
          <cell r="F266">
            <v>1.8</v>
          </cell>
          <cell r="G266">
            <v>1</v>
          </cell>
          <cell r="H266">
            <v>0.104</v>
          </cell>
          <cell r="I266">
            <v>9</v>
          </cell>
          <cell r="J266">
            <v>7.0999999999999994E-2</v>
          </cell>
          <cell r="K266">
            <v>7.4999999999999997E-2</v>
          </cell>
        </row>
        <row r="267">
          <cell r="A267" t="str">
            <v>MDC 07  Krankheiten und Störungen an hepatobiliärem System und Pankreas</v>
          </cell>
        </row>
        <row r="268">
          <cell r="A268" t="str">
            <v>H01A</v>
          </cell>
          <cell r="B268" t="str">
            <v>O</v>
          </cell>
          <cell r="C268" t="str">
            <v>Eingriffe an Pankreas und Leber und portosystemische Shunt­Operationen mit äußerst schweren CC</v>
          </cell>
          <cell r="D268">
            <v>4.4669999999999996</v>
          </cell>
          <cell r="F268">
            <v>26.1</v>
          </cell>
          <cell r="G268">
            <v>8</v>
          </cell>
          <cell r="H268">
            <v>0.34499999999999997</v>
          </cell>
          <cell r="I268">
            <v>41</v>
          </cell>
          <cell r="J268">
            <v>7.0999999999999994E-2</v>
          </cell>
          <cell r="K268">
            <v>0.114</v>
          </cell>
        </row>
        <row r="269">
          <cell r="A269" t="str">
            <v>H01B</v>
          </cell>
          <cell r="B269" t="str">
            <v>O</v>
          </cell>
          <cell r="C269" t="str">
            <v>Eingriffe an Pankreas und Leber und portosystemische Shunt­Operationen mit schweren oder mäßig schweren CC</v>
          </cell>
          <cell r="D269">
            <v>3.2210000000000001</v>
          </cell>
          <cell r="F269">
            <v>17.100000000000001</v>
          </cell>
          <cell r="G269">
            <v>5</v>
          </cell>
          <cell r="H269">
            <v>0.33900000000000002</v>
          </cell>
          <cell r="I269">
            <v>32</v>
          </cell>
          <cell r="J269">
            <v>7.0999999999999994E-2</v>
          </cell>
          <cell r="K269">
            <v>0.112</v>
          </cell>
        </row>
        <row r="270">
          <cell r="A270" t="str">
            <v>H01C</v>
          </cell>
          <cell r="B270" t="str">
            <v>O</v>
          </cell>
          <cell r="C270" t="str">
            <v>Eingriffe an Pankreas und Leber und portosystemische Shunt­Operationen ohne CC</v>
          </cell>
          <cell r="D270">
            <v>2.4369999999999998</v>
          </cell>
          <cell r="F270">
            <v>12.8</v>
          </cell>
          <cell r="G270">
            <v>3</v>
          </cell>
          <cell r="H270">
            <v>0.36199999999999999</v>
          </cell>
          <cell r="I270">
            <v>28</v>
          </cell>
          <cell r="J270">
            <v>6.8000000000000005E-2</v>
          </cell>
          <cell r="K270">
            <v>0.105</v>
          </cell>
        </row>
        <row r="271">
          <cell r="A271" t="str">
            <v>H02A</v>
          </cell>
          <cell r="B271" t="str">
            <v>O</v>
          </cell>
          <cell r="C271" t="str">
            <v>Große Eingriffe an Gallenblase und Gallenwegen bei bösartiger Neubildung</v>
          </cell>
          <cell r="D271">
            <v>4.0229999999999997</v>
          </cell>
          <cell r="F271">
            <v>25.1</v>
          </cell>
          <cell r="G271">
            <v>7</v>
          </cell>
          <cell r="H271">
            <v>0.377</v>
          </cell>
          <cell r="I271">
            <v>40</v>
          </cell>
          <cell r="J271">
            <v>7.1999999999999995E-2</v>
          </cell>
          <cell r="K271">
            <v>0.11600000000000001</v>
          </cell>
        </row>
        <row r="272">
          <cell r="A272" t="str">
            <v>H02B</v>
          </cell>
          <cell r="B272" t="str">
            <v>O</v>
          </cell>
          <cell r="C272" t="str">
            <v>Große Eingriffe an Gallenblase und Gallenwegen außer bei bösartiger Neubildung mit äußerst schweren oder schweren CC</v>
          </cell>
          <cell r="D272">
            <v>3.5569999999999999</v>
          </cell>
          <cell r="F272">
            <v>22.6</v>
          </cell>
          <cell r="G272">
            <v>7</v>
          </cell>
          <cell r="H272">
            <v>0.29499999999999998</v>
          </cell>
          <cell r="I272">
            <v>38</v>
          </cell>
          <cell r="J272">
            <v>6.3E-2</v>
          </cell>
          <cell r="K272">
            <v>0.1</v>
          </cell>
        </row>
        <row r="273">
          <cell r="A273" t="str">
            <v>H02C</v>
          </cell>
          <cell r="B273" t="str">
            <v>O</v>
          </cell>
          <cell r="C273" t="str">
            <v>Große Eingriffe an Gallenblase und Gallenwegen außer bei bösartiger Neubildung ohne äußerst schwere oder schwere CC</v>
          </cell>
          <cell r="D273">
            <v>2.2709999999999999</v>
          </cell>
          <cell r="F273">
            <v>16.3</v>
          </cell>
          <cell r="G273">
            <v>4</v>
          </cell>
          <cell r="H273">
            <v>0.28799999999999998</v>
          </cell>
          <cell r="I273">
            <v>31</v>
          </cell>
          <cell r="J273">
            <v>5.2999999999999999E-2</v>
          </cell>
          <cell r="K273">
            <v>8.3000000000000004E-2</v>
          </cell>
        </row>
        <row r="274">
          <cell r="A274" t="str">
            <v>H03A</v>
          </cell>
          <cell r="B274" t="str">
            <v>O</v>
          </cell>
          <cell r="C274" t="str">
            <v>Cholezystektomie mit endoskopischem Gallenwegseingriff mit äußerst schweren oder schweren CC</v>
          </cell>
          <cell r="D274">
            <v>2.153</v>
          </cell>
          <cell r="F274">
            <v>14.9</v>
          </cell>
          <cell r="G274">
            <v>4</v>
          </cell>
          <cell r="H274">
            <v>0.28299999999999997</v>
          </cell>
          <cell r="I274">
            <v>30</v>
          </cell>
          <cell r="J274">
            <v>5.7000000000000002E-2</v>
          </cell>
          <cell r="K274">
            <v>8.8999999999999996E-2</v>
          </cell>
        </row>
        <row r="275">
          <cell r="A275" t="str">
            <v>H03B</v>
          </cell>
          <cell r="B275" t="str">
            <v>O</v>
          </cell>
          <cell r="C275" t="str">
            <v>Cholezystektomie mit endoskopischem Gallenwegseingriff ohne äußerst schwere oder schwere CC</v>
          </cell>
          <cell r="D275">
            <v>1.766</v>
          </cell>
          <cell r="F275">
            <v>11.4</v>
          </cell>
          <cell r="G275">
            <v>3</v>
          </cell>
          <cell r="H275">
            <v>0.27800000000000002</v>
          </cell>
          <cell r="I275">
            <v>26</v>
          </cell>
          <cell r="J275">
            <v>5.8000000000000003E-2</v>
          </cell>
          <cell r="K275">
            <v>8.8999999999999996E-2</v>
          </cell>
        </row>
        <row r="276">
          <cell r="A276" t="str">
            <v>H04A</v>
          </cell>
          <cell r="B276" t="str">
            <v>O</v>
          </cell>
          <cell r="C276" t="str">
            <v>Cholezystektomie ohne endoskopischen Gallenwegseingriff mit äußerst schweren oder schweren CC</v>
          </cell>
          <cell r="D276">
            <v>1.536</v>
          </cell>
          <cell r="F276">
            <v>9.6</v>
          </cell>
          <cell r="G276">
            <v>2</v>
          </cell>
          <cell r="H276">
            <v>0.317</v>
          </cell>
          <cell r="I276">
            <v>25</v>
          </cell>
          <cell r="J276">
            <v>5.8999999999999997E-2</v>
          </cell>
          <cell r="K276">
            <v>0.09</v>
          </cell>
        </row>
        <row r="277">
          <cell r="A277" t="str">
            <v>H04B</v>
          </cell>
          <cell r="B277" t="str">
            <v>O</v>
          </cell>
          <cell r="C277" t="str">
            <v>Cholezystektomie ohne endoskopischen Gallenwegseingriff ohne äußerst schwere oder schwere CC</v>
          </cell>
          <cell r="D277">
            <v>0.98699999999999999</v>
          </cell>
          <cell r="F277">
            <v>5.9</v>
          </cell>
          <cell r="G277">
            <v>1</v>
          </cell>
          <cell r="H277">
            <v>0.26700000000000002</v>
          </cell>
          <cell r="I277">
            <v>16</v>
          </cell>
          <cell r="J277">
            <v>5.3999999999999999E-2</v>
          </cell>
          <cell r="K277">
            <v>7.6999999999999999E-2</v>
          </cell>
        </row>
        <row r="278">
          <cell r="A278" t="str">
            <v>H05A</v>
          </cell>
          <cell r="B278" t="str">
            <v>O</v>
          </cell>
          <cell r="C278" t="str">
            <v>Diagnostische Eingriffe am hepatobiliären System mit äußerst schweren oder schweren CC</v>
          </cell>
          <cell r="D278">
            <v>2.3050000000000002</v>
          </cell>
          <cell r="F278">
            <v>15.6</v>
          </cell>
          <cell r="G278">
            <v>4</v>
          </cell>
          <cell r="H278">
            <v>0.36899999999999999</v>
          </cell>
          <cell r="I278">
            <v>31</v>
          </cell>
          <cell r="J278">
            <v>7.0999999999999994E-2</v>
          </cell>
          <cell r="K278">
            <v>0.111</v>
          </cell>
        </row>
        <row r="279">
          <cell r="A279" t="str">
            <v>H05B</v>
          </cell>
          <cell r="B279" t="str">
            <v>O</v>
          </cell>
          <cell r="C279" t="str">
            <v>Diagnostische Eingriffe am hepatobiliären System ohne äußerst schwere oder schwere CC</v>
          </cell>
          <cell r="D279">
            <v>1.2509999999999999</v>
          </cell>
          <cell r="F279">
            <v>6.9</v>
          </cell>
          <cell r="G279">
            <v>1</v>
          </cell>
          <cell r="H279">
            <v>0.41499999999999998</v>
          </cell>
          <cell r="I279">
            <v>22</v>
          </cell>
          <cell r="J279">
            <v>7.1999999999999995E-2</v>
          </cell>
          <cell r="K279">
            <v>0.105</v>
          </cell>
        </row>
        <row r="280">
          <cell r="A280" t="str">
            <v>H06Z</v>
          </cell>
          <cell r="B280" t="str">
            <v>O</v>
          </cell>
          <cell r="C280" t="str">
            <v>Andere OR­Prozeduren an hepatobiliärem System und Pankreas</v>
          </cell>
          <cell r="D280">
            <v>0.76700000000000002</v>
          </cell>
          <cell r="F280">
            <v>5.4</v>
          </cell>
          <cell r="G280">
            <v>1</v>
          </cell>
          <cell r="H280">
            <v>0.35699999999999998</v>
          </cell>
          <cell r="I280">
            <v>20</v>
          </cell>
          <cell r="J280">
            <v>7.9000000000000001E-2</v>
          </cell>
          <cell r="K280">
            <v>0.112</v>
          </cell>
        </row>
        <row r="281">
          <cell r="A281" t="str">
            <v>H40Z</v>
          </cell>
          <cell r="B281" t="str">
            <v>A</v>
          </cell>
          <cell r="C281" t="str">
            <v>Endoskopische Eingriffe bei Ösophagusvarizenblutung</v>
          </cell>
          <cell r="D281">
            <v>1.0269999999999999</v>
          </cell>
          <cell r="F281">
            <v>8.1999999999999993</v>
          </cell>
          <cell r="G281">
            <v>2</v>
          </cell>
          <cell r="H281">
            <v>0.29899999999999999</v>
          </cell>
          <cell r="I281">
            <v>23</v>
          </cell>
          <cell r="J281">
            <v>6.6000000000000003E-2</v>
          </cell>
          <cell r="K281">
            <v>9.7000000000000003E-2</v>
          </cell>
        </row>
        <row r="282">
          <cell r="A282" t="str">
            <v>H41A</v>
          </cell>
          <cell r="B282" t="str">
            <v>A</v>
          </cell>
          <cell r="C282" t="str">
            <v>Komplexe therapeutische ERCP mit äußerst schweren oder schweren CC</v>
          </cell>
          <cell r="D282">
            <v>1.256</v>
          </cell>
          <cell r="F282">
            <v>8.1</v>
          </cell>
          <cell r="G282">
            <v>2</v>
          </cell>
          <cell r="H282">
            <v>0.33900000000000002</v>
          </cell>
          <cell r="I282">
            <v>23</v>
          </cell>
          <cell r="J282">
            <v>7.4999999999999997E-2</v>
          </cell>
          <cell r="K282">
            <v>0.112</v>
          </cell>
        </row>
        <row r="283">
          <cell r="A283" t="str">
            <v>H41B</v>
          </cell>
          <cell r="B283" t="str">
            <v>A</v>
          </cell>
          <cell r="C283" t="str">
            <v>Komplexe therapeutische ERCP ohne äußerst schwere oder schwere CC</v>
          </cell>
          <cell r="D283">
            <v>0.90900000000000003</v>
          </cell>
          <cell r="F283">
            <v>5.9</v>
          </cell>
          <cell r="G283">
            <v>1</v>
          </cell>
          <cell r="H283">
            <v>0.36199999999999999</v>
          </cell>
          <cell r="I283">
            <v>21</v>
          </cell>
          <cell r="J283">
            <v>7.3999999999999996E-2</v>
          </cell>
          <cell r="K283">
            <v>0.106</v>
          </cell>
        </row>
        <row r="284">
          <cell r="A284" t="str">
            <v>H42A</v>
          </cell>
          <cell r="B284" t="str">
            <v>A</v>
          </cell>
          <cell r="C284" t="str">
            <v>Andere therapeutische ERCP mit äußerst schweren oder schweren CC</v>
          </cell>
          <cell r="D284">
            <v>1.387</v>
          </cell>
          <cell r="F284">
            <v>10.6</v>
          </cell>
          <cell r="G284">
            <v>3</v>
          </cell>
          <cell r="H284">
            <v>0.29899999999999999</v>
          </cell>
          <cell r="I284">
            <v>26</v>
          </cell>
          <cell r="J284">
            <v>6.8000000000000005E-2</v>
          </cell>
          <cell r="K284">
            <v>0.10299999999999999</v>
          </cell>
        </row>
        <row r="285">
          <cell r="A285" t="str">
            <v>H42B</v>
          </cell>
          <cell r="B285" t="str">
            <v>A</v>
          </cell>
          <cell r="C285" t="str">
            <v>Andere therapeutische ERCP ohne äußerst schwere oder schwere CC</v>
          </cell>
          <cell r="D285">
            <v>0.86899999999999999</v>
          </cell>
          <cell r="F285">
            <v>6.2</v>
          </cell>
          <cell r="G285">
            <v>1</v>
          </cell>
          <cell r="H285">
            <v>0.35199999999999998</v>
          </cell>
          <cell r="I285">
            <v>21</v>
          </cell>
          <cell r="J285">
            <v>6.9000000000000006E-2</v>
          </cell>
          <cell r="K285">
            <v>9.8000000000000004E-2</v>
          </cell>
        </row>
        <row r="286">
          <cell r="A286" t="str">
            <v>H60A</v>
          </cell>
          <cell r="B286" t="str">
            <v>M</v>
          </cell>
          <cell r="C286" t="str">
            <v>Leberzirrhose und alkoholische Hepatitis mit äußerst schweren CC</v>
          </cell>
          <cell r="D286">
            <v>1.486</v>
          </cell>
          <cell r="F286">
            <v>13.5</v>
          </cell>
          <cell r="G286">
            <v>3</v>
          </cell>
          <cell r="H286">
            <v>0.35699999999999998</v>
          </cell>
          <cell r="I286">
            <v>28</v>
          </cell>
          <cell r="J286">
            <v>6.4000000000000001E-2</v>
          </cell>
          <cell r="K286">
            <v>9.9000000000000005E-2</v>
          </cell>
        </row>
        <row r="287">
          <cell r="A287" t="str">
            <v>H60B</v>
          </cell>
          <cell r="B287" t="str">
            <v>M</v>
          </cell>
          <cell r="C287" t="str">
            <v>Leberzirrhose und alkoholische Hepatitis mit schweren CC</v>
          </cell>
          <cell r="D287">
            <v>1.1080000000000001</v>
          </cell>
          <cell r="F287">
            <v>9.6</v>
          </cell>
          <cell r="G287">
            <v>2</v>
          </cell>
          <cell r="H287">
            <v>0.35599999999999998</v>
          </cell>
          <cell r="I287">
            <v>25</v>
          </cell>
          <cell r="J287">
            <v>6.7000000000000004E-2</v>
          </cell>
          <cell r="K287">
            <v>0.10100000000000001</v>
          </cell>
        </row>
        <row r="288">
          <cell r="A288" t="str">
            <v>H60C</v>
          </cell>
          <cell r="B288" t="str">
            <v>M</v>
          </cell>
          <cell r="C288" t="str">
            <v>Leberzirrhose und alkoholische Hepatitis ohne CC</v>
          </cell>
          <cell r="D288">
            <v>0.88300000000000001</v>
          </cell>
          <cell r="F288">
            <v>7.4</v>
          </cell>
          <cell r="G288">
            <v>1</v>
          </cell>
          <cell r="H288">
            <v>0.41699999999999998</v>
          </cell>
          <cell r="I288">
            <v>22</v>
          </cell>
          <cell r="J288">
            <v>6.8000000000000005E-2</v>
          </cell>
          <cell r="K288">
            <v>0.1</v>
          </cell>
        </row>
        <row r="289">
          <cell r="A289" t="str">
            <v>H61A</v>
          </cell>
          <cell r="B289" t="str">
            <v>M</v>
          </cell>
          <cell r="C289" t="str">
            <v>Bösartige Neubildung an hepatobiliärem System und Pankreas, Alter &gt; 69 Jahre mit äußerst schweren oder schweren CC</v>
          </cell>
          <cell r="D289">
            <v>0.88500000000000001</v>
          </cell>
          <cell r="F289">
            <v>5.9</v>
          </cell>
          <cell r="G289">
            <v>1</v>
          </cell>
          <cell r="H289">
            <v>0.42</v>
          </cell>
          <cell r="I289">
            <v>21</v>
          </cell>
          <cell r="J289">
            <v>8.5999999999999993E-2</v>
          </cell>
          <cell r="K289">
            <v>0.122</v>
          </cell>
        </row>
        <row r="290">
          <cell r="A290" t="str">
            <v>H61B</v>
          </cell>
          <cell r="B290" t="str">
            <v>M</v>
          </cell>
          <cell r="C290" t="str">
            <v>Bösartige Neubildung an hepatobiliärem System und Pankreas, Alter &lt; 70 Jahre mit äußerst schweren oder schweren CC oder Alter &gt; 69 Jahre ohne äußerst schwere oder schwere CC</v>
          </cell>
          <cell r="D290">
            <v>0.747</v>
          </cell>
          <cell r="F290">
            <v>4.5</v>
          </cell>
          <cell r="G290">
            <v>1</v>
          </cell>
          <cell r="H290">
            <v>0.35499999999999998</v>
          </cell>
          <cell r="I290">
            <v>19</v>
          </cell>
          <cell r="J290">
            <v>9.5000000000000001E-2</v>
          </cell>
          <cell r="K290">
            <v>0.13</v>
          </cell>
        </row>
        <row r="291">
          <cell r="A291" t="str">
            <v>H61C</v>
          </cell>
          <cell r="B291" t="str">
            <v>M</v>
          </cell>
          <cell r="C291" t="str">
            <v>Bösartige Neubildung an hepatobiliärem System und Pankreas, Alter &lt; 70 Jahre ohne äußerst schwere oder schwere CC</v>
          </cell>
          <cell r="D291">
            <v>0.625</v>
          </cell>
          <cell r="F291">
            <v>2.8</v>
          </cell>
          <cell r="G291">
            <v>1</v>
          </cell>
          <cell r="H291">
            <v>0.29399999999999998</v>
          </cell>
          <cell r="I291">
            <v>18</v>
          </cell>
          <cell r="J291">
            <v>0.126</v>
          </cell>
          <cell r="K291">
            <v>0.154</v>
          </cell>
        </row>
        <row r="292">
          <cell r="A292" t="str">
            <v>H62A</v>
          </cell>
          <cell r="B292" t="str">
            <v>M</v>
          </cell>
          <cell r="C292" t="str">
            <v>Erkrankungen des Pankreas außer bösartige Neubildung mit äußerst schweren oder schweren CC</v>
          </cell>
          <cell r="D292">
            <v>1.401</v>
          </cell>
          <cell r="F292">
            <v>9.8000000000000007</v>
          </cell>
          <cell r="G292">
            <v>2</v>
          </cell>
          <cell r="H292">
            <v>0.44900000000000001</v>
          </cell>
          <cell r="I292">
            <v>25</v>
          </cell>
          <cell r="J292">
            <v>8.2000000000000003E-2</v>
          </cell>
          <cell r="K292">
            <v>0.124</v>
          </cell>
        </row>
        <row r="293">
          <cell r="A293" t="str">
            <v>H62B</v>
          </cell>
          <cell r="B293" t="str">
            <v>M</v>
          </cell>
          <cell r="C293" t="str">
            <v>Erkrankungen des Pankreas außer bösartige Neubildung ohne äußerst schwere oder schwere CC</v>
          </cell>
          <cell r="D293">
            <v>0.84199999999999997</v>
          </cell>
          <cell r="F293">
            <v>6.6</v>
          </cell>
          <cell r="G293">
            <v>1</v>
          </cell>
          <cell r="H293">
            <v>0.39600000000000002</v>
          </cell>
          <cell r="I293">
            <v>22</v>
          </cell>
          <cell r="J293">
            <v>7.1999999999999995E-2</v>
          </cell>
          <cell r="K293">
            <v>0.104</v>
          </cell>
        </row>
        <row r="294">
          <cell r="A294" t="str">
            <v>H63A</v>
          </cell>
          <cell r="B294" t="str">
            <v>M</v>
          </cell>
          <cell r="C294" t="str">
            <v>Erkrankungen der Leber außer bösartige Neubildung, Leberzirrhose oder alkoholische Hepatitis mit äußerst schweren oder schweren CC</v>
          </cell>
          <cell r="D294">
            <v>1.131</v>
          </cell>
          <cell r="F294">
            <v>7.6</v>
          </cell>
          <cell r="G294">
            <v>2</v>
          </cell>
          <cell r="H294">
            <v>0.36299999999999999</v>
          </cell>
          <cell r="I294">
            <v>23</v>
          </cell>
          <cell r="J294">
            <v>8.5999999999999993E-2</v>
          </cell>
          <cell r="K294">
            <v>0.127</v>
          </cell>
        </row>
        <row r="295">
          <cell r="A295" t="str">
            <v>H63B</v>
          </cell>
          <cell r="B295" t="str">
            <v>M</v>
          </cell>
          <cell r="C295" t="str">
            <v>Erkrankungen der Leber außer bösartige Neubildung, Leberzirrhose oder alkoholische Hepatitis ohne äußerst schwere oder schwere CC</v>
          </cell>
          <cell r="D295">
            <v>0.59099999999999997</v>
          </cell>
          <cell r="F295">
            <v>3.4</v>
          </cell>
          <cell r="G295">
            <v>1</v>
          </cell>
          <cell r="H295">
            <v>0.28100000000000003</v>
          </cell>
          <cell r="I295">
            <v>18</v>
          </cell>
          <cell r="J295">
            <v>9.9000000000000005E-2</v>
          </cell>
          <cell r="K295">
            <v>0.127</v>
          </cell>
        </row>
        <row r="296">
          <cell r="A296" t="str">
            <v>H64A</v>
          </cell>
          <cell r="B296" t="str">
            <v>M</v>
          </cell>
          <cell r="C296" t="str">
            <v>Erkrankungen von Gallenblase und Gallenwegen mit CC</v>
          </cell>
          <cell r="D296">
            <v>0.85199999999999998</v>
          </cell>
          <cell r="F296">
            <v>6.2</v>
          </cell>
          <cell r="G296">
            <v>1</v>
          </cell>
          <cell r="H296">
            <v>0.371</v>
          </cell>
          <cell r="I296">
            <v>21</v>
          </cell>
          <cell r="J296">
            <v>7.1999999999999995E-2</v>
          </cell>
          <cell r="K296">
            <v>0.10299999999999999</v>
          </cell>
        </row>
        <row r="297">
          <cell r="A297" t="str">
            <v>H64B</v>
          </cell>
          <cell r="B297" t="str">
            <v>M</v>
          </cell>
          <cell r="C297" t="str">
            <v>Erkrankungen von Gallenblase und Gallenwegen ohne CC</v>
          </cell>
          <cell r="D297">
            <v>0.67500000000000004</v>
          </cell>
          <cell r="F297">
            <v>3.5</v>
          </cell>
          <cell r="G297">
            <v>1</v>
          </cell>
          <cell r="H297">
            <v>0.254</v>
          </cell>
          <cell r="I297">
            <v>19</v>
          </cell>
          <cell r="J297">
            <v>8.5999999999999993E-2</v>
          </cell>
          <cell r="K297">
            <v>0.112</v>
          </cell>
        </row>
        <row r="298">
          <cell r="A298" t="str">
            <v>MDC 08  Krankheiten und Störungen am Muskel-Skelett-System und Bindegewebe</v>
          </cell>
        </row>
        <row r="299">
          <cell r="A299" t="str">
            <v>I01Z</v>
          </cell>
          <cell r="B299" t="str">
            <v>O</v>
          </cell>
          <cell r="C299" t="str">
            <v>Beidseitige Eingriffe oder mehrere große Eingriffe an Gelenken der unteren Extremität</v>
          </cell>
          <cell r="D299">
            <v>3.2010000000000001</v>
          </cell>
          <cell r="F299">
            <v>18.2</v>
          </cell>
          <cell r="G299">
            <v>5</v>
          </cell>
          <cell r="H299">
            <v>0.30499999999999999</v>
          </cell>
          <cell r="I299">
            <v>33</v>
          </cell>
          <cell r="J299">
            <v>6.0999999999999999E-2</v>
          </cell>
          <cell r="K299">
            <v>9.6000000000000002E-2</v>
          </cell>
        </row>
        <row r="300">
          <cell r="A300" t="str">
            <v>I02A</v>
          </cell>
          <cell r="B300" t="str">
            <v>O</v>
          </cell>
          <cell r="C300" t="str">
            <v>Gewebetransplantation mit mikrovaskulärer Anastomosierung oder Hauttransplantation mit äußerst schweren oder schweren CC außer an der Hand</v>
          </cell>
          <cell r="D300">
            <v>3.8959999999999999</v>
          </cell>
          <cell r="F300">
            <v>34.6</v>
          </cell>
          <cell r="G300">
            <v>11</v>
          </cell>
          <cell r="H300">
            <v>0.25</v>
          </cell>
          <cell r="I300">
            <v>50</v>
          </cell>
          <cell r="J300">
            <v>5.1999999999999998E-2</v>
          </cell>
          <cell r="K300">
            <v>8.4000000000000005E-2</v>
          </cell>
        </row>
        <row r="301">
          <cell r="A301" t="str">
            <v>I02B</v>
          </cell>
          <cell r="B301" t="str">
            <v>O</v>
          </cell>
          <cell r="C301" t="str">
            <v>Hauttransplantation ohne äußerst schwere oder schwere CC außer an der Hand</v>
          </cell>
          <cell r="D301">
            <v>1.9039999999999999</v>
          </cell>
          <cell r="F301">
            <v>16.7</v>
          </cell>
          <cell r="G301">
            <v>5</v>
          </cell>
          <cell r="H301">
            <v>0.22600000000000001</v>
          </cell>
          <cell r="I301">
            <v>32</v>
          </cell>
          <cell r="J301">
            <v>4.9000000000000002E-2</v>
          </cell>
          <cell r="K301">
            <v>7.6999999999999999E-2</v>
          </cell>
        </row>
        <row r="302">
          <cell r="A302" t="str">
            <v>I03A</v>
          </cell>
          <cell r="B302" t="str">
            <v>O</v>
          </cell>
          <cell r="C302" t="str">
            <v>Revision am Hüftgelenk mit äußerst schweren oder schweren CC</v>
          </cell>
          <cell r="D302">
            <v>3.9470000000000001</v>
          </cell>
          <cell r="F302">
            <v>23.1</v>
          </cell>
          <cell r="G302">
            <v>7</v>
          </cell>
          <cell r="H302">
            <v>0.30199999999999999</v>
          </cell>
          <cell r="I302">
            <v>38</v>
          </cell>
          <cell r="J302">
            <v>6.3E-2</v>
          </cell>
          <cell r="K302">
            <v>0.1</v>
          </cell>
        </row>
        <row r="303">
          <cell r="A303" t="str">
            <v>I03B</v>
          </cell>
          <cell r="B303" t="str">
            <v>O</v>
          </cell>
          <cell r="C303" t="str">
            <v>Ersatz des Hüftgelenkes mit äußerst schweren oder schweren CC oder Revision am Hüftgelenk ohne äußerst schwere oder schwere CC</v>
          </cell>
          <cell r="D303">
            <v>3.2010000000000001</v>
          </cell>
          <cell r="F303">
            <v>19.600000000000001</v>
          </cell>
          <cell r="G303">
            <v>6</v>
          </cell>
          <cell r="H303">
            <v>0.29199999999999998</v>
          </cell>
          <cell r="I303">
            <v>35</v>
          </cell>
          <cell r="J303">
            <v>6.3E-2</v>
          </cell>
          <cell r="K303">
            <v>9.9000000000000005E-2</v>
          </cell>
        </row>
        <row r="304">
          <cell r="A304" t="str">
            <v>I03C</v>
          </cell>
          <cell r="B304" t="str">
            <v>O</v>
          </cell>
          <cell r="C304" t="str">
            <v>Ersatz des Hüftgelenkes ohne äußerst schwere oder schwere CC</v>
          </cell>
          <cell r="D304">
            <v>2.11</v>
          </cell>
          <cell r="F304">
            <v>17.5</v>
          </cell>
          <cell r="G304">
            <v>5</v>
          </cell>
          <cell r="H304">
            <v>0.21</v>
          </cell>
          <cell r="I304">
            <v>32</v>
          </cell>
          <cell r="J304">
            <v>4.2999999999999997E-2</v>
          </cell>
          <cell r="K304">
            <v>6.8000000000000005E-2</v>
          </cell>
        </row>
        <row r="305">
          <cell r="A305" t="str">
            <v>I04A</v>
          </cell>
          <cell r="B305" t="str">
            <v>O</v>
          </cell>
          <cell r="C305" t="str">
            <v>Ersatz des Kniegelenkes und Replantation am Kniegelenk mit äußerst schweren CC</v>
          </cell>
          <cell r="D305">
            <v>4.1660000000000004</v>
          </cell>
          <cell r="F305">
            <v>21.6</v>
          </cell>
          <cell r="G305">
            <v>6</v>
          </cell>
          <cell r="H305">
            <v>0.32700000000000001</v>
          </cell>
          <cell r="I305">
            <v>37</v>
          </cell>
          <cell r="J305">
            <v>6.4000000000000001E-2</v>
          </cell>
          <cell r="K305">
            <v>0.10100000000000001</v>
          </cell>
        </row>
        <row r="306">
          <cell r="A306" t="str">
            <v>I04B</v>
          </cell>
          <cell r="B306" t="str">
            <v>O</v>
          </cell>
          <cell r="C306" t="str">
            <v>Ersatz des Kniegelenkes und Replantation am Kniegelenk ohne äußerst schwere CC</v>
          </cell>
          <cell r="D306">
            <v>3.2989999999999999</v>
          </cell>
          <cell r="F306">
            <v>18.3</v>
          </cell>
          <cell r="G306">
            <v>5</v>
          </cell>
          <cell r="H306">
            <v>0.29599999999999999</v>
          </cell>
          <cell r="I306">
            <v>33</v>
          </cell>
          <cell r="J306">
            <v>5.8000000000000003E-2</v>
          </cell>
          <cell r="K306">
            <v>9.1999999999999998E-2</v>
          </cell>
        </row>
        <row r="307">
          <cell r="A307" t="str">
            <v>I05Z</v>
          </cell>
          <cell r="B307" t="str">
            <v>O</v>
          </cell>
          <cell r="C307" t="str">
            <v>Anderer großer Gelenkersatz und Replantation an den Extremitäten</v>
          </cell>
          <cell r="D307">
            <v>2.9969999999999999</v>
          </cell>
          <cell r="F307">
            <v>17.899999999999999</v>
          </cell>
          <cell r="G307">
            <v>5</v>
          </cell>
          <cell r="H307">
            <v>0.28699999999999998</v>
          </cell>
          <cell r="I307">
            <v>33</v>
          </cell>
          <cell r="J307">
            <v>5.8000000000000003E-2</v>
          </cell>
          <cell r="K307">
            <v>9.0999999999999998E-2</v>
          </cell>
        </row>
        <row r="308">
          <cell r="A308" t="str">
            <v>I06Z</v>
          </cell>
          <cell r="B308" t="str">
            <v>O</v>
          </cell>
          <cell r="C308" t="str">
            <v>Wirbelkörper­Fusion bei Wirbelsäulendeformität</v>
          </cell>
          <cell r="D308">
            <v>5.633</v>
          </cell>
          <cell r="F308">
            <v>20</v>
          </cell>
          <cell r="G308">
            <v>6</v>
          </cell>
          <cell r="H308">
            <v>0.40899999999999997</v>
          </cell>
          <cell r="I308">
            <v>35</v>
          </cell>
          <cell r="J308">
            <v>8.5999999999999993E-2</v>
          </cell>
          <cell r="K308">
            <v>0.13600000000000001</v>
          </cell>
        </row>
        <row r="309">
          <cell r="A309" t="str">
            <v>I07Z</v>
          </cell>
          <cell r="B309" t="str">
            <v>O</v>
          </cell>
          <cell r="C309" t="str">
            <v>Amputation</v>
          </cell>
          <cell r="D309">
            <v>2.927</v>
          </cell>
          <cell r="F309">
            <v>25.7</v>
          </cell>
          <cell r="G309">
            <v>8</v>
          </cell>
          <cell r="H309">
            <v>0.26</v>
          </cell>
          <cell r="I309">
            <v>41</v>
          </cell>
          <cell r="J309">
            <v>5.5E-2</v>
          </cell>
          <cell r="K309">
            <v>8.7999999999999995E-2</v>
          </cell>
        </row>
        <row r="310">
          <cell r="A310" t="str">
            <v>I08A</v>
          </cell>
          <cell r="B310" t="str">
            <v>O</v>
          </cell>
          <cell r="C310" t="str">
            <v>Andere Eingriffe an Hüftgelenk und Femur mit äußerst schweren oder schweren CC</v>
          </cell>
          <cell r="D310">
            <v>2.6309999999999998</v>
          </cell>
          <cell r="F310">
            <v>18.899999999999999</v>
          </cell>
          <cell r="G310">
            <v>5</v>
          </cell>
          <cell r="H310">
            <v>0.32900000000000001</v>
          </cell>
          <cell r="I310">
            <v>34</v>
          </cell>
          <cell r="J310">
            <v>6.3E-2</v>
          </cell>
          <cell r="K310">
            <v>9.9000000000000005E-2</v>
          </cell>
        </row>
        <row r="311">
          <cell r="A311" t="str">
            <v>I08B</v>
          </cell>
          <cell r="B311" t="str">
            <v>O</v>
          </cell>
          <cell r="C311" t="str">
            <v>Andere Eingriffe an Hüftgelenk und Femur, Alter &gt; 54 Jahre ohne äußerst schwere oder schwere CC</v>
          </cell>
          <cell r="D311">
            <v>2.282</v>
          </cell>
          <cell r="F311">
            <v>16.5</v>
          </cell>
          <cell r="G311">
            <v>5</v>
          </cell>
          <cell r="H311">
            <v>0.28100000000000003</v>
          </cell>
          <cell r="I311">
            <v>32</v>
          </cell>
          <cell r="J311">
            <v>6.0999999999999999E-2</v>
          </cell>
          <cell r="K311">
            <v>9.6000000000000002E-2</v>
          </cell>
        </row>
        <row r="312">
          <cell r="A312" t="str">
            <v>I08C</v>
          </cell>
          <cell r="B312" t="str">
            <v>O</v>
          </cell>
          <cell r="C312" t="str">
            <v>Andere Eingriffe an Hüftgelenk und Femur, Alter &lt; 55 Jahre ohne äußerst schwere oder schwere CC</v>
          </cell>
          <cell r="D312">
            <v>1.843</v>
          </cell>
          <cell r="F312">
            <v>10.8</v>
          </cell>
          <cell r="G312">
            <v>3</v>
          </cell>
          <cell r="H312">
            <v>0.29699999999999999</v>
          </cell>
          <cell r="I312">
            <v>26</v>
          </cell>
          <cell r="J312">
            <v>6.6000000000000003E-2</v>
          </cell>
          <cell r="K312">
            <v>0.1</v>
          </cell>
        </row>
        <row r="313">
          <cell r="A313" t="str">
            <v>I09A</v>
          </cell>
          <cell r="B313" t="str">
            <v>O</v>
          </cell>
          <cell r="C313" t="str">
            <v>Wirbelkörper­Fusion mit äußerst schweren oder schweren CC</v>
          </cell>
          <cell r="D313">
            <v>4.1929999999999996</v>
          </cell>
          <cell r="F313">
            <v>22.8</v>
          </cell>
          <cell r="G313">
            <v>7</v>
          </cell>
          <cell r="H313">
            <v>0.30499999999999999</v>
          </cell>
          <cell r="I313">
            <v>38</v>
          </cell>
          <cell r="J313">
            <v>6.4000000000000001E-2</v>
          </cell>
          <cell r="K313">
            <v>0.10299999999999999</v>
          </cell>
        </row>
        <row r="314">
          <cell r="A314" t="str">
            <v>I09B</v>
          </cell>
          <cell r="B314" t="str">
            <v>O</v>
          </cell>
          <cell r="C314" t="str">
            <v>Wirbelkörper­Fusion ohne äußerst schwere oder schwere CC</v>
          </cell>
          <cell r="D314">
            <v>2.875</v>
          </cell>
          <cell r="F314">
            <v>14.8</v>
          </cell>
          <cell r="G314">
            <v>4</v>
          </cell>
          <cell r="H314">
            <v>0.29599999999999999</v>
          </cell>
          <cell r="I314">
            <v>30</v>
          </cell>
          <cell r="J314">
            <v>0.06</v>
          </cell>
          <cell r="K314">
            <v>9.4E-2</v>
          </cell>
        </row>
        <row r="315">
          <cell r="A315" t="str">
            <v>I10A</v>
          </cell>
          <cell r="B315" t="str">
            <v>O</v>
          </cell>
          <cell r="C315" t="str">
            <v>Andere Eingriffe an der Wirbelsäule mit äußerst schweren oder schweren CC</v>
          </cell>
          <cell r="D315">
            <v>2.2909999999999999</v>
          </cell>
          <cell r="F315">
            <v>15.6</v>
          </cell>
          <cell r="G315">
            <v>4</v>
          </cell>
          <cell r="H315">
            <v>0.311</v>
          </cell>
          <cell r="I315">
            <v>31</v>
          </cell>
          <cell r="J315">
            <v>0.06</v>
          </cell>
          <cell r="K315">
            <v>9.4E-2</v>
          </cell>
        </row>
        <row r="316">
          <cell r="A316" t="str">
            <v>I10B</v>
          </cell>
          <cell r="B316" t="str">
            <v>O</v>
          </cell>
          <cell r="C316" t="str">
            <v>Andere Eingriffe an der Wirbelsäule ohne äußerst schwere oder schwere CC</v>
          </cell>
          <cell r="D316">
            <v>1.66</v>
          </cell>
          <cell r="F316">
            <v>10.8</v>
          </cell>
          <cell r="G316">
            <v>3</v>
          </cell>
          <cell r="H316">
            <v>0.27500000000000002</v>
          </cell>
          <cell r="I316">
            <v>26</v>
          </cell>
          <cell r="J316">
            <v>6.0999999999999999E-2</v>
          </cell>
          <cell r="K316">
            <v>9.2999999999999999E-2</v>
          </cell>
        </row>
        <row r="317">
          <cell r="A317" t="str">
            <v>I11Z</v>
          </cell>
          <cell r="B317" t="str">
            <v>O</v>
          </cell>
          <cell r="C317" t="str">
            <v>Eingriffe zur Verlängerung einer Extremität</v>
          </cell>
          <cell r="D317">
            <v>2.2719999999999998</v>
          </cell>
          <cell r="F317">
            <v>12.9</v>
          </cell>
          <cell r="G317">
            <v>3</v>
          </cell>
          <cell r="H317">
            <v>0.29599999999999999</v>
          </cell>
          <cell r="I317">
            <v>28</v>
          </cell>
          <cell r="J317">
            <v>5.5E-2</v>
          </cell>
          <cell r="K317">
            <v>8.5000000000000006E-2</v>
          </cell>
        </row>
        <row r="318">
          <cell r="A318" t="str">
            <v>I12A</v>
          </cell>
          <cell r="B318" t="str">
            <v>O</v>
          </cell>
          <cell r="C318" t="str">
            <v>Knochen­ und Gelenkinfektion/­entzündung mit verschiedenen Eingriffen am Muskel­Skelett­System und Bindegewebe mit äußerst schweren CC</v>
          </cell>
          <cell r="D318">
            <v>2.5659999999999998</v>
          </cell>
          <cell r="F318">
            <v>22.2</v>
          </cell>
          <cell r="G318">
            <v>6</v>
          </cell>
          <cell r="H318">
            <v>0.3</v>
          </cell>
          <cell r="I318">
            <v>37</v>
          </cell>
          <cell r="J318">
            <v>5.7000000000000002E-2</v>
          </cell>
          <cell r="K318">
            <v>9.0999999999999998E-2</v>
          </cell>
        </row>
        <row r="319">
          <cell r="A319" t="str">
            <v>I12B</v>
          </cell>
          <cell r="B319" t="str">
            <v>O</v>
          </cell>
          <cell r="C319" t="str">
            <v>Knochen­ und Gelenkinfektion/­entzündung mit verschiedenen Eingriffen am Muskel­Skelett­System und Bindegewebe mit schweren CC</v>
          </cell>
          <cell r="D319">
            <v>2.1589999999999998</v>
          </cell>
          <cell r="F319">
            <v>16.899999999999999</v>
          </cell>
          <cell r="G319">
            <v>5</v>
          </cell>
          <cell r="H319">
            <v>0.27900000000000003</v>
          </cell>
          <cell r="I319">
            <v>32</v>
          </cell>
          <cell r="J319">
            <v>5.8999999999999997E-2</v>
          </cell>
          <cell r="K319">
            <v>9.4E-2</v>
          </cell>
        </row>
        <row r="320">
          <cell r="A320" t="str">
            <v>I12C</v>
          </cell>
          <cell r="B320" t="str">
            <v>O</v>
          </cell>
          <cell r="C320" t="str">
            <v>Knochen­ und Gelenkinfektion/­entzündung mit verschiedenen Eingriffen am Muskel­Skelett­System und Bindegewebe ohne äußerst schwere oder schwere CC</v>
          </cell>
          <cell r="D320">
            <v>1.4850000000000001</v>
          </cell>
          <cell r="F320">
            <v>11.4</v>
          </cell>
          <cell r="G320">
            <v>3</v>
          </cell>
          <cell r="H320">
            <v>0.254</v>
          </cell>
          <cell r="I320">
            <v>26</v>
          </cell>
          <cell r="J320">
            <v>5.2999999999999999E-2</v>
          </cell>
          <cell r="K320">
            <v>8.2000000000000003E-2</v>
          </cell>
        </row>
        <row r="321">
          <cell r="A321" t="str">
            <v>I13A</v>
          </cell>
          <cell r="B321" t="str">
            <v>O</v>
          </cell>
          <cell r="C321" t="str">
            <v>Eingriffe an Humerus, Tibia, Fibula und Sprunggelenk mit äußerst schweren oder schweren CC</v>
          </cell>
          <cell r="D321">
            <v>2.2589999999999999</v>
          </cell>
          <cell r="F321">
            <v>16.899999999999999</v>
          </cell>
          <cell r="G321">
            <v>5</v>
          </cell>
          <cell r="H321">
            <v>0.27</v>
          </cell>
          <cell r="I321">
            <v>32</v>
          </cell>
          <cell r="J321">
            <v>5.8000000000000003E-2</v>
          </cell>
          <cell r="K321">
            <v>9.0999999999999998E-2</v>
          </cell>
        </row>
        <row r="322">
          <cell r="A322" t="str">
            <v>I13B</v>
          </cell>
          <cell r="B322" t="str">
            <v>O</v>
          </cell>
          <cell r="C322" t="str">
            <v>Eingriffe an Humerus, Tibia, Fibula und Sprunggelenk, Alter &gt; 59 Jahre ohne äußerst schwere oder schwere CC</v>
          </cell>
          <cell r="D322">
            <v>1.8260000000000001</v>
          </cell>
          <cell r="F322">
            <v>13.7</v>
          </cell>
          <cell r="G322">
            <v>4</v>
          </cell>
          <cell r="H322">
            <v>0.246</v>
          </cell>
          <cell r="I322">
            <v>29</v>
          </cell>
          <cell r="J322">
            <v>5.3999999999999999E-2</v>
          </cell>
          <cell r="K322">
            <v>8.4000000000000005E-2</v>
          </cell>
        </row>
        <row r="323">
          <cell r="A323" t="str">
            <v>I13C</v>
          </cell>
          <cell r="B323" t="str">
            <v>O</v>
          </cell>
          <cell r="C323" t="str">
            <v>Eingriffe an Humerus, Tibia, Fibula und Sprunggelenk, Alter &lt; 60 Jahre ohne äußerst schwere oder schwere CC</v>
          </cell>
          <cell r="D323">
            <v>1.3260000000000001</v>
          </cell>
          <cell r="F323">
            <v>8.1</v>
          </cell>
          <cell r="G323">
            <v>2</v>
          </cell>
          <cell r="H323">
            <v>0.27</v>
          </cell>
          <cell r="I323">
            <v>23</v>
          </cell>
          <cell r="J323">
            <v>0.06</v>
          </cell>
          <cell r="K323">
            <v>8.8999999999999996E-2</v>
          </cell>
        </row>
        <row r="324">
          <cell r="A324" t="str">
            <v>I14Z</v>
          </cell>
          <cell r="B324" t="str">
            <v>O</v>
          </cell>
          <cell r="C324" t="str">
            <v>Revision eines Amputationsstumpfes</v>
          </cell>
          <cell r="D324">
            <v>1.3240000000000001</v>
          </cell>
          <cell r="F324">
            <v>9.1999999999999993</v>
          </cell>
          <cell r="G324">
            <v>2</v>
          </cell>
          <cell r="H324">
            <v>0.28399999999999997</v>
          </cell>
          <cell r="I324">
            <v>24</v>
          </cell>
          <cell r="J324">
            <v>5.6000000000000001E-2</v>
          </cell>
          <cell r="K324">
            <v>8.4000000000000005E-2</v>
          </cell>
        </row>
        <row r="325">
          <cell r="A325" t="str">
            <v>I15Z</v>
          </cell>
          <cell r="B325" t="str">
            <v>O</v>
          </cell>
          <cell r="C325" t="str">
            <v>Operationen am Hirn­ und Gesichtsschädel</v>
          </cell>
          <cell r="D325">
            <v>2.0670000000000002</v>
          </cell>
          <cell r="F325">
            <v>9.9</v>
          </cell>
          <cell r="G325">
            <v>2</v>
          </cell>
          <cell r="H325">
            <v>0.497</v>
          </cell>
          <cell r="I325">
            <v>25</v>
          </cell>
          <cell r="J325">
            <v>0.09</v>
          </cell>
          <cell r="K325">
            <v>0.13700000000000001</v>
          </cell>
        </row>
        <row r="326">
          <cell r="A326" t="str">
            <v>I16Z</v>
          </cell>
          <cell r="B326" t="str">
            <v>O</v>
          </cell>
          <cell r="C326" t="str">
            <v>Andere Eingriffe am Schultergelenk</v>
          </cell>
          <cell r="D326">
            <v>1.1200000000000001</v>
          </cell>
          <cell r="F326">
            <v>6.8</v>
          </cell>
          <cell r="G326">
            <v>1</v>
          </cell>
          <cell r="H326">
            <v>0.318</v>
          </cell>
          <cell r="I326">
            <v>19</v>
          </cell>
          <cell r="J326">
            <v>5.6000000000000001E-2</v>
          </cell>
          <cell r="K326">
            <v>8.1000000000000003E-2</v>
          </cell>
        </row>
        <row r="327">
          <cell r="A327" t="str">
            <v>I17Z</v>
          </cell>
          <cell r="B327" t="str">
            <v>O</v>
          </cell>
          <cell r="C327" t="str">
            <v>Operationen am Gesichtsschädel</v>
          </cell>
          <cell r="D327">
            <v>1.161</v>
          </cell>
          <cell r="F327">
            <v>7</v>
          </cell>
          <cell r="G327">
            <v>1</v>
          </cell>
          <cell r="H327">
            <v>0.372</v>
          </cell>
          <cell r="I327">
            <v>22</v>
          </cell>
          <cell r="J327">
            <v>6.4000000000000001E-2</v>
          </cell>
          <cell r="K327">
            <v>9.2999999999999999E-2</v>
          </cell>
        </row>
        <row r="328">
          <cell r="A328" t="str">
            <v>I18Z</v>
          </cell>
          <cell r="B328" t="str">
            <v>O</v>
          </cell>
          <cell r="C328" t="str">
            <v>Eingriffe am Kniegelenk</v>
          </cell>
          <cell r="D328">
            <v>0.85399999999999998</v>
          </cell>
          <cell r="F328">
            <v>5.0999999999999996</v>
          </cell>
          <cell r="G328">
            <v>1</v>
          </cell>
          <cell r="H328">
            <v>0.24099999999999999</v>
          </cell>
          <cell r="I328">
            <v>18</v>
          </cell>
          <cell r="J328">
            <v>5.7000000000000002E-2</v>
          </cell>
          <cell r="K328">
            <v>7.9000000000000001E-2</v>
          </cell>
        </row>
        <row r="329">
          <cell r="A329" t="str">
            <v>I19Z</v>
          </cell>
          <cell r="B329" t="str">
            <v>O</v>
          </cell>
          <cell r="C329" t="str">
            <v>Andere Eingriffe an Ellenbogengelenk oder Unterarm</v>
          </cell>
          <cell r="D329">
            <v>1</v>
          </cell>
          <cell r="F329">
            <v>4.7</v>
          </cell>
          <cell r="G329">
            <v>1</v>
          </cell>
          <cell r="H329">
            <v>0.28199999999999997</v>
          </cell>
          <cell r="I329">
            <v>20</v>
          </cell>
          <cell r="J329">
            <v>7.1999999999999995E-2</v>
          </cell>
          <cell r="K329">
            <v>9.9000000000000005E-2</v>
          </cell>
        </row>
        <row r="330">
          <cell r="A330" t="str">
            <v>I20Z</v>
          </cell>
          <cell r="B330" t="str">
            <v>O</v>
          </cell>
          <cell r="C330" t="str">
            <v>Eingriffe am Fuß</v>
          </cell>
          <cell r="D330">
            <v>1.01</v>
          </cell>
          <cell r="F330">
            <v>7.1</v>
          </cell>
          <cell r="G330">
            <v>1</v>
          </cell>
          <cell r="H330">
            <v>0.30199999999999999</v>
          </cell>
          <cell r="I330">
            <v>22</v>
          </cell>
          <cell r="J330">
            <v>5.0999999999999997E-2</v>
          </cell>
          <cell r="K330">
            <v>7.3999999999999996E-2</v>
          </cell>
        </row>
        <row r="331">
          <cell r="A331" t="str">
            <v>I21Z</v>
          </cell>
          <cell r="B331" t="str">
            <v>O</v>
          </cell>
          <cell r="C331" t="str">
            <v>Lokale Exzision und Entfernung von Osteosynthesematerial an Hüftgelenk und Femur</v>
          </cell>
          <cell r="D331">
            <v>1.0309999999999999</v>
          </cell>
          <cell r="F331">
            <v>5.6</v>
          </cell>
          <cell r="G331">
            <v>1</v>
          </cell>
          <cell r="H331">
            <v>0.28199999999999997</v>
          </cell>
          <cell r="I331">
            <v>21</v>
          </cell>
          <cell r="J331">
            <v>6.0999999999999999E-2</v>
          </cell>
          <cell r="K331">
            <v>8.5999999999999993E-2</v>
          </cell>
        </row>
        <row r="332">
          <cell r="A332" t="str">
            <v>I22Z</v>
          </cell>
          <cell r="B332" t="str">
            <v>O</v>
          </cell>
          <cell r="C332" t="str">
            <v>Große Eingriffe an Handgelenk, Hand und Daumen</v>
          </cell>
          <cell r="D332">
            <v>0.871</v>
          </cell>
          <cell r="F332">
            <v>4.3</v>
          </cell>
          <cell r="G332">
            <v>1</v>
          </cell>
          <cell r="H332">
            <v>0.23300000000000001</v>
          </cell>
          <cell r="I332">
            <v>17</v>
          </cell>
          <cell r="J332">
            <v>6.4000000000000001E-2</v>
          </cell>
          <cell r="K332">
            <v>8.6999999999999994E-2</v>
          </cell>
        </row>
        <row r="333">
          <cell r="A333" t="str">
            <v>I23Z</v>
          </cell>
          <cell r="B333" t="str">
            <v>O</v>
          </cell>
          <cell r="C333" t="str">
            <v>Lokale Exzision und Entfernung von Osteosynthesematerial außer an Hüftgelenk und Femur</v>
          </cell>
          <cell r="D333">
            <v>0.73199999999999998</v>
          </cell>
          <cell r="F333">
            <v>3.7</v>
          </cell>
          <cell r="G333">
            <v>1</v>
          </cell>
          <cell r="H333">
            <v>0.20399999999999999</v>
          </cell>
          <cell r="I333">
            <v>17</v>
          </cell>
          <cell r="J333">
            <v>6.6000000000000003E-2</v>
          </cell>
          <cell r="K333">
            <v>8.6999999999999994E-2</v>
          </cell>
        </row>
        <row r="334">
          <cell r="A334" t="str">
            <v>I24Z</v>
          </cell>
          <cell r="B334" t="str">
            <v>O</v>
          </cell>
          <cell r="C334" t="str">
            <v>Arthroskopie einschließlich Biopsie</v>
          </cell>
          <cell r="D334">
            <v>0.72699999999999998</v>
          </cell>
          <cell r="F334">
            <v>3.9</v>
          </cell>
          <cell r="G334">
            <v>1</v>
          </cell>
          <cell r="H334">
            <v>0.20799999999999999</v>
          </cell>
          <cell r="I334">
            <v>17</v>
          </cell>
          <cell r="J334">
            <v>6.4000000000000001E-2</v>
          </cell>
          <cell r="K334">
            <v>8.5000000000000006E-2</v>
          </cell>
        </row>
        <row r="335">
          <cell r="A335" t="str">
            <v>I25Z</v>
          </cell>
          <cell r="B335" t="str">
            <v>O</v>
          </cell>
          <cell r="C335" t="str">
            <v>Diagnostische Eingriffe an Knochen und Gelenken einschließlich Biopsie</v>
          </cell>
          <cell r="D335">
            <v>1.161</v>
          </cell>
          <cell r="F335">
            <v>7.6</v>
          </cell>
          <cell r="G335">
            <v>2</v>
          </cell>
          <cell r="H335">
            <v>0.26500000000000001</v>
          </cell>
          <cell r="I335">
            <v>23</v>
          </cell>
          <cell r="J335">
            <v>6.2E-2</v>
          </cell>
          <cell r="K335">
            <v>9.1999999999999998E-2</v>
          </cell>
        </row>
        <row r="336">
          <cell r="A336" t="str">
            <v>I26Z</v>
          </cell>
          <cell r="B336" t="str">
            <v>O</v>
          </cell>
          <cell r="C336" t="str">
            <v>Andere Eingriffe an Handgelenk und Hand</v>
          </cell>
          <cell r="D336">
            <v>0.76100000000000001</v>
          </cell>
          <cell r="F336">
            <v>3.2</v>
          </cell>
          <cell r="G336">
            <v>1</v>
          </cell>
          <cell r="H336">
            <v>0.20100000000000001</v>
          </cell>
          <cell r="I336">
            <v>15</v>
          </cell>
          <cell r="J336">
            <v>7.4999999999999997E-2</v>
          </cell>
          <cell r="K336">
            <v>9.5000000000000001E-2</v>
          </cell>
        </row>
        <row r="337">
          <cell r="A337" t="str">
            <v>I27Z</v>
          </cell>
          <cell r="B337" t="str">
            <v>O</v>
          </cell>
          <cell r="C337" t="str">
            <v>Eingriffe am Weichteilgewebe</v>
          </cell>
          <cell r="D337">
            <v>0.97199999999999998</v>
          </cell>
          <cell r="F337">
            <v>5.9</v>
          </cell>
          <cell r="G337">
            <v>1</v>
          </cell>
          <cell r="H337">
            <v>0.28899999999999998</v>
          </cell>
          <cell r="I337">
            <v>21</v>
          </cell>
          <cell r="J337">
            <v>5.8999999999999997E-2</v>
          </cell>
          <cell r="K337">
            <v>8.4000000000000005E-2</v>
          </cell>
        </row>
        <row r="338">
          <cell r="A338" t="str">
            <v>I28A</v>
          </cell>
          <cell r="B338" t="str">
            <v>O</v>
          </cell>
          <cell r="C338" t="str">
            <v>Andere Eingriffe am Bindegewebe mit CC</v>
          </cell>
          <cell r="D338">
            <v>1.62</v>
          </cell>
          <cell r="F338">
            <v>11.5</v>
          </cell>
          <cell r="G338">
            <v>3</v>
          </cell>
          <cell r="H338">
            <v>0.27200000000000002</v>
          </cell>
          <cell r="I338">
            <v>27</v>
          </cell>
          <cell r="J338">
            <v>5.7000000000000002E-2</v>
          </cell>
          <cell r="K338">
            <v>8.6999999999999994E-2</v>
          </cell>
        </row>
        <row r="339">
          <cell r="A339" t="str">
            <v>I28B</v>
          </cell>
          <cell r="B339" t="str">
            <v>O</v>
          </cell>
          <cell r="C339" t="str">
            <v>Andere Eingriffe am Bindegewebe ohne CC</v>
          </cell>
          <cell r="D339">
            <v>0.996</v>
          </cell>
          <cell r="F339">
            <v>5.5</v>
          </cell>
          <cell r="G339">
            <v>1</v>
          </cell>
          <cell r="H339">
            <v>0.27400000000000002</v>
          </cell>
          <cell r="I339">
            <v>20</v>
          </cell>
          <cell r="J339">
            <v>0.06</v>
          </cell>
          <cell r="K339">
            <v>8.5000000000000006E-2</v>
          </cell>
        </row>
        <row r="340">
          <cell r="A340" t="str">
            <v>I60Z</v>
          </cell>
          <cell r="B340" t="str">
            <v>M</v>
          </cell>
          <cell r="C340" t="str">
            <v>Frakturen am Femurschaft und offene Frakturen an den Femurkondylen</v>
          </cell>
          <cell r="D340">
            <v>1.9910000000000001</v>
          </cell>
          <cell r="F340">
            <v>11.4</v>
          </cell>
          <cell r="G340">
            <v>3</v>
          </cell>
          <cell r="H340">
            <v>0.38800000000000001</v>
          </cell>
          <cell r="I340">
            <v>26</v>
          </cell>
          <cell r="J340">
            <v>8.2000000000000003E-2</v>
          </cell>
          <cell r="K340">
            <v>0.125</v>
          </cell>
        </row>
        <row r="341">
          <cell r="A341" t="str">
            <v>I61Z</v>
          </cell>
          <cell r="B341" t="str">
            <v>M</v>
          </cell>
          <cell r="C341" t="str">
            <v>Andere Frakturen am Femur</v>
          </cell>
          <cell r="D341">
            <v>1.252</v>
          </cell>
          <cell r="F341">
            <v>9.6</v>
          </cell>
          <cell r="G341">
            <v>2</v>
          </cell>
          <cell r="H341">
            <v>0.372</v>
          </cell>
          <cell r="I341">
            <v>25</v>
          </cell>
          <cell r="J341">
            <v>7.0000000000000007E-2</v>
          </cell>
          <cell r="K341">
            <v>0.105</v>
          </cell>
        </row>
        <row r="342">
          <cell r="A342" t="str">
            <v>I62A</v>
          </cell>
          <cell r="B342" t="str">
            <v>M</v>
          </cell>
          <cell r="C342" t="str">
            <v>Frakturen an Becken und Schenkelhals mit äußerst schweren CC</v>
          </cell>
          <cell r="D342">
            <v>2.1320000000000001</v>
          </cell>
          <cell r="F342">
            <v>14.9</v>
          </cell>
          <cell r="G342">
            <v>4</v>
          </cell>
          <cell r="H342">
            <v>0.372</v>
          </cell>
          <cell r="I342">
            <v>30</v>
          </cell>
          <cell r="J342">
            <v>7.4999999999999997E-2</v>
          </cell>
          <cell r="K342">
            <v>0.11700000000000001</v>
          </cell>
        </row>
        <row r="343">
          <cell r="A343" t="str">
            <v>I62B</v>
          </cell>
          <cell r="B343" t="str">
            <v>M</v>
          </cell>
          <cell r="C343" t="str">
            <v>Frakturen an Becken und Schenkelhals mit schweren CC</v>
          </cell>
          <cell r="D343">
            <v>1.97</v>
          </cell>
          <cell r="F343">
            <v>14.5</v>
          </cell>
          <cell r="G343">
            <v>4</v>
          </cell>
          <cell r="H343">
            <v>0.34599999999999997</v>
          </cell>
          <cell r="I343">
            <v>29</v>
          </cell>
          <cell r="J343">
            <v>7.1999999999999995E-2</v>
          </cell>
          <cell r="K343">
            <v>0.112</v>
          </cell>
        </row>
        <row r="344">
          <cell r="A344" t="str">
            <v>I62C</v>
          </cell>
          <cell r="B344" t="str">
            <v>M</v>
          </cell>
          <cell r="C344" t="str">
            <v>Frakturen an Becken und Schenkelhals ohne äußerst schwere oder schwere CC</v>
          </cell>
          <cell r="D344">
            <v>1.399</v>
          </cell>
          <cell r="F344">
            <v>10.9</v>
          </cell>
          <cell r="G344">
            <v>3</v>
          </cell>
          <cell r="H344">
            <v>0.311</v>
          </cell>
          <cell r="I344">
            <v>26</v>
          </cell>
          <cell r="J344">
            <v>6.8000000000000005E-2</v>
          </cell>
          <cell r="K344">
            <v>0.104</v>
          </cell>
        </row>
        <row r="345">
          <cell r="A345" t="str">
            <v>I63Z</v>
          </cell>
          <cell r="B345" t="str">
            <v>M</v>
          </cell>
          <cell r="C345" t="str">
            <v>Verstauchung, Zerrung und Luxation an Hüftgelenk, Becken und Oberschenkel</v>
          </cell>
          <cell r="D345">
            <v>0.73299999999999998</v>
          </cell>
          <cell r="F345">
            <v>5.6</v>
          </cell>
          <cell r="G345">
            <v>1</v>
          </cell>
          <cell r="H345">
            <v>0.33700000000000002</v>
          </cell>
          <cell r="I345">
            <v>21</v>
          </cell>
          <cell r="J345">
            <v>7.2999999999999995E-2</v>
          </cell>
          <cell r="K345">
            <v>0.10299999999999999</v>
          </cell>
        </row>
        <row r="346">
          <cell r="A346" t="str">
            <v>I64A</v>
          </cell>
          <cell r="B346" t="str">
            <v>M</v>
          </cell>
          <cell r="C346" t="str">
            <v>Osteomyelitis, Alter &lt; 65 Jahre mit äußerst schweren oder schweren CC oder Alter &gt; 64 Jahre</v>
          </cell>
          <cell r="D346">
            <v>1.208</v>
          </cell>
          <cell r="F346">
            <v>10.3</v>
          </cell>
          <cell r="G346">
            <v>2</v>
          </cell>
          <cell r="H346">
            <v>0.376</v>
          </cell>
          <cell r="I346">
            <v>25</v>
          </cell>
          <cell r="J346">
            <v>6.6000000000000003E-2</v>
          </cell>
          <cell r="K346">
            <v>0.1</v>
          </cell>
        </row>
        <row r="347">
          <cell r="A347" t="str">
            <v>I64B</v>
          </cell>
          <cell r="B347" t="str">
            <v>M</v>
          </cell>
          <cell r="C347" t="str">
            <v>Osteomyelitis, Alter &lt; 65 Jahre ohne äußerst schwere oder schwere CC</v>
          </cell>
          <cell r="D347">
            <v>0.84099999999999997</v>
          </cell>
          <cell r="F347">
            <v>5</v>
          </cell>
          <cell r="G347">
            <v>1</v>
          </cell>
          <cell r="H347">
            <v>0.33700000000000002</v>
          </cell>
          <cell r="I347">
            <v>20</v>
          </cell>
          <cell r="J347">
            <v>8.1000000000000003E-2</v>
          </cell>
          <cell r="K347">
            <v>0.113</v>
          </cell>
        </row>
        <row r="348">
          <cell r="A348" t="str">
            <v>I65A</v>
          </cell>
          <cell r="B348" t="str">
            <v>M</v>
          </cell>
          <cell r="C348" t="str">
            <v>Bösartige Neubildung des Bindegewebes einschließlich pathologische Fraktur, Alter &gt; 64 Jahre</v>
          </cell>
          <cell r="D348">
            <v>0.97199999999999998</v>
          </cell>
          <cell r="F348">
            <v>7.3</v>
          </cell>
          <cell r="G348">
            <v>1</v>
          </cell>
          <cell r="H348">
            <v>0.44600000000000001</v>
          </cell>
          <cell r="I348">
            <v>22</v>
          </cell>
          <cell r="J348">
            <v>7.3999999999999996E-2</v>
          </cell>
          <cell r="K348">
            <v>0.108</v>
          </cell>
        </row>
        <row r="349">
          <cell r="A349" t="str">
            <v>I65B</v>
          </cell>
          <cell r="B349" t="str">
            <v>M</v>
          </cell>
          <cell r="C349" t="str">
            <v>Bösartige Neubildung des Bindegewebes einschließlich pathologische Fraktur, Alter &lt; 65 Jahre</v>
          </cell>
          <cell r="D349">
            <v>0.95399999999999996</v>
          </cell>
          <cell r="F349">
            <v>3.9</v>
          </cell>
          <cell r="G349">
            <v>1</v>
          </cell>
          <cell r="H349">
            <v>0.439</v>
          </cell>
          <cell r="I349">
            <v>19</v>
          </cell>
          <cell r="J349">
            <v>0.13600000000000001</v>
          </cell>
          <cell r="K349">
            <v>0.18</v>
          </cell>
        </row>
        <row r="350">
          <cell r="A350" t="str">
            <v>I66A</v>
          </cell>
          <cell r="B350" t="str">
            <v>M</v>
          </cell>
          <cell r="C350" t="str">
            <v>Andere Erkrankungen des Bindegewebes, Alter &lt; 65 Jahre mit äußerst schweren oder schweren CC oder Alter &gt; 64 Jahre</v>
          </cell>
          <cell r="D350">
            <v>1.109</v>
          </cell>
          <cell r="F350">
            <v>9</v>
          </cell>
          <cell r="G350">
            <v>2</v>
          </cell>
          <cell r="H350">
            <v>0.36199999999999999</v>
          </cell>
          <cell r="I350">
            <v>24</v>
          </cell>
          <cell r="J350">
            <v>7.1999999999999995E-2</v>
          </cell>
          <cell r="K350">
            <v>0.108</v>
          </cell>
        </row>
        <row r="351">
          <cell r="A351" t="str">
            <v>I66B</v>
          </cell>
          <cell r="B351" t="str">
            <v>M</v>
          </cell>
          <cell r="C351" t="str">
            <v>Andere Erkrankungen des Bindegewebes, Alter &lt; 65 Jahre ohne äußerst schwere oder schwere CC</v>
          </cell>
          <cell r="D351">
            <v>0.747</v>
          </cell>
          <cell r="F351">
            <v>5.7</v>
          </cell>
          <cell r="G351">
            <v>1</v>
          </cell>
          <cell r="H351">
            <v>0.36799999999999999</v>
          </cell>
          <cell r="I351">
            <v>21</v>
          </cell>
          <cell r="J351">
            <v>7.6999999999999999E-2</v>
          </cell>
          <cell r="K351">
            <v>0.109</v>
          </cell>
        </row>
        <row r="352">
          <cell r="A352" t="str">
            <v>I67A</v>
          </cell>
          <cell r="B352" t="str">
            <v>M</v>
          </cell>
          <cell r="C352" t="str">
            <v>Septische Arthritis mit äußerst schweren oder schweren CC</v>
          </cell>
          <cell r="D352">
            <v>1.843</v>
          </cell>
          <cell r="F352">
            <v>9.9</v>
          </cell>
          <cell r="G352">
            <v>2</v>
          </cell>
          <cell r="H352">
            <v>0.61399999999999999</v>
          </cell>
          <cell r="I352">
            <v>25</v>
          </cell>
          <cell r="J352">
            <v>0.112</v>
          </cell>
          <cell r="K352">
            <v>0.16900000000000001</v>
          </cell>
        </row>
        <row r="353">
          <cell r="A353" t="str">
            <v>I67B</v>
          </cell>
          <cell r="B353" t="str">
            <v>M</v>
          </cell>
          <cell r="C353" t="str">
            <v>Septische Arthritis ohne äußerst schwere oder schwere CC</v>
          </cell>
          <cell r="D353">
            <v>0.96799999999999997</v>
          </cell>
          <cell r="F353">
            <v>7.7</v>
          </cell>
          <cell r="G353">
            <v>2</v>
          </cell>
          <cell r="H353">
            <v>0.29699999999999999</v>
          </cell>
          <cell r="I353">
            <v>23</v>
          </cell>
          <cell r="J353">
            <v>7.0000000000000007E-2</v>
          </cell>
          <cell r="K353">
            <v>0.10299999999999999</v>
          </cell>
        </row>
        <row r="354">
          <cell r="A354" t="str">
            <v>I68A</v>
          </cell>
          <cell r="B354" t="str">
            <v>M</v>
          </cell>
          <cell r="C354" t="str">
            <v>Nicht operativ behandelte Erkrankungen und Verletzungen im Wirbelsäulenbereich ohne Schmerztherapie/Myelographie, Alter &lt; 75 Jahre mit CC oder Alter &gt; 74 Jahre</v>
          </cell>
          <cell r="D354">
            <v>1.0489999999999999</v>
          </cell>
          <cell r="F354">
            <v>8.5</v>
          </cell>
          <cell r="G354">
            <v>2</v>
          </cell>
          <cell r="H354">
            <v>0.34200000000000003</v>
          </cell>
          <cell r="I354">
            <v>24</v>
          </cell>
          <cell r="J354">
            <v>7.1999999999999995E-2</v>
          </cell>
          <cell r="K354">
            <v>0.108</v>
          </cell>
        </row>
        <row r="355">
          <cell r="A355" t="str">
            <v>I68B</v>
          </cell>
          <cell r="B355" t="str">
            <v>M</v>
          </cell>
          <cell r="C355" t="str">
            <v>Nicht operativ behandelte Erkrankungen und Verletzungen im Wirbelsäulenbereich ohne Schmerztherapie/Myelographie, Alter &lt; 75 Jahre ohne CC</v>
          </cell>
          <cell r="D355">
            <v>0.77300000000000002</v>
          </cell>
          <cell r="F355">
            <v>5</v>
          </cell>
          <cell r="G355">
            <v>1</v>
          </cell>
          <cell r="H355">
            <v>0.377</v>
          </cell>
          <cell r="I355">
            <v>20</v>
          </cell>
          <cell r="J355">
            <v>0.09</v>
          </cell>
          <cell r="K355">
            <v>0.125</v>
          </cell>
        </row>
        <row r="356">
          <cell r="A356" t="str">
            <v>I68C</v>
          </cell>
          <cell r="B356" t="str">
            <v>M</v>
          </cell>
          <cell r="C356" t="str">
            <v>Nicht operativ behandelte Erkrankungen und Verletzungen im Wirbelsäulenbereich mit Schmerztherapie/Myelographie</v>
          </cell>
          <cell r="D356">
            <v>0.89800000000000002</v>
          </cell>
          <cell r="F356">
            <v>8.6</v>
          </cell>
          <cell r="G356">
            <v>2</v>
          </cell>
          <cell r="H356">
            <v>0.28100000000000003</v>
          </cell>
          <cell r="I356">
            <v>24</v>
          </cell>
          <cell r="J356">
            <v>5.8999999999999997E-2</v>
          </cell>
          <cell r="K356">
            <v>8.7999999999999995E-2</v>
          </cell>
        </row>
        <row r="357">
          <cell r="A357" t="str">
            <v>I69A</v>
          </cell>
          <cell r="B357" t="str">
            <v>M</v>
          </cell>
          <cell r="C357" t="str">
            <v>Knochenkrankheiten und spezifische Arthropathien, Alter &gt; 74 Jahre mit äußerst schweren oder schweren CC</v>
          </cell>
          <cell r="D357">
            <v>1.3879999999999999</v>
          </cell>
          <cell r="F357">
            <v>9.5</v>
          </cell>
          <cell r="G357">
            <v>2</v>
          </cell>
          <cell r="H357">
            <v>0.42899999999999999</v>
          </cell>
          <cell r="I357">
            <v>25</v>
          </cell>
          <cell r="J357">
            <v>8.1000000000000003E-2</v>
          </cell>
          <cell r="K357">
            <v>0.122</v>
          </cell>
        </row>
        <row r="358">
          <cell r="A358" t="str">
            <v>I69B</v>
          </cell>
          <cell r="B358" t="str">
            <v>M</v>
          </cell>
          <cell r="C358" t="str">
            <v>Knochenkrankheiten und spezifische Arthropathien, Alter &gt; 74 Jahre ohne äußerst schwere oder schwere CC</v>
          </cell>
          <cell r="D358">
            <v>0.90500000000000003</v>
          </cell>
          <cell r="F358">
            <v>5.2</v>
          </cell>
          <cell r="G358">
            <v>1</v>
          </cell>
          <cell r="H358">
            <v>0.40400000000000003</v>
          </cell>
          <cell r="I358">
            <v>20</v>
          </cell>
          <cell r="J358">
            <v>9.2999999999999999E-2</v>
          </cell>
          <cell r="K358">
            <v>0.13</v>
          </cell>
        </row>
        <row r="359">
          <cell r="A359" t="str">
            <v>I69C</v>
          </cell>
          <cell r="B359" t="str">
            <v>M</v>
          </cell>
          <cell r="C359" t="str">
            <v>Knochenkrankheiten und spezifische Arthropathien, Alter &lt; 75 Jahre</v>
          </cell>
          <cell r="D359">
            <v>0.88700000000000001</v>
          </cell>
          <cell r="F359">
            <v>4.2</v>
          </cell>
          <cell r="G359">
            <v>1</v>
          </cell>
          <cell r="H359">
            <v>0.38900000000000001</v>
          </cell>
          <cell r="I359">
            <v>19</v>
          </cell>
          <cell r="J359">
            <v>0.112</v>
          </cell>
          <cell r="K359">
            <v>0.15</v>
          </cell>
        </row>
        <row r="360">
          <cell r="A360" t="str">
            <v>I70Z</v>
          </cell>
          <cell r="B360" t="str">
            <v>M</v>
          </cell>
          <cell r="C360" t="str">
            <v>Unspezifische Arthropathien</v>
          </cell>
          <cell r="D360">
            <v>0.77200000000000002</v>
          </cell>
          <cell r="F360">
            <v>6.5</v>
          </cell>
          <cell r="G360">
            <v>1</v>
          </cell>
          <cell r="H360">
            <v>0.38100000000000001</v>
          </cell>
          <cell r="I360">
            <v>21</v>
          </cell>
          <cell r="J360">
            <v>7.0999999999999994E-2</v>
          </cell>
          <cell r="K360">
            <v>0.10199999999999999</v>
          </cell>
        </row>
        <row r="361">
          <cell r="A361" t="str">
            <v>I71A</v>
          </cell>
          <cell r="B361" t="str">
            <v>M</v>
          </cell>
          <cell r="C361" t="str">
            <v>Muskel­ und Sehnenerkrankungen, Alter &gt; 69 Jahre mit CC</v>
          </cell>
          <cell r="D361">
            <v>0.97499999999999998</v>
          </cell>
          <cell r="F361">
            <v>7.9</v>
          </cell>
          <cell r="G361">
            <v>2</v>
          </cell>
          <cell r="H361">
            <v>0.32</v>
          </cell>
          <cell r="I361">
            <v>23</v>
          </cell>
          <cell r="J361">
            <v>7.2999999999999995E-2</v>
          </cell>
          <cell r="K361">
            <v>0.108</v>
          </cell>
        </row>
        <row r="362">
          <cell r="A362" t="str">
            <v>I71B</v>
          </cell>
          <cell r="B362" t="str">
            <v>M</v>
          </cell>
          <cell r="C362" t="str">
            <v>Muskel­ und Sehnenerkrankungen, Alter &lt; 70 Jahre mit CC oder Alter &gt; 69 Jahre ohne CC</v>
          </cell>
          <cell r="D362">
            <v>0.95799999999999996</v>
          </cell>
          <cell r="F362">
            <v>7.7</v>
          </cell>
          <cell r="G362">
            <v>2</v>
          </cell>
          <cell r="H362">
            <v>0.313</v>
          </cell>
          <cell r="I362">
            <v>23</v>
          </cell>
          <cell r="J362">
            <v>7.2999999999999995E-2</v>
          </cell>
          <cell r="K362">
            <v>0.108</v>
          </cell>
        </row>
        <row r="363">
          <cell r="A363" t="str">
            <v>I71C</v>
          </cell>
          <cell r="B363" t="str">
            <v>M</v>
          </cell>
          <cell r="C363" t="str">
            <v>Muskel­ und Sehnenerkrankungen, Alter &lt; 70 Jahre ohne CC</v>
          </cell>
          <cell r="D363">
            <v>0.80600000000000005</v>
          </cell>
          <cell r="F363">
            <v>6</v>
          </cell>
          <cell r="G363">
            <v>1</v>
          </cell>
          <cell r="H363">
            <v>0.39</v>
          </cell>
          <cell r="I363">
            <v>21</v>
          </cell>
          <cell r="J363">
            <v>7.8E-2</v>
          </cell>
          <cell r="K363">
            <v>0.111</v>
          </cell>
        </row>
        <row r="364">
          <cell r="A364" t="str">
            <v>I72A</v>
          </cell>
          <cell r="B364" t="str">
            <v>M</v>
          </cell>
          <cell r="C364" t="str">
            <v>Entzündung von Sehnen, Muskeln und Schleimbeuteln, Alter &lt; 80 Jahre mit äußerst schweren oder schweren CC oder Alter &gt; 79 Jahre</v>
          </cell>
          <cell r="D364">
            <v>0.95399999999999996</v>
          </cell>
          <cell r="F364">
            <v>7.4</v>
          </cell>
          <cell r="G364">
            <v>1</v>
          </cell>
          <cell r="H364">
            <v>0.45100000000000001</v>
          </cell>
          <cell r="I364">
            <v>22</v>
          </cell>
          <cell r="J364">
            <v>7.2999999999999995E-2</v>
          </cell>
          <cell r="K364">
            <v>0.107</v>
          </cell>
        </row>
        <row r="365">
          <cell r="A365" t="str">
            <v>I72B</v>
          </cell>
          <cell r="B365" t="str">
            <v>M</v>
          </cell>
          <cell r="C365" t="str">
            <v>Entzündung von Sehnen, Muskeln und Schleimbeuteln, Alter &lt; 80 Jahre ohne äußerst schwere oder schwere CC</v>
          </cell>
          <cell r="D365">
            <v>0.7</v>
          </cell>
          <cell r="F365">
            <v>4.2</v>
          </cell>
          <cell r="G365">
            <v>1</v>
          </cell>
          <cell r="H365">
            <v>0.28999999999999998</v>
          </cell>
          <cell r="I365">
            <v>19</v>
          </cell>
          <cell r="J365">
            <v>8.3000000000000004E-2</v>
          </cell>
          <cell r="K365">
            <v>0.111</v>
          </cell>
        </row>
        <row r="366">
          <cell r="A366" t="str">
            <v>I73A</v>
          </cell>
          <cell r="B366" t="str">
            <v>M</v>
          </cell>
          <cell r="C366" t="str">
            <v>Nachbehandlung bei Erkrankungen des Bindegewebes, Alter &gt; 59 Jahre mit äußerst schweren oder schweren CC</v>
          </cell>
          <cell r="D366">
            <v>1.079</v>
          </cell>
          <cell r="F366">
            <v>9</v>
          </cell>
          <cell r="G366">
            <v>2</v>
          </cell>
          <cell r="H366">
            <v>0.32300000000000001</v>
          </cell>
          <cell r="I366">
            <v>24</v>
          </cell>
          <cell r="J366">
            <v>6.5000000000000002E-2</v>
          </cell>
          <cell r="K366">
            <v>9.7000000000000003E-2</v>
          </cell>
        </row>
        <row r="367">
          <cell r="A367" t="str">
            <v>I73B</v>
          </cell>
          <cell r="B367" t="str">
            <v>M</v>
          </cell>
          <cell r="C367" t="str">
            <v>Nachbehandlung bei Erkrankungen des Bindegewebes, Alter &lt; 60 Jahre mit äußerst schweren oder schweren CC oder Alter &gt; 59 Jahre ohne äußerst schwere oder schwere CC</v>
          </cell>
          <cell r="D367">
            <v>0.82199999999999995</v>
          </cell>
          <cell r="F367">
            <v>6.4</v>
          </cell>
          <cell r="G367">
            <v>1</v>
          </cell>
          <cell r="H367">
            <v>0.315</v>
          </cell>
          <cell r="I367">
            <v>21</v>
          </cell>
          <cell r="J367">
            <v>5.8999999999999997E-2</v>
          </cell>
          <cell r="K367">
            <v>8.5999999999999993E-2</v>
          </cell>
        </row>
        <row r="368">
          <cell r="A368" t="str">
            <v>I73C</v>
          </cell>
          <cell r="B368" t="str">
            <v>M</v>
          </cell>
          <cell r="C368" t="str">
            <v>Nachbehandlung bei Erkrankungen des Bindegewebes, Alter &lt; 60 Jahre ohne äußerst schwere oder schwere CC</v>
          </cell>
          <cell r="D368">
            <v>0.80500000000000005</v>
          </cell>
          <cell r="F368">
            <v>4.5</v>
          </cell>
          <cell r="G368">
            <v>1</v>
          </cell>
          <cell r="H368">
            <v>0.35</v>
          </cell>
          <cell r="I368">
            <v>20</v>
          </cell>
          <cell r="J368">
            <v>9.2999999999999999E-2</v>
          </cell>
          <cell r="K368">
            <v>0.127</v>
          </cell>
        </row>
        <row r="369">
          <cell r="A369" t="str">
            <v>I74A</v>
          </cell>
          <cell r="B369" t="str">
            <v>M</v>
          </cell>
          <cell r="C369" t="str">
            <v>Verletzung an Unterarm, Handgelenk, Hand oder Fuß, Alter &gt; 74 Jahre mit CC</v>
          </cell>
          <cell r="D369">
            <v>0.84299999999999997</v>
          </cell>
          <cell r="F369">
            <v>7.2</v>
          </cell>
          <cell r="G369">
            <v>1</v>
          </cell>
          <cell r="H369">
            <v>0.38900000000000001</v>
          </cell>
          <cell r="I369">
            <v>22</v>
          </cell>
          <cell r="J369">
            <v>6.5000000000000002E-2</v>
          </cell>
          <cell r="K369">
            <v>9.5000000000000001E-2</v>
          </cell>
        </row>
        <row r="370">
          <cell r="A370" t="str">
            <v>I74B</v>
          </cell>
          <cell r="B370" t="str">
            <v>M</v>
          </cell>
          <cell r="C370" t="str">
            <v>Verletzung an Unterarm, Handgelenk, Hand oder Fuß, Alter &lt; 75 Jahre mit CC oder Alter &gt; 74 Jahre ohne CC</v>
          </cell>
          <cell r="D370">
            <v>0.83199999999999996</v>
          </cell>
          <cell r="F370">
            <v>5</v>
          </cell>
          <cell r="G370">
            <v>1</v>
          </cell>
          <cell r="H370">
            <v>0.34</v>
          </cell>
          <cell r="I370">
            <v>20</v>
          </cell>
          <cell r="J370">
            <v>8.1000000000000003E-2</v>
          </cell>
          <cell r="K370">
            <v>0.113</v>
          </cell>
        </row>
        <row r="371">
          <cell r="A371" t="str">
            <v>I74C</v>
          </cell>
          <cell r="B371" t="str">
            <v>M</v>
          </cell>
          <cell r="C371" t="str">
            <v>Verletzung an Unterarm, Handgelenk, Hand oder Fuß, Alter &lt; 75 Jahre ohne CC</v>
          </cell>
          <cell r="D371">
            <v>0.72099999999999997</v>
          </cell>
          <cell r="F371">
            <v>2.7</v>
          </cell>
          <cell r="G371">
            <v>1</v>
          </cell>
          <cell r="H371">
            <v>0.25900000000000001</v>
          </cell>
          <cell r="I371">
            <v>18</v>
          </cell>
          <cell r="J371">
            <v>0.11600000000000001</v>
          </cell>
          <cell r="K371">
            <v>0.14099999999999999</v>
          </cell>
        </row>
        <row r="372">
          <cell r="A372" t="str">
            <v>I75A</v>
          </cell>
          <cell r="B372" t="str">
            <v>M</v>
          </cell>
          <cell r="C372" t="str">
            <v>Verletzung an Schultergelenk, Arm, Ellenbogengelenk, Kniegelenk, Bein oder Sprunggelenk, Alter &gt; 64 Jahre mit CC</v>
          </cell>
          <cell r="D372">
            <v>1.179</v>
          </cell>
          <cell r="F372">
            <v>9.4</v>
          </cell>
          <cell r="G372">
            <v>2</v>
          </cell>
          <cell r="H372">
            <v>0.36899999999999999</v>
          </cell>
          <cell r="I372">
            <v>24</v>
          </cell>
          <cell r="J372">
            <v>7.0999999999999994E-2</v>
          </cell>
          <cell r="K372">
            <v>0.106</v>
          </cell>
        </row>
        <row r="373">
          <cell r="A373" t="str">
            <v>I75B</v>
          </cell>
          <cell r="B373" t="str">
            <v>M</v>
          </cell>
          <cell r="C373" t="str">
            <v>Verletzung an Schultergelenk, Arm, Ellenbogengelenk, Kniegelenk, Bein oder Sprunggelenk, Alter &lt; 65 Jahre mit CC oder Alter &gt; 64 Jahre ohne CC</v>
          </cell>
          <cell r="D373">
            <v>0.91100000000000003</v>
          </cell>
          <cell r="F373">
            <v>6.7</v>
          </cell>
          <cell r="G373">
            <v>1</v>
          </cell>
          <cell r="H373">
            <v>0.39600000000000002</v>
          </cell>
          <cell r="I373">
            <v>22</v>
          </cell>
          <cell r="J373">
            <v>7.0999999999999994E-2</v>
          </cell>
          <cell r="K373">
            <v>0.10299999999999999</v>
          </cell>
        </row>
        <row r="374">
          <cell r="A374" t="str">
            <v>I75C</v>
          </cell>
          <cell r="B374" t="str">
            <v>M</v>
          </cell>
          <cell r="C374" t="str">
            <v>Verletzung an Schultergelenk, Arm, Ellenbogengelenk, Kniegelenk, Bein oder Sprunggelenk, Alter &lt; 65 Jahre ohne CC</v>
          </cell>
          <cell r="D374">
            <v>0.73199999999999998</v>
          </cell>
          <cell r="F374">
            <v>3.8</v>
          </cell>
          <cell r="G374">
            <v>1</v>
          </cell>
          <cell r="H374">
            <v>0.28399999999999997</v>
          </cell>
          <cell r="I374">
            <v>19</v>
          </cell>
          <cell r="J374">
            <v>8.8999999999999996E-2</v>
          </cell>
          <cell r="K374">
            <v>0.11700000000000001</v>
          </cell>
        </row>
        <row r="375">
          <cell r="A375" t="str">
            <v>I76A</v>
          </cell>
          <cell r="B375" t="str">
            <v>M</v>
          </cell>
          <cell r="C375" t="str">
            <v>Andere Erkrankungen des Bindegewebes, Alter &gt; 69 Jahre mit CC</v>
          </cell>
          <cell r="D375">
            <v>0.997</v>
          </cell>
          <cell r="F375">
            <v>10.199999999999999</v>
          </cell>
          <cell r="G375">
            <v>2</v>
          </cell>
          <cell r="H375">
            <v>0.31900000000000001</v>
          </cell>
          <cell r="I375">
            <v>25</v>
          </cell>
          <cell r="J375">
            <v>5.6000000000000001E-2</v>
          </cell>
          <cell r="K375">
            <v>8.5999999999999993E-2</v>
          </cell>
        </row>
        <row r="376">
          <cell r="A376" t="str">
            <v>I76B</v>
          </cell>
          <cell r="B376" t="str">
            <v>M</v>
          </cell>
          <cell r="C376" t="str">
            <v>Andere Erkrankungen des Bindegewebes, Alter &lt; 70 Jahre mit CC oder Alter &gt; 69 Jahre ohne CC</v>
          </cell>
          <cell r="D376">
            <v>0.79100000000000004</v>
          </cell>
          <cell r="F376">
            <v>5.8</v>
          </cell>
          <cell r="G376">
            <v>1</v>
          </cell>
          <cell r="H376">
            <v>0.35399999999999998</v>
          </cell>
          <cell r="I376">
            <v>21</v>
          </cell>
          <cell r="J376">
            <v>7.2999999999999995E-2</v>
          </cell>
          <cell r="K376">
            <v>0.104</v>
          </cell>
        </row>
        <row r="377">
          <cell r="A377" t="str">
            <v>I76C</v>
          </cell>
          <cell r="B377" t="str">
            <v>M</v>
          </cell>
          <cell r="C377" t="str">
            <v>Andere Erkrankungen des Bindegewebes, Alter &lt; 70 Jahre ohne CC</v>
          </cell>
          <cell r="D377">
            <v>0.67100000000000004</v>
          </cell>
          <cell r="F377">
            <v>3.1</v>
          </cell>
          <cell r="G377">
            <v>1</v>
          </cell>
          <cell r="H377">
            <v>0.26300000000000001</v>
          </cell>
          <cell r="I377">
            <v>18</v>
          </cell>
          <cell r="J377">
            <v>0.1</v>
          </cell>
          <cell r="K377">
            <v>0.127</v>
          </cell>
        </row>
        <row r="378">
          <cell r="A378" t="str">
            <v>MDC 09  Krankheiten und Störungen an Haut, Unterhaut und Mamma</v>
          </cell>
        </row>
        <row r="379">
          <cell r="A379" t="str">
            <v>J01Z</v>
          </cell>
          <cell r="B379" t="str">
            <v>O</v>
          </cell>
          <cell r="C379" t="str">
            <v>Gewebetransplantation mit mikrovaskulärer Anastomosierung bei Erkrankung der Haut, Unterhaut und Mamma</v>
          </cell>
          <cell r="D379">
            <v>7.1479999999999997</v>
          </cell>
          <cell r="F379">
            <v>45.5</v>
          </cell>
          <cell r="G379">
            <v>14</v>
          </cell>
          <cell r="H379">
            <v>0.30599999999999999</v>
          </cell>
          <cell r="I379">
            <v>60</v>
          </cell>
          <cell r="J379">
            <v>0.06</v>
          </cell>
          <cell r="K379">
            <v>9.9000000000000005E-2</v>
          </cell>
        </row>
        <row r="380">
          <cell r="A380" t="str">
            <v>J02A</v>
          </cell>
          <cell r="B380" t="str">
            <v>O</v>
          </cell>
          <cell r="C380" t="str">
            <v>Hauttransplantation/Lappenplastik an der unteren Extremität bei Ulkus oder Infektion/Entzündung der Unterhaut mit äußerst schweren CC</v>
          </cell>
          <cell r="D380">
            <v>3.5569999999999999</v>
          </cell>
          <cell r="F380">
            <v>45</v>
          </cell>
          <cell r="G380">
            <v>14</v>
          </cell>
          <cell r="H380">
            <v>0.216</v>
          </cell>
          <cell r="I380">
            <v>60</v>
          </cell>
          <cell r="J380">
            <v>4.2999999999999997E-2</v>
          </cell>
          <cell r="K380">
            <v>7.0000000000000007E-2</v>
          </cell>
        </row>
        <row r="381">
          <cell r="A381" t="str">
            <v>J02B</v>
          </cell>
          <cell r="B381" t="str">
            <v>O</v>
          </cell>
          <cell r="C381" t="str">
            <v>Hauttransplantation/Lappenplastik an der unteren Extremität bei Ulkus oder Infektion/Entzündung der Unterhaut ohne äußerst schwere CC</v>
          </cell>
          <cell r="D381">
            <v>2.3959999999999999</v>
          </cell>
          <cell r="F381">
            <v>23.1</v>
          </cell>
          <cell r="G381">
            <v>7</v>
          </cell>
          <cell r="H381">
            <v>0.26100000000000001</v>
          </cell>
          <cell r="I381">
            <v>38</v>
          </cell>
          <cell r="J381">
            <v>5.3999999999999999E-2</v>
          </cell>
          <cell r="K381">
            <v>8.6999999999999994E-2</v>
          </cell>
        </row>
        <row r="382">
          <cell r="A382" t="str">
            <v>J03A</v>
          </cell>
          <cell r="B382" t="str">
            <v>O</v>
          </cell>
          <cell r="C382" t="str">
            <v>Hauttransplantation/Lappenplastik an der unteren Extremität außer bei Ulkus oder Infektion/Entzündung der Unterhaut mit äußerst schweren oder schweren CC</v>
          </cell>
          <cell r="D382">
            <v>1.8480000000000001</v>
          </cell>
          <cell r="F382">
            <v>16.3</v>
          </cell>
          <cell r="G382">
            <v>4</v>
          </cell>
          <cell r="H382">
            <v>0.311</v>
          </cell>
          <cell r="I382">
            <v>31</v>
          </cell>
          <cell r="J382">
            <v>5.7000000000000002E-2</v>
          </cell>
          <cell r="K382">
            <v>0.09</v>
          </cell>
        </row>
        <row r="383">
          <cell r="A383" t="str">
            <v>J03B</v>
          </cell>
          <cell r="B383" t="str">
            <v>O</v>
          </cell>
          <cell r="C383" t="str">
            <v>Hauttransplantation/Lappenplastik an der unteren Extremität außer bei Ulkus oder Infektion/Entzündung der Unterhaut ohne äußerst schwere oder schwere CC</v>
          </cell>
          <cell r="D383">
            <v>0.97299999999999998</v>
          </cell>
          <cell r="F383">
            <v>9</v>
          </cell>
          <cell r="G383">
            <v>2</v>
          </cell>
          <cell r="H383">
            <v>0.254</v>
          </cell>
          <cell r="I383">
            <v>24</v>
          </cell>
          <cell r="J383">
            <v>0.05</v>
          </cell>
          <cell r="K383">
            <v>7.5999999999999998E-2</v>
          </cell>
        </row>
        <row r="384">
          <cell r="A384" t="str">
            <v>J04A</v>
          </cell>
          <cell r="B384" t="str">
            <v>O</v>
          </cell>
          <cell r="C384" t="str">
            <v>Eingriffe an der Haut der unteren Extremität ohne Transplantation oder Lappenplastik bei Ulkus oder Infektion/Entzündung der Unterhaut mit äußerst schweren oder schweren CC</v>
          </cell>
          <cell r="D384">
            <v>2.21</v>
          </cell>
          <cell r="F384">
            <v>23.9</v>
          </cell>
          <cell r="G384">
            <v>7</v>
          </cell>
          <cell r="H384">
            <v>0.248</v>
          </cell>
          <cell r="I384">
            <v>39</v>
          </cell>
          <cell r="J384">
            <v>0.05</v>
          </cell>
          <cell r="K384">
            <v>0.08</v>
          </cell>
        </row>
        <row r="385">
          <cell r="A385" t="str">
            <v>J04B</v>
          </cell>
          <cell r="B385" t="str">
            <v>O</v>
          </cell>
          <cell r="C385" t="str">
            <v>Eingriffe an der Haut der unteren Extremität ohne Transplantation oder Lappenplastik bei Ulkus oder Infektion/Entzündung der Unterhaut ohne äußerst schwere oder schwere CC</v>
          </cell>
          <cell r="D385">
            <v>1.5940000000000001</v>
          </cell>
          <cell r="F385">
            <v>16.7</v>
          </cell>
          <cell r="G385">
            <v>5</v>
          </cell>
          <cell r="H385">
            <v>0.23400000000000001</v>
          </cell>
          <cell r="I385">
            <v>32</v>
          </cell>
          <cell r="J385">
            <v>0.05</v>
          </cell>
          <cell r="K385">
            <v>7.9000000000000001E-2</v>
          </cell>
        </row>
        <row r="386">
          <cell r="A386" t="str">
            <v>J05Z</v>
          </cell>
          <cell r="B386" t="str">
            <v>O</v>
          </cell>
          <cell r="C386" t="str">
            <v>Andere OR­Prozeduren an der Haut der unteren Extremität ohne Transplantation oder Lappenplastik außer bei Ulkus oder Infektion/Entzündung der Unterhaut</v>
          </cell>
          <cell r="D386">
            <v>1.1759999999999999</v>
          </cell>
          <cell r="F386">
            <v>9.1999999999999993</v>
          </cell>
          <cell r="G386">
            <v>2</v>
          </cell>
          <cell r="H386">
            <v>0.28399999999999997</v>
          </cell>
          <cell r="I386">
            <v>24</v>
          </cell>
          <cell r="J386">
            <v>5.6000000000000001E-2</v>
          </cell>
          <cell r="K386">
            <v>8.4000000000000005E-2</v>
          </cell>
        </row>
        <row r="387">
          <cell r="A387" t="str">
            <v>J06A</v>
          </cell>
          <cell r="B387" t="str">
            <v>O</v>
          </cell>
          <cell r="C387" t="str">
            <v>Große Eingriffe bei bösartigen Neubildungen der Mamma</v>
          </cell>
          <cell r="D387">
            <v>1.927</v>
          </cell>
          <cell r="F387">
            <v>11.5</v>
          </cell>
          <cell r="G387">
            <v>3</v>
          </cell>
          <cell r="H387">
            <v>0.315</v>
          </cell>
          <cell r="I387">
            <v>26</v>
          </cell>
          <cell r="J387">
            <v>6.6000000000000003E-2</v>
          </cell>
          <cell r="K387">
            <v>0.10100000000000001</v>
          </cell>
        </row>
        <row r="388">
          <cell r="A388" t="str">
            <v>J06B</v>
          </cell>
          <cell r="B388" t="str">
            <v>O</v>
          </cell>
          <cell r="C388" t="str">
            <v>Große Eingriffe bei Erkrankungen und Verletzungen der Mamma außer bei bösartiger Neubildung</v>
          </cell>
          <cell r="D388">
            <v>1.4470000000000001</v>
          </cell>
          <cell r="F388">
            <v>5.8</v>
          </cell>
          <cell r="G388">
            <v>1</v>
          </cell>
          <cell r="H388">
            <v>0.30399999999999999</v>
          </cell>
          <cell r="I388">
            <v>19</v>
          </cell>
          <cell r="J388">
            <v>6.3E-2</v>
          </cell>
          <cell r="K388">
            <v>0.09</v>
          </cell>
        </row>
        <row r="389">
          <cell r="A389" t="str">
            <v>J07A</v>
          </cell>
          <cell r="B389" t="str">
            <v>O</v>
          </cell>
          <cell r="C389" t="str">
            <v>Kleine Eingriffe bei bösartigen Neubildungen der Mamma</v>
          </cell>
          <cell r="D389">
            <v>0.74399999999999999</v>
          </cell>
          <cell r="F389">
            <v>3.9</v>
          </cell>
          <cell r="G389">
            <v>1</v>
          </cell>
          <cell r="H389">
            <v>0.23400000000000001</v>
          </cell>
          <cell r="I389">
            <v>14</v>
          </cell>
          <cell r="J389">
            <v>7.0999999999999994E-2</v>
          </cell>
          <cell r="K389">
            <v>9.5000000000000001E-2</v>
          </cell>
        </row>
        <row r="390">
          <cell r="A390" t="str">
            <v>J07B</v>
          </cell>
          <cell r="B390" t="str">
            <v>O</v>
          </cell>
          <cell r="C390" t="str">
            <v>Kleine Eingriffe bei Erkrankungen und Verletzungen der Mamma außer bei bösartiger Neubildung</v>
          </cell>
          <cell r="D390">
            <v>0.73899999999999999</v>
          </cell>
          <cell r="F390">
            <v>3.9</v>
          </cell>
          <cell r="G390">
            <v>1</v>
          </cell>
          <cell r="H390">
            <v>0.22500000000000001</v>
          </cell>
          <cell r="I390">
            <v>13</v>
          </cell>
          <cell r="J390">
            <v>6.9000000000000006E-2</v>
          </cell>
          <cell r="K390">
            <v>9.1999999999999998E-2</v>
          </cell>
        </row>
        <row r="391">
          <cell r="A391" t="str">
            <v>J08A</v>
          </cell>
          <cell r="B391" t="str">
            <v>O</v>
          </cell>
          <cell r="C391" t="str">
            <v>Andere Hauttransplantation und/oder Debridement mit äußerst schweren oder schweren CC</v>
          </cell>
          <cell r="D391">
            <v>1.375</v>
          </cell>
          <cell r="F391">
            <v>13.2</v>
          </cell>
          <cell r="G391">
            <v>3</v>
          </cell>
          <cell r="H391">
            <v>0.28499999999999998</v>
          </cell>
          <cell r="I391">
            <v>28</v>
          </cell>
          <cell r="J391">
            <v>5.1999999999999998E-2</v>
          </cell>
          <cell r="K391">
            <v>0.08</v>
          </cell>
        </row>
        <row r="392">
          <cell r="A392" t="str">
            <v>J08B</v>
          </cell>
          <cell r="B392" t="str">
            <v>O</v>
          </cell>
          <cell r="C392" t="str">
            <v>Andere Hauttransplantation und/oder Debridement ohne äußerst schwere oder schwere CC</v>
          </cell>
          <cell r="D392">
            <v>0.85699999999999998</v>
          </cell>
          <cell r="F392">
            <v>6.7</v>
          </cell>
          <cell r="G392">
            <v>1</v>
          </cell>
          <cell r="H392">
            <v>0.312</v>
          </cell>
          <cell r="I392">
            <v>22</v>
          </cell>
          <cell r="J392">
            <v>5.6000000000000001E-2</v>
          </cell>
          <cell r="K392">
            <v>8.1000000000000003E-2</v>
          </cell>
        </row>
        <row r="393">
          <cell r="A393" t="str">
            <v>J09Z</v>
          </cell>
          <cell r="B393" t="str">
            <v>O</v>
          </cell>
          <cell r="C393" t="str">
            <v>Eingriffe bei Sinus pilonidalis und perianal</v>
          </cell>
          <cell r="D393">
            <v>0.67</v>
          </cell>
          <cell r="F393">
            <v>4</v>
          </cell>
          <cell r="G393">
            <v>1</v>
          </cell>
          <cell r="H393">
            <v>0.22600000000000001</v>
          </cell>
          <cell r="I393">
            <v>17</v>
          </cell>
          <cell r="J393">
            <v>6.7000000000000004E-2</v>
          </cell>
          <cell r="K393">
            <v>0.09</v>
          </cell>
        </row>
        <row r="394">
          <cell r="A394" t="str">
            <v>J10Z</v>
          </cell>
          <cell r="B394" t="str">
            <v>O</v>
          </cell>
          <cell r="C394" t="str">
            <v>Plastische Operationen an Haut, Unterhaut und Mamma</v>
          </cell>
          <cell r="D394">
            <v>0.83599999999999997</v>
          </cell>
          <cell r="F394">
            <v>4</v>
          </cell>
          <cell r="G394">
            <v>1</v>
          </cell>
          <cell r="H394">
            <v>0.23699999999999999</v>
          </cell>
          <cell r="I394">
            <v>19</v>
          </cell>
          <cell r="J394">
            <v>7.0999999999999994E-2</v>
          </cell>
          <cell r="K394">
            <v>9.5000000000000001E-2</v>
          </cell>
        </row>
        <row r="395">
          <cell r="A395" t="str">
            <v>J11Z</v>
          </cell>
          <cell r="B395" t="str">
            <v>O</v>
          </cell>
          <cell r="C395" t="str">
            <v>Andere Eingriffe an Haut, Unterhaut und Mamma</v>
          </cell>
          <cell r="D395">
            <v>0.73899999999999999</v>
          </cell>
          <cell r="F395">
            <v>4.2</v>
          </cell>
          <cell r="G395">
            <v>1</v>
          </cell>
          <cell r="H395">
            <v>0.245</v>
          </cell>
          <cell r="I395">
            <v>19</v>
          </cell>
          <cell r="J395">
            <v>7.0999999999999994E-2</v>
          </cell>
          <cell r="K395">
            <v>9.5000000000000001E-2</v>
          </cell>
        </row>
        <row r="396">
          <cell r="A396" t="str">
            <v>J60A</v>
          </cell>
          <cell r="B396" t="str">
            <v>M</v>
          </cell>
          <cell r="C396" t="str">
            <v>Hautulkus, Alter &gt; 64 Jahre</v>
          </cell>
          <cell r="D396">
            <v>1.258</v>
          </cell>
          <cell r="F396">
            <v>11.7</v>
          </cell>
          <cell r="G396">
            <v>3</v>
          </cell>
          <cell r="H396">
            <v>0.31</v>
          </cell>
          <cell r="I396">
            <v>27</v>
          </cell>
          <cell r="J396">
            <v>6.4000000000000001E-2</v>
          </cell>
          <cell r="K396">
            <v>9.8000000000000004E-2</v>
          </cell>
        </row>
        <row r="397">
          <cell r="A397" t="str">
            <v>J60B</v>
          </cell>
          <cell r="B397" t="str">
            <v>M</v>
          </cell>
          <cell r="C397" t="str">
            <v>Hautulkus, Alter &lt; 65 Jahre</v>
          </cell>
          <cell r="D397">
            <v>0.752</v>
          </cell>
          <cell r="F397">
            <v>7.7</v>
          </cell>
          <cell r="G397">
            <v>2</v>
          </cell>
          <cell r="H397">
            <v>0.24399999999999999</v>
          </cell>
          <cell r="I397">
            <v>23</v>
          </cell>
          <cell r="J397">
            <v>5.7000000000000002E-2</v>
          </cell>
          <cell r="K397">
            <v>8.4000000000000005E-2</v>
          </cell>
        </row>
        <row r="398">
          <cell r="A398" t="str">
            <v>J61Z</v>
          </cell>
          <cell r="B398" t="str">
            <v>M</v>
          </cell>
          <cell r="C398" t="str">
            <v>Schwere Erkrankungen der Haut</v>
          </cell>
          <cell r="D398">
            <v>1.2889999999999999</v>
          </cell>
          <cell r="F398">
            <v>13.1</v>
          </cell>
          <cell r="G398">
            <v>3</v>
          </cell>
          <cell r="H398">
            <v>0.315</v>
          </cell>
          <cell r="I398">
            <v>28</v>
          </cell>
          <cell r="J398">
            <v>5.8000000000000003E-2</v>
          </cell>
          <cell r="K398">
            <v>8.8999999999999996E-2</v>
          </cell>
        </row>
        <row r="399">
          <cell r="A399" t="str">
            <v>J62A</v>
          </cell>
          <cell r="B399" t="str">
            <v>M</v>
          </cell>
          <cell r="C399" t="str">
            <v>Bösartige Neubildungen der Mamma, Alter &gt; 69 Jahre mit CC</v>
          </cell>
          <cell r="D399">
            <v>0.86199999999999999</v>
          </cell>
          <cell r="F399">
            <v>5.3</v>
          </cell>
          <cell r="G399">
            <v>1</v>
          </cell>
          <cell r="H399">
            <v>0.41499999999999998</v>
          </cell>
          <cell r="I399">
            <v>20</v>
          </cell>
          <cell r="J399">
            <v>9.2999999999999999E-2</v>
          </cell>
          <cell r="K399">
            <v>0.13100000000000001</v>
          </cell>
        </row>
        <row r="400">
          <cell r="A400" t="str">
            <v>J62B</v>
          </cell>
          <cell r="B400" t="str">
            <v>M</v>
          </cell>
          <cell r="C400" t="str">
            <v>Bösartige Neubildungen der Mamma, Alter &lt; 70 Jahre mit CC oder Alter &gt; 69 Jahre ohne CC</v>
          </cell>
          <cell r="D400">
            <v>0.69199999999999995</v>
          </cell>
          <cell r="F400">
            <v>2.8</v>
          </cell>
          <cell r="G400">
            <v>1</v>
          </cell>
          <cell r="H400">
            <v>0.33300000000000002</v>
          </cell>
          <cell r="I400">
            <v>18</v>
          </cell>
          <cell r="J400">
            <v>0.14499999999999999</v>
          </cell>
          <cell r="K400">
            <v>0.17699999999999999</v>
          </cell>
        </row>
        <row r="401">
          <cell r="A401" t="str">
            <v>J62C</v>
          </cell>
          <cell r="B401" t="str">
            <v>M</v>
          </cell>
          <cell r="C401" t="str">
            <v>Bösartige Neubildungen der Mamma, Alter &lt; 70 Jahre ohne CC</v>
          </cell>
          <cell r="D401">
            <v>0.254</v>
          </cell>
          <cell r="F401">
            <v>1.7</v>
          </cell>
          <cell r="G401">
            <v>1</v>
          </cell>
          <cell r="H401">
            <v>0.12</v>
          </cell>
          <cell r="I401">
            <v>9</v>
          </cell>
          <cell r="J401">
            <v>8.4000000000000005E-2</v>
          </cell>
          <cell r="K401">
            <v>8.8999999999999996E-2</v>
          </cell>
        </row>
        <row r="402">
          <cell r="A402" t="str">
            <v>J63Z</v>
          </cell>
          <cell r="B402" t="str">
            <v>M</v>
          </cell>
          <cell r="C402" t="str">
            <v>Erkrankungen der Mamma außer bösartige Neubildung</v>
          </cell>
          <cell r="D402">
            <v>0.626</v>
          </cell>
          <cell r="F402">
            <v>2.6</v>
          </cell>
          <cell r="G402">
            <v>1</v>
          </cell>
          <cell r="H402">
            <v>0.248</v>
          </cell>
          <cell r="I402">
            <v>17</v>
          </cell>
          <cell r="J402">
            <v>0.113</v>
          </cell>
          <cell r="K402">
            <v>0.13600000000000001</v>
          </cell>
        </row>
        <row r="403">
          <cell r="A403" t="str">
            <v>J64A</v>
          </cell>
          <cell r="B403" t="str">
            <v>M</v>
          </cell>
          <cell r="C403" t="str">
            <v>Infektion/Entzündung der Haut und Unterhaut, Alter &gt; 59 Jahre mit äußerst schweren oder schweren CC</v>
          </cell>
          <cell r="D403">
            <v>1.214</v>
          </cell>
          <cell r="F403">
            <v>12.1</v>
          </cell>
          <cell r="G403">
            <v>3</v>
          </cell>
          <cell r="H403">
            <v>0.29699999999999999</v>
          </cell>
          <cell r="I403">
            <v>27</v>
          </cell>
          <cell r="J403">
            <v>5.8999999999999997E-2</v>
          </cell>
          <cell r="K403">
            <v>9.0999999999999998E-2</v>
          </cell>
        </row>
        <row r="404">
          <cell r="A404" t="str">
            <v>J64B</v>
          </cell>
          <cell r="B404" t="str">
            <v>M</v>
          </cell>
          <cell r="C404" t="str">
            <v>Infektion/Entzündung der Haut und Unterhaut, Alter &gt; 59 Jahre ohne äußerst schwere oder schwere CC oder Alter &lt; 60 Jahre</v>
          </cell>
          <cell r="D404">
            <v>0.69</v>
          </cell>
          <cell r="F404">
            <v>5.7</v>
          </cell>
          <cell r="G404">
            <v>1</v>
          </cell>
          <cell r="H404">
            <v>0.317</v>
          </cell>
          <cell r="I404">
            <v>21</v>
          </cell>
          <cell r="J404">
            <v>6.7000000000000004E-2</v>
          </cell>
          <cell r="K404">
            <v>9.5000000000000001E-2</v>
          </cell>
        </row>
        <row r="405">
          <cell r="A405" t="str">
            <v>J65A</v>
          </cell>
          <cell r="B405" t="str">
            <v>M</v>
          </cell>
          <cell r="C405" t="str">
            <v>Verletzung der Haut, Unterhaut und Mamma, Alter &gt; 69 Jahre</v>
          </cell>
          <cell r="D405">
            <v>0.61499999999999999</v>
          </cell>
          <cell r="F405">
            <v>5</v>
          </cell>
          <cell r="G405">
            <v>1</v>
          </cell>
          <cell r="H405">
            <v>0.30099999999999999</v>
          </cell>
          <cell r="I405">
            <v>20</v>
          </cell>
          <cell r="J405">
            <v>7.1999999999999995E-2</v>
          </cell>
          <cell r="K405">
            <v>0.1</v>
          </cell>
        </row>
        <row r="406">
          <cell r="A406" t="str">
            <v>J65B</v>
          </cell>
          <cell r="B406" t="str">
            <v>M</v>
          </cell>
          <cell r="C406" t="str">
            <v>Verletzung der Haut, Unterhaut und Mamma, Alter &lt; 70 Jahre</v>
          </cell>
          <cell r="D406">
            <v>0.38700000000000001</v>
          </cell>
          <cell r="F406">
            <v>2.2000000000000002</v>
          </cell>
          <cell r="G406">
            <v>1</v>
          </cell>
          <cell r="H406">
            <v>0.187</v>
          </cell>
          <cell r="I406">
            <v>12</v>
          </cell>
          <cell r="J406">
            <v>0.10199999999999999</v>
          </cell>
          <cell r="K406">
            <v>0.11700000000000001</v>
          </cell>
        </row>
        <row r="407">
          <cell r="A407" t="str">
            <v>J66A</v>
          </cell>
          <cell r="B407" t="str">
            <v>M</v>
          </cell>
          <cell r="C407" t="str">
            <v>Mäßig schwere Erkrankungen der Haut mit äußerst schweren oder schweren CC</v>
          </cell>
          <cell r="D407">
            <v>0.97299999999999998</v>
          </cell>
          <cell r="F407">
            <v>6.7</v>
          </cell>
          <cell r="G407">
            <v>1</v>
          </cell>
          <cell r="H407">
            <v>0.47</v>
          </cell>
          <cell r="I407">
            <v>22</v>
          </cell>
          <cell r="J407">
            <v>8.4000000000000005E-2</v>
          </cell>
          <cell r="K407">
            <v>0.122</v>
          </cell>
        </row>
        <row r="408">
          <cell r="A408" t="str">
            <v>J66B</v>
          </cell>
          <cell r="B408" t="str">
            <v>M</v>
          </cell>
          <cell r="C408" t="str">
            <v>Mäßig schwere Erkrankungen der Haut ohne äußerst schwere oder schwere CC</v>
          </cell>
          <cell r="D408">
            <v>0.70899999999999996</v>
          </cell>
          <cell r="F408">
            <v>5.0999999999999996</v>
          </cell>
          <cell r="G408">
            <v>1</v>
          </cell>
          <cell r="H408">
            <v>0.33800000000000002</v>
          </cell>
          <cell r="I408">
            <v>20</v>
          </cell>
          <cell r="J408">
            <v>7.9000000000000001E-2</v>
          </cell>
          <cell r="K408">
            <v>0.111</v>
          </cell>
        </row>
        <row r="409">
          <cell r="A409" t="str">
            <v>J67A</v>
          </cell>
          <cell r="B409" t="str">
            <v>M</v>
          </cell>
          <cell r="C409" t="str">
            <v>Leichte Erkrankungen der Haut mit CC</v>
          </cell>
          <cell r="D409">
            <v>0.8</v>
          </cell>
          <cell r="F409">
            <v>6.2</v>
          </cell>
          <cell r="G409">
            <v>1</v>
          </cell>
          <cell r="H409">
            <v>0.374</v>
          </cell>
          <cell r="I409">
            <v>21</v>
          </cell>
          <cell r="J409">
            <v>7.2999999999999995E-2</v>
          </cell>
          <cell r="K409">
            <v>0.105</v>
          </cell>
        </row>
        <row r="410">
          <cell r="A410" t="str">
            <v>J67B</v>
          </cell>
          <cell r="B410" t="str">
            <v>M</v>
          </cell>
          <cell r="C410" t="str">
            <v>Leichte Erkrankungen der Haut ohne CC</v>
          </cell>
          <cell r="D410">
            <v>0.60899999999999999</v>
          </cell>
          <cell r="F410">
            <v>3.4</v>
          </cell>
          <cell r="G410">
            <v>1</v>
          </cell>
          <cell r="H410">
            <v>0.253</v>
          </cell>
          <cell r="I410">
            <v>18</v>
          </cell>
          <cell r="J410">
            <v>8.8999999999999996E-2</v>
          </cell>
          <cell r="K410">
            <v>0.114</v>
          </cell>
        </row>
        <row r="411">
          <cell r="A411" t="str">
            <v>MDC 10  Endokrine, Ernährungs- und Stoffwechselkrankheiten</v>
          </cell>
        </row>
        <row r="412">
          <cell r="A412" t="str">
            <v>K01Z</v>
          </cell>
          <cell r="B412" t="str">
            <v>O</v>
          </cell>
          <cell r="C412" t="str">
            <v>Diabetischer Fuß</v>
          </cell>
          <cell r="D412">
            <v>2.5099999999999998</v>
          </cell>
          <cell r="F412">
            <v>24.5</v>
          </cell>
          <cell r="G412">
            <v>7</v>
          </cell>
          <cell r="H412">
            <v>0.27400000000000002</v>
          </cell>
          <cell r="I412">
            <v>40</v>
          </cell>
          <cell r="J412">
            <v>5.3999999999999999E-2</v>
          </cell>
          <cell r="K412">
            <v>8.5999999999999993E-2</v>
          </cell>
        </row>
        <row r="413">
          <cell r="A413" t="str">
            <v>K02Z</v>
          </cell>
          <cell r="B413" t="str">
            <v>O</v>
          </cell>
          <cell r="C413" t="str">
            <v>Eingriffe an der Hypophyse</v>
          </cell>
          <cell r="D413">
            <v>2.3679999999999999</v>
          </cell>
          <cell r="F413">
            <v>12.3</v>
          </cell>
          <cell r="G413">
            <v>3</v>
          </cell>
          <cell r="H413">
            <v>0.39100000000000001</v>
          </cell>
          <cell r="I413">
            <v>27</v>
          </cell>
          <cell r="J413">
            <v>7.5999999999999998E-2</v>
          </cell>
          <cell r="K413">
            <v>0.11700000000000001</v>
          </cell>
        </row>
        <row r="414">
          <cell r="A414" t="str">
            <v>K03Z</v>
          </cell>
          <cell r="B414" t="str">
            <v>O</v>
          </cell>
          <cell r="C414" t="str">
            <v>Eingriffe an der Nebenniere</v>
          </cell>
          <cell r="D414">
            <v>2.3849999999999998</v>
          </cell>
          <cell r="F414">
            <v>15</v>
          </cell>
          <cell r="G414">
            <v>4</v>
          </cell>
          <cell r="H414">
            <v>0.35199999999999998</v>
          </cell>
          <cell r="I414">
            <v>30</v>
          </cell>
          <cell r="J414">
            <v>7.0000000000000007E-2</v>
          </cell>
          <cell r="K414">
            <v>0.11</v>
          </cell>
        </row>
        <row r="415">
          <cell r="A415" t="str">
            <v>K04Z</v>
          </cell>
          <cell r="B415" t="str">
            <v>O</v>
          </cell>
          <cell r="C415" t="str">
            <v>Große Eingriffe bei Adipositas</v>
          </cell>
          <cell r="D415">
            <v>2.1970000000000001</v>
          </cell>
          <cell r="F415">
            <v>8.1</v>
          </cell>
          <cell r="G415">
            <v>2</v>
          </cell>
          <cell r="H415">
            <v>0.22600000000000001</v>
          </cell>
          <cell r="I415">
            <v>23</v>
          </cell>
          <cell r="J415">
            <v>0.05</v>
          </cell>
          <cell r="K415">
            <v>7.3999999999999996E-2</v>
          </cell>
        </row>
        <row r="416">
          <cell r="A416" t="str">
            <v>K05Z</v>
          </cell>
          <cell r="B416" t="str">
            <v>O</v>
          </cell>
          <cell r="C416" t="str">
            <v>Eingriffe an der Nebenschilddrüse</v>
          </cell>
          <cell r="D416">
            <v>1.179</v>
          </cell>
          <cell r="F416">
            <v>5.6</v>
          </cell>
          <cell r="G416">
            <v>1</v>
          </cell>
          <cell r="H416">
            <v>0.29199999999999998</v>
          </cell>
          <cell r="I416">
            <v>21</v>
          </cell>
          <cell r="J416">
            <v>6.3E-2</v>
          </cell>
          <cell r="K416">
            <v>8.8999999999999996E-2</v>
          </cell>
        </row>
        <row r="417">
          <cell r="A417" t="str">
            <v>K06Z</v>
          </cell>
          <cell r="B417" t="str">
            <v>O</v>
          </cell>
          <cell r="C417" t="str">
            <v>Eingriffe an der Schilddrüse</v>
          </cell>
          <cell r="D417">
            <v>1.173</v>
          </cell>
          <cell r="F417">
            <v>5.5</v>
          </cell>
          <cell r="G417">
            <v>1</v>
          </cell>
          <cell r="H417">
            <v>0.27</v>
          </cell>
          <cell r="I417">
            <v>13</v>
          </cell>
          <cell r="J417">
            <v>5.8999999999999997E-2</v>
          </cell>
          <cell r="K417">
            <v>8.3000000000000004E-2</v>
          </cell>
        </row>
        <row r="418">
          <cell r="A418" t="str">
            <v>K07Z</v>
          </cell>
          <cell r="B418" t="str">
            <v>O</v>
          </cell>
          <cell r="C418" t="str">
            <v>Eingriffe bei Adipositas</v>
          </cell>
          <cell r="D418">
            <v>1.391</v>
          </cell>
          <cell r="F418">
            <v>5.4</v>
          </cell>
          <cell r="G418">
            <v>1</v>
          </cell>
          <cell r="H418">
            <v>0.33300000000000002</v>
          </cell>
          <cell r="I418">
            <v>20</v>
          </cell>
          <cell r="J418">
            <v>7.3999999999999996E-2</v>
          </cell>
          <cell r="K418">
            <v>0.10299999999999999</v>
          </cell>
        </row>
        <row r="419">
          <cell r="A419" t="str">
            <v>K09Z</v>
          </cell>
          <cell r="B419" t="str">
            <v>O</v>
          </cell>
          <cell r="C419" t="str">
            <v>Andere OR­Prozeduren bei endokrinen, Ernährungs­ und Stoffwechselstörungen</v>
          </cell>
          <cell r="D419">
            <v>1.71</v>
          </cell>
          <cell r="F419">
            <v>11.3</v>
          </cell>
          <cell r="G419">
            <v>3</v>
          </cell>
          <cell r="H419">
            <v>0.28999999999999998</v>
          </cell>
          <cell r="I419">
            <v>26</v>
          </cell>
          <cell r="J419">
            <v>6.0999999999999999E-2</v>
          </cell>
          <cell r="K419">
            <v>9.4E-2</v>
          </cell>
        </row>
        <row r="420">
          <cell r="A420" t="str">
            <v>K40Z</v>
          </cell>
          <cell r="B420" t="str">
            <v>A</v>
          </cell>
          <cell r="C420" t="str">
            <v>Endoskopische oder diagnostische Eingriffe bei Stoffwechselerkrankungen ohne CC</v>
          </cell>
          <cell r="D420">
            <v>0.88100000000000001</v>
          </cell>
          <cell r="F420">
            <v>7.3</v>
          </cell>
          <cell r="G420">
            <v>1</v>
          </cell>
          <cell r="H420">
            <v>0.39600000000000002</v>
          </cell>
          <cell r="I420">
            <v>22</v>
          </cell>
          <cell r="J420">
            <v>6.5000000000000002E-2</v>
          </cell>
          <cell r="K420">
            <v>9.5000000000000001E-2</v>
          </cell>
        </row>
        <row r="421">
          <cell r="A421" t="str">
            <v>K60A</v>
          </cell>
          <cell r="B421" t="str">
            <v>M</v>
          </cell>
          <cell r="C421" t="str">
            <v>Diabetes mellitus mit äußerst schweren oder schweren CC</v>
          </cell>
          <cell r="D421">
            <v>1.06</v>
          </cell>
          <cell r="F421">
            <v>10.5</v>
          </cell>
          <cell r="G421">
            <v>2</v>
          </cell>
          <cell r="H421">
            <v>0.34599999999999997</v>
          </cell>
          <cell r="I421">
            <v>25</v>
          </cell>
          <cell r="J421">
            <v>5.8999999999999997E-2</v>
          </cell>
          <cell r="K421">
            <v>0.09</v>
          </cell>
        </row>
        <row r="422">
          <cell r="A422" t="str">
            <v>K60B</v>
          </cell>
          <cell r="B422" t="str">
            <v>M</v>
          </cell>
          <cell r="C422" t="str">
            <v>Diabetes mellitus ohne äußerst schwere oder schwere CC</v>
          </cell>
          <cell r="D422">
            <v>0.91600000000000004</v>
          </cell>
          <cell r="F422">
            <v>7.6</v>
          </cell>
          <cell r="G422">
            <v>2</v>
          </cell>
          <cell r="H422">
            <v>0.29899999999999999</v>
          </cell>
          <cell r="I422">
            <v>23</v>
          </cell>
          <cell r="J422">
            <v>7.0000000000000007E-2</v>
          </cell>
          <cell r="K422">
            <v>0.104</v>
          </cell>
        </row>
        <row r="423">
          <cell r="A423" t="str">
            <v>K61Z</v>
          </cell>
          <cell r="B423" t="str">
            <v>M</v>
          </cell>
          <cell r="C423" t="str">
            <v>Schwere Ernährungsstörungen</v>
          </cell>
          <cell r="D423">
            <v>0.73199999999999998</v>
          </cell>
          <cell r="F423">
            <v>5.5</v>
          </cell>
          <cell r="G423">
            <v>1</v>
          </cell>
          <cell r="H423">
            <v>0.36199999999999999</v>
          </cell>
          <cell r="I423">
            <v>21</v>
          </cell>
          <cell r="J423">
            <v>7.8E-2</v>
          </cell>
          <cell r="K423">
            <v>0.111</v>
          </cell>
        </row>
        <row r="424">
          <cell r="A424" t="str">
            <v>K62A</v>
          </cell>
          <cell r="B424" t="str">
            <v>M</v>
          </cell>
          <cell r="C424" t="str">
            <v>Verschiedene Stoffwechselerkrankungen mit äußerst schweren CC</v>
          </cell>
          <cell r="D424">
            <v>1.1220000000000001</v>
          </cell>
          <cell r="F424">
            <v>7.8</v>
          </cell>
          <cell r="G424">
            <v>2</v>
          </cell>
          <cell r="H424">
            <v>0.36799999999999999</v>
          </cell>
          <cell r="I424">
            <v>23</v>
          </cell>
          <cell r="J424">
            <v>8.4000000000000005E-2</v>
          </cell>
          <cell r="K424">
            <v>0.125</v>
          </cell>
        </row>
        <row r="425">
          <cell r="A425" t="str">
            <v>K62B</v>
          </cell>
          <cell r="B425" t="str">
            <v>M</v>
          </cell>
          <cell r="C425" t="str">
            <v>Verschiedene Stoffwechselerkrankungen mit schweren CC oder Alter &gt; 74 Jahre ohne schwere CC</v>
          </cell>
          <cell r="D425">
            <v>0.80300000000000005</v>
          </cell>
          <cell r="F425">
            <v>5.5</v>
          </cell>
          <cell r="G425">
            <v>1</v>
          </cell>
          <cell r="H425">
            <v>0.39300000000000002</v>
          </cell>
          <cell r="I425">
            <v>20</v>
          </cell>
          <cell r="J425">
            <v>8.5999999999999993E-2</v>
          </cell>
          <cell r="K425">
            <v>0.121</v>
          </cell>
        </row>
        <row r="426">
          <cell r="A426" t="str">
            <v>K62C</v>
          </cell>
          <cell r="B426" t="str">
            <v>M</v>
          </cell>
          <cell r="C426" t="str">
            <v>Verschiedene Stoffwechselerkrankungen ohne äußerst schwere oder schwere CC, Alter &lt; 75 Jahre</v>
          </cell>
          <cell r="D426">
            <v>0.54900000000000004</v>
          </cell>
          <cell r="F426">
            <v>3.3</v>
          </cell>
          <cell r="G426">
            <v>1</v>
          </cell>
          <cell r="H426">
            <v>0.26800000000000002</v>
          </cell>
          <cell r="I426">
            <v>16</v>
          </cell>
          <cell r="J426">
            <v>9.8000000000000004E-2</v>
          </cell>
          <cell r="K426">
            <v>0.125</v>
          </cell>
        </row>
        <row r="427">
          <cell r="A427" t="str">
            <v>K63Z</v>
          </cell>
          <cell r="B427" t="str">
            <v>M</v>
          </cell>
          <cell r="C427" t="str">
            <v>Angeborene Stoffwechselstörungen</v>
          </cell>
          <cell r="D427">
            <v>0.72899999999999998</v>
          </cell>
          <cell r="F427">
            <v>3.8</v>
          </cell>
          <cell r="G427">
            <v>1</v>
          </cell>
          <cell r="H427">
            <v>0.32700000000000001</v>
          </cell>
          <cell r="I427">
            <v>19</v>
          </cell>
          <cell r="J427">
            <v>0.10199999999999999</v>
          </cell>
          <cell r="K427">
            <v>0.13500000000000001</v>
          </cell>
        </row>
        <row r="428">
          <cell r="A428" t="str">
            <v>K64A</v>
          </cell>
          <cell r="B428" t="str">
            <v>M</v>
          </cell>
          <cell r="C428" t="str">
            <v>Endokrinopathien mit äußerst schweren oder schweren CC</v>
          </cell>
          <cell r="D428">
            <v>0.77700000000000002</v>
          </cell>
          <cell r="F428">
            <v>6.4</v>
          </cell>
          <cell r="G428">
            <v>1</v>
          </cell>
          <cell r="H428">
            <v>0.375</v>
          </cell>
          <cell r="I428">
            <v>21</v>
          </cell>
          <cell r="J428">
            <v>7.0000000000000007E-2</v>
          </cell>
          <cell r="K428">
            <v>0.10100000000000001</v>
          </cell>
        </row>
        <row r="429">
          <cell r="A429" t="str">
            <v>K64B</v>
          </cell>
          <cell r="B429" t="str">
            <v>M</v>
          </cell>
          <cell r="C429" t="str">
            <v>Endokrinopathien ohne äußerst schwere oder schwere CC</v>
          </cell>
          <cell r="D429">
            <v>0.56799999999999995</v>
          </cell>
          <cell r="F429">
            <v>3.8</v>
          </cell>
          <cell r="G429">
            <v>1</v>
          </cell>
          <cell r="H429">
            <v>0.27100000000000002</v>
          </cell>
          <cell r="I429">
            <v>19</v>
          </cell>
          <cell r="J429">
            <v>8.5999999999999993E-2</v>
          </cell>
          <cell r="K429">
            <v>0.114</v>
          </cell>
        </row>
        <row r="430">
          <cell r="A430" t="str">
            <v>MDC 11  Krankheiten und Störungen der Harnorgane</v>
          </cell>
        </row>
        <row r="431">
          <cell r="A431" t="str">
            <v>L02Z</v>
          </cell>
          <cell r="B431" t="str">
            <v>O</v>
          </cell>
          <cell r="C431" t="str">
            <v>Operatives Einbringen eines Peritonealdialysekatheters</v>
          </cell>
          <cell r="D431">
            <v>2.1269999999999998</v>
          </cell>
          <cell r="F431">
            <v>11.7</v>
          </cell>
          <cell r="G431">
            <v>3</v>
          </cell>
          <cell r="H431">
            <v>0.42899999999999999</v>
          </cell>
          <cell r="I431">
            <v>27</v>
          </cell>
          <cell r="J431">
            <v>8.7999999999999995E-2</v>
          </cell>
          <cell r="K431">
            <v>0.13500000000000001</v>
          </cell>
        </row>
        <row r="432">
          <cell r="A432" t="str">
            <v>L03A</v>
          </cell>
          <cell r="B432" t="str">
            <v>O</v>
          </cell>
          <cell r="C432" t="str">
            <v>Nieren­, Ureter­ und große Harnblasen­Eingriffe bei Neubildung mit äußerst schweren oder schweren CC</v>
          </cell>
          <cell r="D432">
            <v>3.286</v>
          </cell>
          <cell r="F432">
            <v>20.2</v>
          </cell>
          <cell r="G432">
            <v>6</v>
          </cell>
          <cell r="H432">
            <v>0.32</v>
          </cell>
          <cell r="I432">
            <v>35</v>
          </cell>
          <cell r="J432">
            <v>6.6000000000000003E-2</v>
          </cell>
          <cell r="K432">
            <v>0.105</v>
          </cell>
        </row>
        <row r="433">
          <cell r="A433" t="str">
            <v>L03B</v>
          </cell>
          <cell r="B433" t="str">
            <v>O</v>
          </cell>
          <cell r="C433" t="str">
            <v>Nieren­, Ureter­ und große Harnblasen­Eingriffe bei Neubildung ohne äußerst schwere oder schwere CC</v>
          </cell>
          <cell r="D433">
            <v>2.5</v>
          </cell>
          <cell r="F433">
            <v>14.5</v>
          </cell>
          <cell r="G433">
            <v>4</v>
          </cell>
          <cell r="H433">
            <v>0.316</v>
          </cell>
          <cell r="I433">
            <v>30</v>
          </cell>
          <cell r="J433">
            <v>6.5000000000000002E-2</v>
          </cell>
          <cell r="K433">
            <v>0.10199999999999999</v>
          </cell>
        </row>
        <row r="434">
          <cell r="A434" t="str">
            <v>L04A</v>
          </cell>
          <cell r="B434" t="str">
            <v>O</v>
          </cell>
          <cell r="C434" t="str">
            <v>Nieren­, Ureter­ und große Harnblasen­Eingriffe außer bei Neubildung mit äußerst schweren oder schweren CC</v>
          </cell>
          <cell r="D434">
            <v>3.0649999999999999</v>
          </cell>
          <cell r="F434">
            <v>18.5</v>
          </cell>
          <cell r="G434">
            <v>5</v>
          </cell>
          <cell r="H434">
            <v>0.34799999999999998</v>
          </cell>
          <cell r="I434">
            <v>33</v>
          </cell>
          <cell r="J434">
            <v>6.8000000000000005E-2</v>
          </cell>
          <cell r="K434">
            <v>0.107</v>
          </cell>
        </row>
        <row r="435">
          <cell r="A435" t="str">
            <v>L04B</v>
          </cell>
          <cell r="B435" t="str">
            <v>O</v>
          </cell>
          <cell r="C435" t="str">
            <v>Nieren­, Ureter­ und große Harnblasen­Eingriffe außer bei Neubildung ohne äußerst schwere oder schwere CC</v>
          </cell>
          <cell r="D435">
            <v>2.2669999999999999</v>
          </cell>
          <cell r="F435">
            <v>12.2</v>
          </cell>
          <cell r="G435">
            <v>3</v>
          </cell>
          <cell r="H435">
            <v>0.36599999999999999</v>
          </cell>
          <cell r="I435">
            <v>27</v>
          </cell>
          <cell r="J435">
            <v>7.1999999999999995E-2</v>
          </cell>
          <cell r="K435">
            <v>0.111</v>
          </cell>
        </row>
        <row r="436">
          <cell r="A436" t="str">
            <v>L05A</v>
          </cell>
          <cell r="B436" t="str">
            <v>O</v>
          </cell>
          <cell r="C436" t="str">
            <v>Transurethrale Prostataresektion mit äußerst schweren oder schweren CC</v>
          </cell>
          <cell r="D436">
            <v>1.5349999999999999</v>
          </cell>
          <cell r="F436">
            <v>11.9</v>
          </cell>
          <cell r="G436">
            <v>3</v>
          </cell>
          <cell r="H436">
            <v>0.28100000000000003</v>
          </cell>
          <cell r="I436">
            <v>27</v>
          </cell>
          <cell r="J436">
            <v>5.6000000000000001E-2</v>
          </cell>
          <cell r="K436">
            <v>8.6999999999999994E-2</v>
          </cell>
        </row>
        <row r="437">
          <cell r="A437" t="str">
            <v>L05B</v>
          </cell>
          <cell r="B437" t="str">
            <v>O</v>
          </cell>
          <cell r="C437" t="str">
            <v>Transurethrale Prostataresektion ohne äußerst schwere oder schwere CC</v>
          </cell>
          <cell r="D437">
            <v>1.266</v>
          </cell>
          <cell r="F437">
            <v>8.4</v>
          </cell>
          <cell r="G437">
            <v>2</v>
          </cell>
          <cell r="H437">
            <v>0.29399999999999998</v>
          </cell>
          <cell r="I437">
            <v>23</v>
          </cell>
          <cell r="J437">
            <v>6.3E-2</v>
          </cell>
          <cell r="K437">
            <v>9.4E-2</v>
          </cell>
        </row>
        <row r="438">
          <cell r="A438" t="str">
            <v>L06A</v>
          </cell>
          <cell r="B438" t="str">
            <v>O</v>
          </cell>
          <cell r="C438" t="str">
            <v>Kleine Eingriffe an der Harnblase mit äußerst schweren oder schweren CC</v>
          </cell>
          <cell r="D438">
            <v>1.3660000000000001</v>
          </cell>
          <cell r="F438">
            <v>9.6</v>
          </cell>
          <cell r="G438">
            <v>2</v>
          </cell>
          <cell r="H438">
            <v>0.35499999999999998</v>
          </cell>
          <cell r="I438">
            <v>25</v>
          </cell>
          <cell r="J438">
            <v>6.7000000000000004E-2</v>
          </cell>
          <cell r="K438">
            <v>0.10100000000000001</v>
          </cell>
        </row>
        <row r="439">
          <cell r="A439" t="str">
            <v>L06B</v>
          </cell>
          <cell r="B439" t="str">
            <v>O</v>
          </cell>
          <cell r="C439" t="str">
            <v>Kleine Eingriffe an der Harnblase ohne äußerst schwere oder schwere CC</v>
          </cell>
          <cell r="D439">
            <v>0.94099999999999995</v>
          </cell>
          <cell r="F439">
            <v>6</v>
          </cell>
          <cell r="G439">
            <v>1</v>
          </cell>
          <cell r="H439">
            <v>0.32300000000000001</v>
          </cell>
          <cell r="I439">
            <v>20</v>
          </cell>
          <cell r="J439">
            <v>6.4000000000000001E-2</v>
          </cell>
          <cell r="K439">
            <v>9.1999999999999998E-2</v>
          </cell>
        </row>
        <row r="440">
          <cell r="A440" t="str">
            <v>L07A</v>
          </cell>
          <cell r="B440" t="str">
            <v>O</v>
          </cell>
          <cell r="C440" t="str">
            <v>Transurethrale Eingriffe außer Prostataresektion mit äußerst schweren oder schweren CC</v>
          </cell>
          <cell r="D440">
            <v>1.1359999999999999</v>
          </cell>
          <cell r="F440">
            <v>7.5</v>
          </cell>
          <cell r="G440">
            <v>2</v>
          </cell>
          <cell r="H440">
            <v>0.28899999999999998</v>
          </cell>
          <cell r="I440">
            <v>23</v>
          </cell>
          <cell r="J440">
            <v>6.9000000000000006E-2</v>
          </cell>
          <cell r="K440">
            <v>0.10100000000000001</v>
          </cell>
        </row>
        <row r="441">
          <cell r="A441" t="str">
            <v>L07B</v>
          </cell>
          <cell r="B441" t="str">
            <v>O</v>
          </cell>
          <cell r="C441" t="str">
            <v>Transurethrale Eingriffe außer Prostataresektion ohne äußerst schwere oder schwere CC</v>
          </cell>
          <cell r="D441">
            <v>0.75</v>
          </cell>
          <cell r="F441">
            <v>5.4</v>
          </cell>
          <cell r="G441">
            <v>1</v>
          </cell>
          <cell r="H441">
            <v>0.26800000000000002</v>
          </cell>
          <cell r="I441">
            <v>18</v>
          </cell>
          <cell r="J441">
            <v>0.06</v>
          </cell>
          <cell r="K441">
            <v>8.4000000000000005E-2</v>
          </cell>
        </row>
        <row r="442">
          <cell r="A442" t="str">
            <v>L08A</v>
          </cell>
          <cell r="B442" t="str">
            <v>O</v>
          </cell>
          <cell r="C442" t="str">
            <v>Eingriffe an der Urethra mit CC</v>
          </cell>
          <cell r="D442">
            <v>0.84</v>
          </cell>
          <cell r="F442">
            <v>5.0999999999999996</v>
          </cell>
          <cell r="G442">
            <v>1</v>
          </cell>
          <cell r="H442">
            <v>0.317</v>
          </cell>
          <cell r="I442">
            <v>20</v>
          </cell>
          <cell r="J442">
            <v>7.4999999999999997E-2</v>
          </cell>
          <cell r="K442">
            <v>0.104</v>
          </cell>
        </row>
        <row r="443">
          <cell r="A443" t="str">
            <v>L08B</v>
          </cell>
          <cell r="B443" t="str">
            <v>O</v>
          </cell>
          <cell r="C443" t="str">
            <v>Eingriffe an der Urethra ohne CC</v>
          </cell>
          <cell r="D443">
            <v>0.70099999999999996</v>
          </cell>
          <cell r="F443">
            <v>4.3</v>
          </cell>
          <cell r="G443">
            <v>1</v>
          </cell>
          <cell r="H443">
            <v>0.25700000000000001</v>
          </cell>
          <cell r="I443">
            <v>16</v>
          </cell>
          <cell r="J443">
            <v>7.1999999999999995E-2</v>
          </cell>
          <cell r="K443">
            <v>9.7000000000000003E-2</v>
          </cell>
        </row>
        <row r="444">
          <cell r="A444" t="str">
            <v>L09A</v>
          </cell>
          <cell r="B444" t="str">
            <v>O</v>
          </cell>
          <cell r="C444" t="str">
            <v>Andere Eingriffe bei Erkrankungen der Harnorgane mit äußerst schweren CC</v>
          </cell>
          <cell r="D444">
            <v>2.137</v>
          </cell>
          <cell r="F444">
            <v>13.4</v>
          </cell>
          <cell r="G444">
            <v>3</v>
          </cell>
          <cell r="H444">
            <v>0.41</v>
          </cell>
          <cell r="I444">
            <v>28</v>
          </cell>
          <cell r="J444">
            <v>7.3999999999999996E-2</v>
          </cell>
          <cell r="K444">
            <v>0.114</v>
          </cell>
        </row>
        <row r="445">
          <cell r="A445" t="str">
            <v>L09B</v>
          </cell>
          <cell r="B445" t="str">
            <v>O</v>
          </cell>
          <cell r="C445" t="str">
            <v>Andere Eingriffe bei Erkrankungen der Harnorgane mit schweren CC</v>
          </cell>
          <cell r="D445">
            <v>1.153</v>
          </cell>
          <cell r="F445">
            <v>7.1</v>
          </cell>
          <cell r="G445">
            <v>1</v>
          </cell>
          <cell r="H445">
            <v>0.35099999999999998</v>
          </cell>
          <cell r="I445">
            <v>22</v>
          </cell>
          <cell r="J445">
            <v>0.06</v>
          </cell>
          <cell r="K445">
            <v>8.6999999999999994E-2</v>
          </cell>
        </row>
        <row r="446">
          <cell r="A446" t="str">
            <v>L09C</v>
          </cell>
          <cell r="B446" t="str">
            <v>O</v>
          </cell>
          <cell r="C446" t="str">
            <v>Andere Eingriffe bei Erkrankungen der Harnorgane ohne äußerst schwere oder schwere CC</v>
          </cell>
          <cell r="D446">
            <v>0.81699999999999995</v>
          </cell>
          <cell r="F446">
            <v>4.5</v>
          </cell>
          <cell r="G446">
            <v>1</v>
          </cell>
          <cell r="H446">
            <v>0.23499999999999999</v>
          </cell>
          <cell r="I446">
            <v>20</v>
          </cell>
          <cell r="J446">
            <v>6.2E-2</v>
          </cell>
          <cell r="K446">
            <v>8.5000000000000006E-2</v>
          </cell>
        </row>
        <row r="447">
          <cell r="A447" t="str">
            <v>L40Z</v>
          </cell>
          <cell r="B447" t="str">
            <v>A</v>
          </cell>
          <cell r="C447" t="str">
            <v>Ureteroskopie</v>
          </cell>
          <cell r="D447">
            <v>0.95099999999999996</v>
          </cell>
          <cell r="F447">
            <v>6</v>
          </cell>
          <cell r="G447">
            <v>1</v>
          </cell>
          <cell r="H447">
            <v>0.33600000000000002</v>
          </cell>
          <cell r="I447">
            <v>21</v>
          </cell>
          <cell r="J447">
            <v>6.7000000000000004E-2</v>
          </cell>
          <cell r="K447">
            <v>9.5000000000000001E-2</v>
          </cell>
        </row>
        <row r="448">
          <cell r="A448" t="str">
            <v>L41Z</v>
          </cell>
          <cell r="B448" t="str">
            <v>A</v>
          </cell>
          <cell r="C448" t="str">
            <v>Urethrozystoskopie ohne CC</v>
          </cell>
          <cell r="D448">
            <v>0.59399999999999997</v>
          </cell>
          <cell r="F448">
            <v>2.9</v>
          </cell>
          <cell r="G448">
            <v>1</v>
          </cell>
          <cell r="H448">
            <v>0.22900000000000001</v>
          </cell>
          <cell r="I448">
            <v>15</v>
          </cell>
          <cell r="J448">
            <v>9.5000000000000001E-2</v>
          </cell>
          <cell r="K448">
            <v>0.11700000000000001</v>
          </cell>
        </row>
        <row r="449">
          <cell r="A449" t="str">
            <v>L42Z</v>
          </cell>
          <cell r="B449" t="str">
            <v>A</v>
          </cell>
          <cell r="C449" t="str">
            <v>Extrakorporale Stoßwellenlithotripsie (ESWL) bei Harnsteinen</v>
          </cell>
          <cell r="D449">
            <v>0.59499999999999997</v>
          </cell>
          <cell r="F449">
            <v>2.9</v>
          </cell>
          <cell r="G449">
            <v>1</v>
          </cell>
          <cell r="H449">
            <v>0.218</v>
          </cell>
          <cell r="I449">
            <v>14</v>
          </cell>
          <cell r="J449">
            <v>0.09</v>
          </cell>
          <cell r="K449">
            <v>0.111</v>
          </cell>
        </row>
        <row r="450">
          <cell r="A450" t="str">
            <v>L60A</v>
          </cell>
          <cell r="B450" t="str">
            <v>M</v>
          </cell>
          <cell r="C450" t="str">
            <v>Niereninsuffizienz mit äußerst schweren CC</v>
          </cell>
          <cell r="D450">
            <v>1.796</v>
          </cell>
          <cell r="F450">
            <v>11.6</v>
          </cell>
          <cell r="G450">
            <v>3</v>
          </cell>
          <cell r="H450">
            <v>0.437</v>
          </cell>
          <cell r="I450">
            <v>27</v>
          </cell>
          <cell r="J450">
            <v>0.09</v>
          </cell>
          <cell r="K450">
            <v>0.13900000000000001</v>
          </cell>
        </row>
        <row r="451">
          <cell r="A451" t="str">
            <v>L60B</v>
          </cell>
          <cell r="B451" t="str">
            <v>M</v>
          </cell>
          <cell r="C451" t="str">
            <v>Niereninsuffizienz mit schweren CC oder Alter &gt; 69 Jahre ohne schwere CC</v>
          </cell>
          <cell r="D451">
            <v>1.2270000000000001</v>
          </cell>
          <cell r="F451">
            <v>8.6</v>
          </cell>
          <cell r="G451">
            <v>2</v>
          </cell>
          <cell r="H451">
            <v>0.39600000000000002</v>
          </cell>
          <cell r="I451">
            <v>24</v>
          </cell>
          <cell r="J451">
            <v>8.3000000000000004E-2</v>
          </cell>
          <cell r="K451">
            <v>0.124</v>
          </cell>
        </row>
        <row r="452">
          <cell r="A452" t="str">
            <v>L60C</v>
          </cell>
          <cell r="B452" t="str">
            <v>M</v>
          </cell>
          <cell r="C452" t="str">
            <v>Niereninsuffizienz Alter &lt; 70 Jahre ohne äußerst schwere oder schwere CC</v>
          </cell>
          <cell r="D452">
            <v>0.84899999999999998</v>
          </cell>
          <cell r="F452">
            <v>7.3</v>
          </cell>
          <cell r="G452">
            <v>1</v>
          </cell>
          <cell r="H452">
            <v>0.40799999999999997</v>
          </cell>
          <cell r="I452">
            <v>22</v>
          </cell>
          <cell r="J452">
            <v>6.7000000000000004E-2</v>
          </cell>
          <cell r="K452">
            <v>9.9000000000000005E-2</v>
          </cell>
        </row>
        <row r="453">
          <cell r="A453" t="str">
            <v>L61Z</v>
          </cell>
          <cell r="B453" t="str">
            <v>M</v>
          </cell>
          <cell r="C453" t="str">
            <v xml:space="preserve">Stationäre Aufnahme zur Dialyse </v>
          </cell>
          <cell r="D453">
            <v>0.16800000000000001</v>
          </cell>
          <cell r="F453">
            <v>1.2</v>
          </cell>
          <cell r="I453">
            <v>4</v>
          </cell>
          <cell r="J453">
            <v>8.2000000000000003E-2</v>
          </cell>
          <cell r="K453">
            <v>7.3999999999999996E-2</v>
          </cell>
        </row>
        <row r="454">
          <cell r="A454" t="str">
            <v>L62A</v>
          </cell>
          <cell r="B454" t="str">
            <v>M</v>
          </cell>
          <cell r="C454" t="str">
            <v>Neubildungen der Harnorgane mit äußerst schweren oder schweren CC</v>
          </cell>
          <cell r="D454">
            <v>0.85099999999999998</v>
          </cell>
          <cell r="F454">
            <v>5.5</v>
          </cell>
          <cell r="G454">
            <v>1</v>
          </cell>
          <cell r="H454">
            <v>0.40200000000000002</v>
          </cell>
          <cell r="I454">
            <v>20</v>
          </cell>
          <cell r="J454">
            <v>8.7999999999999995E-2</v>
          </cell>
          <cell r="K454">
            <v>0.124</v>
          </cell>
        </row>
        <row r="455">
          <cell r="A455" t="str">
            <v>L62B</v>
          </cell>
          <cell r="B455" t="str">
            <v>M</v>
          </cell>
          <cell r="C455" t="str">
            <v>Neubildungen der Harnorgane ohne äußerst schwere oder schwere CC</v>
          </cell>
          <cell r="D455">
            <v>0.61599999999999999</v>
          </cell>
          <cell r="F455">
            <v>2.9</v>
          </cell>
          <cell r="G455">
            <v>1</v>
          </cell>
          <cell r="H455">
            <v>0.28599999999999998</v>
          </cell>
          <cell r="I455">
            <v>18</v>
          </cell>
          <cell r="J455">
            <v>0.12</v>
          </cell>
          <cell r="K455">
            <v>0.14799999999999999</v>
          </cell>
        </row>
        <row r="456">
          <cell r="A456" t="str">
            <v>L63A</v>
          </cell>
          <cell r="B456" t="str">
            <v>M</v>
          </cell>
          <cell r="C456" t="str">
            <v>Infektionen der Harnorgane, Alter &gt; 69 Jahre mit äußerst schweren CC</v>
          </cell>
          <cell r="D456">
            <v>1.23</v>
          </cell>
          <cell r="F456">
            <v>9.6999999999999993</v>
          </cell>
          <cell r="G456">
            <v>2</v>
          </cell>
          <cell r="H456">
            <v>0.40500000000000003</v>
          </cell>
          <cell r="I456">
            <v>25</v>
          </cell>
          <cell r="J456">
            <v>7.4999999999999997E-2</v>
          </cell>
          <cell r="K456">
            <v>0.114</v>
          </cell>
        </row>
        <row r="457">
          <cell r="A457" t="str">
            <v>L63B</v>
          </cell>
          <cell r="B457" t="str">
            <v>M</v>
          </cell>
          <cell r="C457" t="str">
            <v>Infektionen der Harnorgane, Alter &gt; 69 Jahre ohne äußerst schwere CC</v>
          </cell>
          <cell r="D457">
            <v>0.83899999999999997</v>
          </cell>
          <cell r="F457">
            <v>6</v>
          </cell>
          <cell r="G457">
            <v>1</v>
          </cell>
          <cell r="H457">
            <v>0.40600000000000003</v>
          </cell>
          <cell r="I457">
            <v>21</v>
          </cell>
          <cell r="J457">
            <v>8.1000000000000003E-2</v>
          </cell>
          <cell r="K457">
            <v>0.115</v>
          </cell>
        </row>
        <row r="458">
          <cell r="A458" t="str">
            <v>L63C</v>
          </cell>
          <cell r="B458" t="str">
            <v>M</v>
          </cell>
          <cell r="C458" t="str">
            <v>Infektionen der Harnorgane, Alter &lt; 70 Jahre</v>
          </cell>
          <cell r="D458">
            <v>0.63500000000000001</v>
          </cell>
          <cell r="F458">
            <v>4.4000000000000004</v>
          </cell>
          <cell r="G458">
            <v>1</v>
          </cell>
          <cell r="H458">
            <v>0.30599999999999999</v>
          </cell>
          <cell r="I458">
            <v>19</v>
          </cell>
          <cell r="J458">
            <v>8.4000000000000005E-2</v>
          </cell>
          <cell r="K458">
            <v>0.114</v>
          </cell>
        </row>
        <row r="459">
          <cell r="A459" t="str">
            <v>L64Z</v>
          </cell>
          <cell r="B459" t="str">
            <v>M</v>
          </cell>
          <cell r="C459" t="str">
            <v>Harnsteine und Harnwegsobstruktion</v>
          </cell>
          <cell r="D459">
            <v>0.441</v>
          </cell>
          <cell r="F459">
            <v>2.6</v>
          </cell>
          <cell r="G459">
            <v>1</v>
          </cell>
          <cell r="H459">
            <v>0.20100000000000001</v>
          </cell>
          <cell r="I459">
            <v>13</v>
          </cell>
          <cell r="J459">
            <v>9.2999999999999999E-2</v>
          </cell>
          <cell r="K459">
            <v>0.112</v>
          </cell>
        </row>
        <row r="460">
          <cell r="A460" t="str">
            <v>L65A</v>
          </cell>
          <cell r="B460" t="str">
            <v>M</v>
          </cell>
          <cell r="C460" t="str">
            <v>Beschwerden und Symptome der Harnorgane mit äußerst schweren oder schweren CC</v>
          </cell>
          <cell r="D460">
            <v>0.65800000000000003</v>
          </cell>
          <cell r="F460">
            <v>4.9000000000000004</v>
          </cell>
          <cell r="G460">
            <v>1</v>
          </cell>
          <cell r="H460">
            <v>0.30599999999999999</v>
          </cell>
          <cell r="I460">
            <v>20</v>
          </cell>
          <cell r="J460">
            <v>7.5999999999999998E-2</v>
          </cell>
          <cell r="K460">
            <v>0.104</v>
          </cell>
        </row>
        <row r="461">
          <cell r="A461" t="str">
            <v>L65B</v>
          </cell>
          <cell r="B461" t="str">
            <v>M</v>
          </cell>
          <cell r="C461" t="str">
            <v>Beschwerden und Symptome der Harnorgane ohne äußerst schwere oder schwere CC</v>
          </cell>
          <cell r="D461">
            <v>0.49099999999999999</v>
          </cell>
          <cell r="F461">
            <v>2.7</v>
          </cell>
          <cell r="G461">
            <v>1</v>
          </cell>
          <cell r="H461">
            <v>0.23400000000000001</v>
          </cell>
          <cell r="I461">
            <v>15</v>
          </cell>
          <cell r="J461">
            <v>0.105</v>
          </cell>
          <cell r="K461">
            <v>0.128</v>
          </cell>
        </row>
        <row r="462">
          <cell r="A462" t="str">
            <v>L66Z</v>
          </cell>
          <cell r="B462" t="str">
            <v>M</v>
          </cell>
          <cell r="C462" t="str">
            <v>Urethrastriktur</v>
          </cell>
          <cell r="D462">
            <v>0.70899999999999996</v>
          </cell>
          <cell r="F462">
            <v>3</v>
          </cell>
          <cell r="G462">
            <v>1</v>
          </cell>
          <cell r="H462">
            <v>0.3</v>
          </cell>
          <cell r="I462">
            <v>18</v>
          </cell>
          <cell r="J462">
            <v>0.121</v>
          </cell>
          <cell r="K462">
            <v>0.151</v>
          </cell>
        </row>
        <row r="463">
          <cell r="A463" t="str">
            <v>L67A</v>
          </cell>
          <cell r="B463" t="str">
            <v>M</v>
          </cell>
          <cell r="C463" t="str">
            <v>Andere Krankheiten der Harnorgane mit äußerst schweren CC</v>
          </cell>
          <cell r="D463">
            <v>1.45</v>
          </cell>
          <cell r="F463">
            <v>10</v>
          </cell>
          <cell r="G463">
            <v>2</v>
          </cell>
          <cell r="H463">
            <v>0.46</v>
          </cell>
          <cell r="I463">
            <v>25</v>
          </cell>
          <cell r="J463">
            <v>8.2000000000000003E-2</v>
          </cell>
          <cell r="K463">
            <v>0.125</v>
          </cell>
        </row>
        <row r="464">
          <cell r="A464" t="str">
            <v>L67B</v>
          </cell>
          <cell r="B464" t="str">
            <v>M</v>
          </cell>
          <cell r="C464" t="str">
            <v>Andere Krankheiten der Harnorgane mit schweren CC</v>
          </cell>
          <cell r="D464">
            <v>0.83599999999999997</v>
          </cell>
          <cell r="F464">
            <v>5.9</v>
          </cell>
          <cell r="G464">
            <v>1</v>
          </cell>
          <cell r="H464">
            <v>0.38900000000000001</v>
          </cell>
          <cell r="I464">
            <v>21</v>
          </cell>
          <cell r="J464">
            <v>7.9000000000000001E-2</v>
          </cell>
          <cell r="K464">
            <v>0.113</v>
          </cell>
        </row>
        <row r="465">
          <cell r="A465" t="str">
            <v>L67C</v>
          </cell>
          <cell r="B465" t="str">
            <v>M</v>
          </cell>
          <cell r="C465" t="str">
            <v>Andere Krankheiten der Harnorgane ohne äußerst schwere oder schwere CC</v>
          </cell>
          <cell r="D465">
            <v>0.60499999999999998</v>
          </cell>
          <cell r="F465">
            <v>3.1</v>
          </cell>
          <cell r="G465">
            <v>1</v>
          </cell>
          <cell r="H465">
            <v>0.28199999999999997</v>
          </cell>
          <cell r="I465">
            <v>18</v>
          </cell>
          <cell r="J465">
            <v>0.11</v>
          </cell>
          <cell r="K465">
            <v>0.13800000000000001</v>
          </cell>
        </row>
        <row r="466">
          <cell r="A466" t="str">
            <v>MDC 12  Krankheiten und Störungen der männlichen Geschlechtsorgane</v>
          </cell>
        </row>
        <row r="467">
          <cell r="A467" t="str">
            <v>M01Z</v>
          </cell>
          <cell r="B467" t="str">
            <v>O</v>
          </cell>
          <cell r="C467" t="str">
            <v>Große Eingriffe an den Beckenorganen beim Mann</v>
          </cell>
          <cell r="D467">
            <v>2.6230000000000002</v>
          </cell>
          <cell r="F467">
            <v>15.4</v>
          </cell>
          <cell r="G467">
            <v>4</v>
          </cell>
          <cell r="H467">
            <v>0.33800000000000002</v>
          </cell>
          <cell r="I467">
            <v>30</v>
          </cell>
          <cell r="J467">
            <v>6.6000000000000003E-2</v>
          </cell>
          <cell r="K467">
            <v>0.10299999999999999</v>
          </cell>
        </row>
        <row r="468">
          <cell r="A468" t="str">
            <v>M02A</v>
          </cell>
          <cell r="B468" t="str">
            <v>O</v>
          </cell>
          <cell r="C468" t="str">
            <v>Transurethrale Prostataresektion mit äußerst schweren oder schweren CC</v>
          </cell>
          <cell r="D468">
            <v>1.4259999999999999</v>
          </cell>
          <cell r="F468">
            <v>10</v>
          </cell>
          <cell r="G468">
            <v>2</v>
          </cell>
          <cell r="H468">
            <v>0.35599999999999998</v>
          </cell>
          <cell r="I468">
            <v>25</v>
          </cell>
          <cell r="J468">
            <v>6.4000000000000001E-2</v>
          </cell>
          <cell r="K468">
            <v>9.7000000000000003E-2</v>
          </cell>
        </row>
        <row r="469">
          <cell r="A469" t="str">
            <v>M02B</v>
          </cell>
          <cell r="B469" t="str">
            <v>O</v>
          </cell>
          <cell r="C469" t="str">
            <v>Transurethrale Prostataresektion ohne äußerst schwere oder schwere CC</v>
          </cell>
          <cell r="D469">
            <v>0.97599999999999998</v>
          </cell>
          <cell r="F469">
            <v>8.1999999999999993</v>
          </cell>
          <cell r="G469">
            <v>2</v>
          </cell>
          <cell r="H469">
            <v>0.23200000000000001</v>
          </cell>
          <cell r="I469">
            <v>18</v>
          </cell>
          <cell r="J469">
            <v>5.0999999999999997E-2</v>
          </cell>
          <cell r="K469">
            <v>7.5999999999999998E-2</v>
          </cell>
        </row>
        <row r="470">
          <cell r="A470" t="str">
            <v>M03A</v>
          </cell>
          <cell r="B470" t="str">
            <v>O</v>
          </cell>
          <cell r="C470" t="str">
            <v>Eingriffe am Penis mit CC</v>
          </cell>
          <cell r="D470">
            <v>1.359</v>
          </cell>
          <cell r="F470">
            <v>7.6</v>
          </cell>
          <cell r="G470">
            <v>2</v>
          </cell>
          <cell r="H470">
            <v>0.32100000000000001</v>
          </cell>
          <cell r="I470">
            <v>23</v>
          </cell>
          <cell r="J470">
            <v>7.5999999999999998E-2</v>
          </cell>
          <cell r="K470">
            <v>0.112</v>
          </cell>
        </row>
        <row r="471">
          <cell r="A471" t="str">
            <v>M03B</v>
          </cell>
          <cell r="B471" t="str">
            <v>O</v>
          </cell>
          <cell r="C471" t="str">
            <v>Eingriffe am Penis ohne CC</v>
          </cell>
          <cell r="D471">
            <v>1.3089999999999999</v>
          </cell>
          <cell r="F471">
            <v>5.8</v>
          </cell>
          <cell r="G471">
            <v>1</v>
          </cell>
          <cell r="H471">
            <v>0.40400000000000003</v>
          </cell>
          <cell r="I471">
            <v>21</v>
          </cell>
          <cell r="J471">
            <v>8.3000000000000004E-2</v>
          </cell>
          <cell r="K471">
            <v>0.11799999999999999</v>
          </cell>
        </row>
        <row r="472">
          <cell r="A472" t="str">
            <v>M04A</v>
          </cell>
          <cell r="B472" t="str">
            <v>O</v>
          </cell>
          <cell r="C472" t="str">
            <v>Eingriffe am Hoden mit CC</v>
          </cell>
          <cell r="D472">
            <v>1.04</v>
          </cell>
          <cell r="F472">
            <v>6.3</v>
          </cell>
          <cell r="G472">
            <v>1</v>
          </cell>
          <cell r="H472">
            <v>0.35899999999999999</v>
          </cell>
          <cell r="I472">
            <v>21</v>
          </cell>
          <cell r="J472">
            <v>6.8000000000000005E-2</v>
          </cell>
          <cell r="K472">
            <v>9.8000000000000004E-2</v>
          </cell>
        </row>
        <row r="473">
          <cell r="A473" t="str">
            <v>M04B</v>
          </cell>
          <cell r="B473" t="str">
            <v>O</v>
          </cell>
          <cell r="C473" t="str">
            <v>Eingriffe am Hoden ohne CC</v>
          </cell>
          <cell r="D473">
            <v>0.78500000000000003</v>
          </cell>
          <cell r="F473">
            <v>3.4</v>
          </cell>
          <cell r="G473">
            <v>1</v>
          </cell>
          <cell r="H473">
            <v>0.23699999999999999</v>
          </cell>
          <cell r="I473">
            <v>15</v>
          </cell>
          <cell r="J473">
            <v>8.3000000000000004E-2</v>
          </cell>
          <cell r="K473">
            <v>0.107</v>
          </cell>
        </row>
        <row r="474">
          <cell r="A474" t="str">
            <v>M05Z</v>
          </cell>
          <cell r="B474" t="str">
            <v>O</v>
          </cell>
          <cell r="C474" t="str">
            <v>Zirkumzision</v>
          </cell>
          <cell r="D474">
            <v>0.41799999999999998</v>
          </cell>
          <cell r="F474">
            <v>1.8</v>
          </cell>
          <cell r="G474">
            <v>1</v>
          </cell>
          <cell r="H474">
            <v>0.104</v>
          </cell>
          <cell r="I474">
            <v>7</v>
          </cell>
          <cell r="J474">
            <v>7.0999999999999994E-2</v>
          </cell>
          <cell r="K474">
            <v>7.4999999999999997E-2</v>
          </cell>
        </row>
        <row r="475">
          <cell r="A475" t="str">
            <v>M06A</v>
          </cell>
          <cell r="B475" t="str">
            <v>O</v>
          </cell>
          <cell r="C475" t="str">
            <v>Andere OR­Prozeduren an den männlichen Geschlechtsorganen bei bösartiger Neubildung</v>
          </cell>
          <cell r="D475">
            <v>0.99299999999999999</v>
          </cell>
          <cell r="F475">
            <v>4.8</v>
          </cell>
          <cell r="G475">
            <v>1</v>
          </cell>
          <cell r="H475">
            <v>0.39500000000000002</v>
          </cell>
          <cell r="I475">
            <v>20</v>
          </cell>
          <cell r="J475">
            <v>9.8000000000000004E-2</v>
          </cell>
          <cell r="K475">
            <v>0.13500000000000001</v>
          </cell>
        </row>
        <row r="476">
          <cell r="A476" t="str">
            <v>M06B</v>
          </cell>
          <cell r="B476" t="str">
            <v>O</v>
          </cell>
          <cell r="C476" t="str">
            <v>Andere OR­Prozeduren an den männlichen Geschlechtsorganen außer bei bösartiger Neubildung</v>
          </cell>
          <cell r="D476">
            <v>0.98</v>
          </cell>
          <cell r="F476">
            <v>5.3</v>
          </cell>
          <cell r="G476">
            <v>1</v>
          </cell>
          <cell r="H476">
            <v>0.34499999999999997</v>
          </cell>
          <cell r="I476">
            <v>20</v>
          </cell>
          <cell r="J476">
            <v>7.6999999999999999E-2</v>
          </cell>
          <cell r="K476">
            <v>0.109</v>
          </cell>
        </row>
        <row r="477">
          <cell r="A477" t="str">
            <v>M40Z</v>
          </cell>
          <cell r="B477" t="str">
            <v>A</v>
          </cell>
          <cell r="C477" t="str">
            <v>Urethrozystoskopie ohne CC</v>
          </cell>
          <cell r="D477">
            <v>0.999</v>
          </cell>
          <cell r="F477">
            <v>4.8</v>
          </cell>
          <cell r="G477">
            <v>1</v>
          </cell>
          <cell r="H477">
            <v>0.33700000000000002</v>
          </cell>
          <cell r="I477">
            <v>20</v>
          </cell>
          <cell r="J477">
            <v>8.5000000000000006E-2</v>
          </cell>
          <cell r="K477">
            <v>0.11700000000000001</v>
          </cell>
        </row>
        <row r="478">
          <cell r="A478" t="str">
            <v>M60A</v>
          </cell>
          <cell r="B478" t="str">
            <v>M</v>
          </cell>
          <cell r="C478" t="str">
            <v>Bösartige Neubildungen der männlichen Geschlechtsorgane mit äußerst schweren oder schweren CC</v>
          </cell>
          <cell r="D478">
            <v>0.88900000000000001</v>
          </cell>
          <cell r="F478">
            <v>5.9</v>
          </cell>
          <cell r="G478">
            <v>1</v>
          </cell>
          <cell r="H478">
            <v>0.42099999999999999</v>
          </cell>
          <cell r="I478">
            <v>21</v>
          </cell>
          <cell r="J478">
            <v>8.5000000000000006E-2</v>
          </cell>
          <cell r="K478">
            <v>0.122</v>
          </cell>
        </row>
        <row r="479">
          <cell r="A479" t="str">
            <v>M60B</v>
          </cell>
          <cell r="B479" t="str">
            <v>M</v>
          </cell>
          <cell r="C479" t="str">
            <v>Bösartige Neubildungen der männlichen Geschlechtsorgane ohne äußerst schwere oder schwere CC</v>
          </cell>
          <cell r="D479">
            <v>0.65200000000000002</v>
          </cell>
          <cell r="F479">
            <v>2.8</v>
          </cell>
          <cell r="G479">
            <v>1</v>
          </cell>
          <cell r="H479">
            <v>0.29399999999999998</v>
          </cell>
          <cell r="I479">
            <v>18</v>
          </cell>
          <cell r="J479">
            <v>0.128</v>
          </cell>
          <cell r="K479">
            <v>0.157</v>
          </cell>
        </row>
        <row r="480">
          <cell r="A480" t="str">
            <v>M61A</v>
          </cell>
          <cell r="B480" t="str">
            <v>M</v>
          </cell>
          <cell r="C480" t="str">
            <v>Benigne Prostatahyperplasie mit äußerst schweren oder schweren CC</v>
          </cell>
          <cell r="D480">
            <v>0.77200000000000002</v>
          </cell>
          <cell r="F480">
            <v>5.0999999999999996</v>
          </cell>
          <cell r="G480">
            <v>1</v>
          </cell>
          <cell r="H480">
            <v>0.33800000000000002</v>
          </cell>
          <cell r="I480">
            <v>20</v>
          </cell>
          <cell r="J480">
            <v>0.08</v>
          </cell>
          <cell r="K480">
            <v>0.112</v>
          </cell>
        </row>
        <row r="481">
          <cell r="A481" t="str">
            <v>M61B</v>
          </cell>
          <cell r="B481" t="str">
            <v>M</v>
          </cell>
          <cell r="C481" t="str">
            <v>Benigne Prostatahyperplasie ohne äußerst schwere oder schwere CC</v>
          </cell>
          <cell r="D481">
            <v>0.24</v>
          </cell>
          <cell r="F481">
            <v>1.7</v>
          </cell>
          <cell r="G481">
            <v>1</v>
          </cell>
          <cell r="H481">
            <v>0.115</v>
          </cell>
          <cell r="I481">
            <v>10</v>
          </cell>
          <cell r="J481">
            <v>8.2000000000000003E-2</v>
          </cell>
          <cell r="K481">
            <v>8.5999999999999993E-2</v>
          </cell>
        </row>
        <row r="482">
          <cell r="A482" t="str">
            <v>M62A</v>
          </cell>
          <cell r="B482" t="str">
            <v>M</v>
          </cell>
          <cell r="C482" t="str">
            <v>Infektion/Entzündung der männlichen Geschlechtsorgane mit CC</v>
          </cell>
          <cell r="D482">
            <v>0.73199999999999998</v>
          </cell>
          <cell r="F482">
            <v>5.3</v>
          </cell>
          <cell r="G482">
            <v>1</v>
          </cell>
          <cell r="H482">
            <v>0.34499999999999997</v>
          </cell>
          <cell r="I482">
            <v>20</v>
          </cell>
          <cell r="J482">
            <v>7.8E-2</v>
          </cell>
          <cell r="K482">
            <v>0.109</v>
          </cell>
        </row>
        <row r="483">
          <cell r="A483" t="str">
            <v>M62B</v>
          </cell>
          <cell r="B483" t="str">
            <v>M</v>
          </cell>
          <cell r="C483" t="str">
            <v>Infektion/Entzündung der männlichen Geschlechtsorgane ohne CC</v>
          </cell>
          <cell r="D483">
            <v>0.54800000000000004</v>
          </cell>
          <cell r="F483">
            <v>3.2</v>
          </cell>
          <cell r="G483">
            <v>1</v>
          </cell>
          <cell r="H483">
            <v>0.252</v>
          </cell>
          <cell r="I483">
            <v>17</v>
          </cell>
          <cell r="J483">
            <v>9.5000000000000001E-2</v>
          </cell>
          <cell r="K483">
            <v>0.12</v>
          </cell>
        </row>
        <row r="484">
          <cell r="A484" t="str">
            <v>M63Z</v>
          </cell>
          <cell r="B484" t="str">
            <v>M</v>
          </cell>
          <cell r="C484" t="str">
            <v xml:space="preserve">Sterilisation beim Mann </v>
          </cell>
          <cell r="D484">
            <v>0.28599999999999998</v>
          </cell>
          <cell r="F484">
            <v>1.3</v>
          </cell>
          <cell r="I484">
            <v>5</v>
          </cell>
          <cell r="J484">
            <v>6.3E-2</v>
          </cell>
          <cell r="K484">
            <v>0.06</v>
          </cell>
        </row>
        <row r="485">
          <cell r="A485" t="str">
            <v>M64Z</v>
          </cell>
          <cell r="B485" t="str">
            <v>M</v>
          </cell>
          <cell r="C485" t="str">
            <v>Andere Krankheiten der männlichen Geschlechtsorgane</v>
          </cell>
          <cell r="D485">
            <v>0.443</v>
          </cell>
          <cell r="F485">
            <v>2.1</v>
          </cell>
          <cell r="G485">
            <v>1</v>
          </cell>
          <cell r="H485">
            <v>0.186</v>
          </cell>
          <cell r="I485">
            <v>12</v>
          </cell>
          <cell r="J485">
            <v>0.107</v>
          </cell>
          <cell r="K485">
            <v>0.12</v>
          </cell>
        </row>
        <row r="486">
          <cell r="A486" t="str">
            <v>MDC 13  Krankheiten und Störungen der weiblichen Geschlechtsorgane</v>
          </cell>
        </row>
        <row r="487">
          <cell r="A487" t="str">
            <v>N01Z</v>
          </cell>
          <cell r="B487" t="str">
            <v>O</v>
          </cell>
          <cell r="C487" t="str">
            <v>Beckeneviszeration bei der Frau und radikale Vulvektomie</v>
          </cell>
          <cell r="D487">
            <v>3.194</v>
          </cell>
          <cell r="F487">
            <v>20.7</v>
          </cell>
          <cell r="G487">
            <v>6</v>
          </cell>
          <cell r="H487">
            <v>0.29399999999999998</v>
          </cell>
          <cell r="I487">
            <v>36</v>
          </cell>
          <cell r="J487">
            <v>0.06</v>
          </cell>
          <cell r="K487">
            <v>9.5000000000000001E-2</v>
          </cell>
        </row>
        <row r="488">
          <cell r="A488" t="str">
            <v>N02A</v>
          </cell>
          <cell r="B488" t="str">
            <v>O</v>
          </cell>
          <cell r="C488" t="str">
            <v>Eingriffe an Uterus und Adnexen bei bösartiger Neubildung der Ovarien oder Adnexe mit CC</v>
          </cell>
          <cell r="D488">
            <v>2.875</v>
          </cell>
          <cell r="F488">
            <v>17.399999999999999</v>
          </cell>
          <cell r="G488">
            <v>5</v>
          </cell>
          <cell r="H488">
            <v>0.32200000000000001</v>
          </cell>
          <cell r="I488">
            <v>32</v>
          </cell>
          <cell r="J488">
            <v>6.7000000000000004E-2</v>
          </cell>
          <cell r="K488">
            <v>0.105</v>
          </cell>
        </row>
        <row r="489">
          <cell r="A489" t="str">
            <v>N02B</v>
          </cell>
          <cell r="B489" t="str">
            <v>O</v>
          </cell>
          <cell r="C489" t="str">
            <v>Eingriffe an Uterus und Adnexen bei bösartiger Neubildung der Ovarien oder Adnexe ohne CC</v>
          </cell>
          <cell r="D489">
            <v>1.391</v>
          </cell>
          <cell r="F489">
            <v>8.1</v>
          </cell>
          <cell r="G489">
            <v>2</v>
          </cell>
          <cell r="H489">
            <v>0.30499999999999999</v>
          </cell>
          <cell r="I489">
            <v>23</v>
          </cell>
          <cell r="J489">
            <v>6.7000000000000004E-2</v>
          </cell>
          <cell r="K489">
            <v>0.1</v>
          </cell>
        </row>
        <row r="490">
          <cell r="A490" t="str">
            <v>N03A</v>
          </cell>
          <cell r="B490" t="str">
            <v>O</v>
          </cell>
          <cell r="C490" t="str">
            <v>Eingriffe an Uterus und Adnexen bei bösartiger Neubildung anderer Organe mit CC</v>
          </cell>
          <cell r="D490">
            <v>2.7490000000000001</v>
          </cell>
          <cell r="F490">
            <v>17</v>
          </cell>
          <cell r="G490">
            <v>5</v>
          </cell>
          <cell r="H490">
            <v>0.318</v>
          </cell>
          <cell r="I490">
            <v>32</v>
          </cell>
          <cell r="J490">
            <v>6.7000000000000004E-2</v>
          </cell>
          <cell r="K490">
            <v>0.106</v>
          </cell>
        </row>
        <row r="491">
          <cell r="A491" t="str">
            <v>N03B</v>
          </cell>
          <cell r="B491" t="str">
            <v>O</v>
          </cell>
          <cell r="C491" t="str">
            <v>Eingriffe an Uterus und Adnexen bei bösartiger Neubildung anderer Organe ohne CC</v>
          </cell>
          <cell r="D491">
            <v>2.0179999999999998</v>
          </cell>
          <cell r="F491">
            <v>11.5</v>
          </cell>
          <cell r="G491">
            <v>3</v>
          </cell>
          <cell r="H491">
            <v>0.32700000000000001</v>
          </cell>
          <cell r="I491">
            <v>26</v>
          </cell>
          <cell r="J491">
            <v>6.8000000000000005E-2</v>
          </cell>
          <cell r="K491">
            <v>0.105</v>
          </cell>
        </row>
        <row r="492">
          <cell r="A492" t="str">
            <v>N04Z</v>
          </cell>
          <cell r="B492" t="str">
            <v>O</v>
          </cell>
          <cell r="C492" t="str">
            <v>Hysterektomie außer bei bösartiger Neubildung</v>
          </cell>
          <cell r="D492">
            <v>1.1020000000000001</v>
          </cell>
          <cell r="F492">
            <v>10.199999999999999</v>
          </cell>
          <cell r="G492">
            <v>2</v>
          </cell>
          <cell r="H492">
            <v>0.23599999999999999</v>
          </cell>
          <cell r="I492">
            <v>20</v>
          </cell>
          <cell r="J492">
            <v>4.2000000000000003E-2</v>
          </cell>
          <cell r="K492">
            <v>6.3E-2</v>
          </cell>
        </row>
        <row r="493">
          <cell r="A493" t="str">
            <v>N05A</v>
          </cell>
          <cell r="B493" t="str">
            <v>O</v>
          </cell>
          <cell r="C493" t="str">
            <v>Ovariektomien und komplexe Eingriffe an den Tubae uterinae außer bei bösartiger Neubildung mit äußerst schweren oder schweren CC</v>
          </cell>
          <cell r="D493">
            <v>1.6879999999999999</v>
          </cell>
          <cell r="F493">
            <v>11</v>
          </cell>
          <cell r="G493">
            <v>3</v>
          </cell>
          <cell r="H493">
            <v>0.26900000000000002</v>
          </cell>
          <cell r="I493">
            <v>26</v>
          </cell>
          <cell r="J493">
            <v>5.8999999999999997E-2</v>
          </cell>
          <cell r="K493">
            <v>0.09</v>
          </cell>
        </row>
        <row r="494">
          <cell r="A494" t="str">
            <v>N05B</v>
          </cell>
          <cell r="B494" t="str">
            <v>O</v>
          </cell>
          <cell r="C494" t="str">
            <v>Ovariektomien und komplexe Eingriffe an den Tubae uterinae außer bei bösartiger Neubildung ohne äußerst schwere oder schwere CC</v>
          </cell>
          <cell r="D494">
            <v>1.1160000000000001</v>
          </cell>
          <cell r="F494">
            <v>6.3</v>
          </cell>
          <cell r="G494">
            <v>1</v>
          </cell>
          <cell r="H494">
            <v>0.32800000000000001</v>
          </cell>
          <cell r="I494">
            <v>18</v>
          </cell>
          <cell r="J494">
            <v>6.2E-2</v>
          </cell>
          <cell r="K494">
            <v>0.09</v>
          </cell>
        </row>
        <row r="495">
          <cell r="A495" t="str">
            <v>N06Z</v>
          </cell>
          <cell r="B495" t="str">
            <v>O</v>
          </cell>
          <cell r="C495" t="str">
            <v>Rekonstruktive Eingriffe an den weiblichen Geschlechtsorganen</v>
          </cell>
          <cell r="D495">
            <v>1.29</v>
          </cell>
          <cell r="F495">
            <v>8.1</v>
          </cell>
          <cell r="G495">
            <v>2</v>
          </cell>
          <cell r="H495">
            <v>0.27400000000000002</v>
          </cell>
          <cell r="I495">
            <v>23</v>
          </cell>
          <cell r="J495">
            <v>6.0999999999999999E-2</v>
          </cell>
          <cell r="K495">
            <v>0.09</v>
          </cell>
        </row>
        <row r="496">
          <cell r="A496" t="str">
            <v>N07Z</v>
          </cell>
          <cell r="B496" t="str">
            <v>O</v>
          </cell>
          <cell r="C496" t="str">
            <v>Andere Eingriffe an Uterus und Adnexen außer bei bösartiger Neubildung</v>
          </cell>
          <cell r="D496">
            <v>0.79</v>
          </cell>
          <cell r="F496">
            <v>3.5</v>
          </cell>
          <cell r="G496">
            <v>1</v>
          </cell>
          <cell r="H496">
            <v>0.22500000000000001</v>
          </cell>
          <cell r="I496">
            <v>15</v>
          </cell>
          <cell r="J496">
            <v>7.5999999999999998E-2</v>
          </cell>
          <cell r="K496">
            <v>9.9000000000000005E-2</v>
          </cell>
        </row>
        <row r="497">
          <cell r="A497" t="str">
            <v>N08Z</v>
          </cell>
          <cell r="B497" t="str">
            <v>O</v>
          </cell>
          <cell r="C497" t="str">
            <v>Endoskopische Eingriffe an den weiblichen Geschlechtsorganen</v>
          </cell>
          <cell r="D497">
            <v>0.66200000000000003</v>
          </cell>
          <cell r="F497">
            <v>3.2</v>
          </cell>
          <cell r="G497">
            <v>1</v>
          </cell>
          <cell r="H497">
            <v>0.19500000000000001</v>
          </cell>
          <cell r="I497">
            <v>13</v>
          </cell>
          <cell r="J497">
            <v>7.1999999999999995E-2</v>
          </cell>
          <cell r="K497">
            <v>9.1999999999999998E-2</v>
          </cell>
        </row>
        <row r="498">
          <cell r="A498" t="str">
            <v>N09Z</v>
          </cell>
          <cell r="B498" t="str">
            <v>O</v>
          </cell>
          <cell r="C498" t="str">
            <v>Konisation und Eingriffe an Vagina, Zervix und Vulva</v>
          </cell>
          <cell r="D498">
            <v>0.60099999999999998</v>
          </cell>
          <cell r="F498">
            <v>3.3</v>
          </cell>
          <cell r="G498">
            <v>1</v>
          </cell>
          <cell r="H498">
            <v>0.21199999999999999</v>
          </cell>
          <cell r="I498">
            <v>15</v>
          </cell>
          <cell r="J498">
            <v>7.8E-2</v>
          </cell>
          <cell r="K498">
            <v>9.9000000000000005E-2</v>
          </cell>
        </row>
        <row r="499">
          <cell r="A499" t="str">
            <v>N10Z</v>
          </cell>
          <cell r="B499" t="str">
            <v>O</v>
          </cell>
          <cell r="C499" t="str">
            <v>Diagnostische Kürettage oder diagnostische Hysteroskopie</v>
          </cell>
          <cell r="D499">
            <v>0.33100000000000002</v>
          </cell>
          <cell r="F499">
            <v>2.1</v>
          </cell>
          <cell r="G499">
            <v>1</v>
          </cell>
          <cell r="H499">
            <v>0.11600000000000001</v>
          </cell>
          <cell r="I499">
            <v>8</v>
          </cell>
          <cell r="J499">
            <v>6.5000000000000002E-2</v>
          </cell>
          <cell r="K499">
            <v>7.3999999999999996E-2</v>
          </cell>
        </row>
        <row r="500">
          <cell r="A500" t="str">
            <v>N11A</v>
          </cell>
          <cell r="B500" t="str">
            <v>O</v>
          </cell>
          <cell r="C500" t="str">
            <v>Andere OR­Prozeduren an den weiblichen Geschlechtsorganen, Alter &gt; 64 Jahre oder bei bösartiger Neubildung oder mit CC</v>
          </cell>
          <cell r="D500">
            <v>1.667</v>
          </cell>
          <cell r="F500">
            <v>8.3000000000000007</v>
          </cell>
          <cell r="G500">
            <v>2</v>
          </cell>
          <cell r="H500">
            <v>0.37</v>
          </cell>
          <cell r="I500">
            <v>23</v>
          </cell>
          <cell r="J500">
            <v>0.08</v>
          </cell>
          <cell r="K500">
            <v>0.12</v>
          </cell>
        </row>
        <row r="501">
          <cell r="A501" t="str">
            <v>N11B</v>
          </cell>
          <cell r="B501" t="str">
            <v>O</v>
          </cell>
          <cell r="C501" t="str">
            <v>Andere OR­Prozeduren an den weiblichen Geschlechtsorganen, Alter &lt; 65 Jahre außer bei bösartiger Neubildung ohne CC</v>
          </cell>
          <cell r="D501">
            <v>0.75600000000000001</v>
          </cell>
          <cell r="F501">
            <v>3.1</v>
          </cell>
          <cell r="G501">
            <v>1</v>
          </cell>
          <cell r="H501">
            <v>0.21099999999999999</v>
          </cell>
          <cell r="I501">
            <v>16</v>
          </cell>
          <cell r="J501">
            <v>8.3000000000000004E-2</v>
          </cell>
          <cell r="K501">
            <v>0.104</v>
          </cell>
        </row>
        <row r="502">
          <cell r="A502" t="str">
            <v>N60A</v>
          </cell>
          <cell r="B502" t="str">
            <v>M</v>
          </cell>
          <cell r="C502" t="str">
            <v>Bösartige Neubildung der weiblichen Geschlechtsorgane mit äußerst schweren oder schweren CC</v>
          </cell>
          <cell r="D502">
            <v>0.85699999999999998</v>
          </cell>
          <cell r="F502">
            <v>5.2</v>
          </cell>
          <cell r="G502">
            <v>1</v>
          </cell>
          <cell r="H502">
            <v>0.41199999999999998</v>
          </cell>
          <cell r="I502">
            <v>20</v>
          </cell>
          <cell r="J502">
            <v>9.6000000000000002E-2</v>
          </cell>
          <cell r="K502">
            <v>0.13400000000000001</v>
          </cell>
        </row>
        <row r="503">
          <cell r="A503" t="str">
            <v>N60B</v>
          </cell>
          <cell r="B503" t="str">
            <v>M</v>
          </cell>
          <cell r="C503" t="str">
            <v>Bösartige Neubildung der weiblichen Geschlechtsorgane ohne äußerst schwere oder schwere CC</v>
          </cell>
          <cell r="D503">
            <v>0.63100000000000001</v>
          </cell>
          <cell r="F503">
            <v>2.6</v>
          </cell>
          <cell r="G503">
            <v>1</v>
          </cell>
          <cell r="H503">
            <v>0.29699999999999999</v>
          </cell>
          <cell r="I503">
            <v>18</v>
          </cell>
          <cell r="J503">
            <v>0.13500000000000001</v>
          </cell>
          <cell r="K503">
            <v>0.16300000000000001</v>
          </cell>
        </row>
        <row r="504">
          <cell r="A504" t="str">
            <v>N61Z</v>
          </cell>
          <cell r="B504" t="str">
            <v>M</v>
          </cell>
          <cell r="C504" t="str">
            <v>Infektion/Entzündung der weiblichen Geschlechtsorgane</v>
          </cell>
          <cell r="D504">
            <v>0.54</v>
          </cell>
          <cell r="F504">
            <v>4</v>
          </cell>
          <cell r="G504">
            <v>1</v>
          </cell>
          <cell r="H504">
            <v>0.25700000000000001</v>
          </cell>
          <cell r="I504">
            <v>18</v>
          </cell>
          <cell r="J504">
            <v>7.6999999999999999E-2</v>
          </cell>
          <cell r="K504">
            <v>0.10299999999999999</v>
          </cell>
        </row>
        <row r="505">
          <cell r="A505" t="str">
            <v>N62A</v>
          </cell>
          <cell r="B505" t="str">
            <v>M</v>
          </cell>
          <cell r="C505" t="str">
            <v>Menstruationsstörungen und andere Erkrankungen der weiblichen Geschlechtsorgane mit CC</v>
          </cell>
          <cell r="D505">
            <v>0.59399999999999997</v>
          </cell>
          <cell r="F505">
            <v>3.1</v>
          </cell>
          <cell r="G505">
            <v>1</v>
          </cell>
          <cell r="H505">
            <v>0.26</v>
          </cell>
          <cell r="I505">
            <v>18</v>
          </cell>
          <cell r="J505">
            <v>0.10199999999999999</v>
          </cell>
          <cell r="K505">
            <v>0.128</v>
          </cell>
        </row>
        <row r="506">
          <cell r="A506" t="str">
            <v>N62B</v>
          </cell>
          <cell r="B506" t="str">
            <v>M</v>
          </cell>
          <cell r="C506" t="str">
            <v>Menstruationsstörungen und andere Erkrankungen der weiblichen Geschlechtsorgane ohne CC</v>
          </cell>
          <cell r="D506">
            <v>0.55000000000000004</v>
          </cell>
          <cell r="F506">
            <v>2.1</v>
          </cell>
          <cell r="G506">
            <v>1</v>
          </cell>
          <cell r="H506">
            <v>0.21099999999999999</v>
          </cell>
          <cell r="I506">
            <v>13</v>
          </cell>
          <cell r="J506">
            <v>0.121</v>
          </cell>
          <cell r="K506">
            <v>0.13700000000000001</v>
          </cell>
        </row>
        <row r="507">
          <cell r="A507" t="str">
            <v>MDC 14  Schwangerschaft, Geburt und Wochenbett</v>
          </cell>
        </row>
        <row r="508">
          <cell r="A508" t="str">
            <v>O01A</v>
          </cell>
          <cell r="B508" t="str">
            <v>O</v>
          </cell>
          <cell r="C508" t="str">
            <v>Sectio caesarea mit mehreren komplizierenden Diagnosen, mindestens eine schwer</v>
          </cell>
          <cell r="D508">
            <v>1.774</v>
          </cell>
          <cell r="E508">
            <v>1.5860000000000001</v>
          </cell>
          <cell r="F508">
            <v>10.9</v>
          </cell>
          <cell r="G508">
            <v>3</v>
          </cell>
          <cell r="H508">
            <v>0.27500000000000002</v>
          </cell>
          <cell r="I508">
            <v>26</v>
          </cell>
          <cell r="J508">
            <v>6.0999999999999999E-2</v>
          </cell>
          <cell r="K508">
            <v>9.2999999999999999E-2</v>
          </cell>
        </row>
        <row r="509">
          <cell r="A509" t="str">
            <v>O01B</v>
          </cell>
          <cell r="B509" t="str">
            <v>O</v>
          </cell>
          <cell r="C509" t="str">
            <v>Sectio caesarea mit schwerer komplizierender Diagnose</v>
          </cell>
          <cell r="D509">
            <v>1.4330000000000001</v>
          </cell>
          <cell r="E509">
            <v>1.325</v>
          </cell>
          <cell r="F509">
            <v>8.1999999999999993</v>
          </cell>
          <cell r="G509">
            <v>2</v>
          </cell>
          <cell r="H509">
            <v>0.27200000000000002</v>
          </cell>
          <cell r="I509">
            <v>20</v>
          </cell>
          <cell r="J509">
            <v>0.06</v>
          </cell>
          <cell r="K509">
            <v>8.8999999999999996E-2</v>
          </cell>
        </row>
        <row r="510">
          <cell r="A510" t="str">
            <v>O01C</v>
          </cell>
          <cell r="B510" t="str">
            <v>O</v>
          </cell>
          <cell r="C510" t="str">
            <v>Sectio caesarea mit mäßig schwerer komplizierender Diagnose</v>
          </cell>
          <cell r="D510">
            <v>1.286</v>
          </cell>
          <cell r="E510">
            <v>1.0860000000000001</v>
          </cell>
          <cell r="F510">
            <v>7.2</v>
          </cell>
          <cell r="G510">
            <v>1</v>
          </cell>
          <cell r="H510">
            <v>0.36</v>
          </cell>
          <cell r="I510">
            <v>12</v>
          </cell>
          <cell r="J510">
            <v>0.06</v>
          </cell>
          <cell r="K510">
            <v>8.7999999999999995E-2</v>
          </cell>
        </row>
        <row r="511">
          <cell r="A511" t="str">
            <v>O01D</v>
          </cell>
          <cell r="B511" t="str">
            <v>O</v>
          </cell>
          <cell r="C511" t="str">
            <v>Sectio caesarea ohne komplizierende Diagnose</v>
          </cell>
          <cell r="D511">
            <v>1.1930000000000001</v>
          </cell>
          <cell r="E511">
            <v>1.077</v>
          </cell>
          <cell r="F511">
            <v>7</v>
          </cell>
          <cell r="G511">
            <v>1</v>
          </cell>
          <cell r="H511">
            <v>0.34499999999999997</v>
          </cell>
          <cell r="I511">
            <v>14</v>
          </cell>
          <cell r="J511">
            <v>5.8999999999999997E-2</v>
          </cell>
          <cell r="K511">
            <v>8.5999999999999993E-2</v>
          </cell>
        </row>
        <row r="512">
          <cell r="A512" t="str">
            <v>O02Z</v>
          </cell>
          <cell r="B512" t="str">
            <v>O</v>
          </cell>
          <cell r="C512" t="str">
            <v>Vaginale Entbindung mit komplizierender OR­Prozedur</v>
          </cell>
          <cell r="D512">
            <v>1.0049999999999999</v>
          </cell>
          <cell r="F512">
            <v>4.3</v>
          </cell>
          <cell r="G512">
            <v>1</v>
          </cell>
          <cell r="H512">
            <v>0.25600000000000001</v>
          </cell>
          <cell r="I512">
            <v>16</v>
          </cell>
          <cell r="J512">
            <v>7.1999999999999995E-2</v>
          </cell>
          <cell r="K512">
            <v>9.7000000000000003E-2</v>
          </cell>
        </row>
        <row r="513">
          <cell r="A513" t="str">
            <v>O03Z</v>
          </cell>
          <cell r="B513" t="str">
            <v>O</v>
          </cell>
          <cell r="C513" t="str">
            <v>Extrauteringravidität</v>
          </cell>
          <cell r="D513">
            <v>0.83299999999999996</v>
          </cell>
          <cell r="F513">
            <v>4.2</v>
          </cell>
          <cell r="G513">
            <v>1</v>
          </cell>
          <cell r="H513">
            <v>0.248</v>
          </cell>
          <cell r="I513">
            <v>14</v>
          </cell>
          <cell r="J513">
            <v>7.0000000000000007E-2</v>
          </cell>
          <cell r="K513">
            <v>9.5000000000000001E-2</v>
          </cell>
        </row>
        <row r="514">
          <cell r="A514" t="str">
            <v>O04Z</v>
          </cell>
          <cell r="B514" t="str">
            <v>O</v>
          </cell>
          <cell r="C514" t="str">
            <v>Stationäre Aufnahme nach Entbindung oder Abort mit OR­Prozedur</v>
          </cell>
          <cell r="D514">
            <v>0.77900000000000003</v>
          </cell>
          <cell r="F514">
            <v>3.7</v>
          </cell>
          <cell r="G514">
            <v>1</v>
          </cell>
          <cell r="H514">
            <v>0.26900000000000002</v>
          </cell>
          <cell r="I514">
            <v>19</v>
          </cell>
          <cell r="J514">
            <v>8.6999999999999994E-2</v>
          </cell>
          <cell r="K514">
            <v>0.115</v>
          </cell>
        </row>
        <row r="515">
          <cell r="A515" t="str">
            <v>O40Z</v>
          </cell>
          <cell r="B515" t="str">
            <v>A</v>
          </cell>
          <cell r="C515" t="str">
            <v>Abort mit Dilatation und Kürettage, Aspirationskürettage oder Hysterotomie</v>
          </cell>
          <cell r="D515">
            <v>0.30399999999999999</v>
          </cell>
          <cell r="F515">
            <v>1.6</v>
          </cell>
          <cell r="G515">
            <v>1</v>
          </cell>
          <cell r="H515">
            <v>9.5000000000000001E-2</v>
          </cell>
          <cell r="I515">
            <v>6</v>
          </cell>
          <cell r="J515">
            <v>7.2999999999999995E-2</v>
          </cell>
          <cell r="K515">
            <v>7.3999999999999996E-2</v>
          </cell>
        </row>
        <row r="516">
          <cell r="A516" t="str">
            <v>O60A</v>
          </cell>
          <cell r="B516" t="str">
            <v>M</v>
          </cell>
          <cell r="C516" t="str">
            <v>Vaginale Entbindung mit mehreren komplizierenden Diagnosen, mindestens eine schwer</v>
          </cell>
          <cell r="D516">
            <v>1.08</v>
          </cell>
          <cell r="E516">
            <v>0.91600000000000004</v>
          </cell>
          <cell r="F516">
            <v>6.9</v>
          </cell>
          <cell r="G516">
            <v>1</v>
          </cell>
          <cell r="H516">
            <v>0.33</v>
          </cell>
          <cell r="I516">
            <v>22</v>
          </cell>
          <cell r="J516">
            <v>5.7000000000000002E-2</v>
          </cell>
          <cell r="K516">
            <v>8.4000000000000005E-2</v>
          </cell>
        </row>
        <row r="517">
          <cell r="A517" t="str">
            <v>O60B</v>
          </cell>
          <cell r="B517" t="str">
            <v>M</v>
          </cell>
          <cell r="C517" t="str">
            <v>Vaginale Entbindung mit schwerer komplizierender Diagnose</v>
          </cell>
          <cell r="D517">
            <v>0.89700000000000002</v>
          </cell>
          <cell r="E517">
            <v>0.75800000000000001</v>
          </cell>
          <cell r="F517">
            <v>4.7</v>
          </cell>
          <cell r="G517">
            <v>1</v>
          </cell>
          <cell r="H517">
            <v>0.245</v>
          </cell>
          <cell r="I517">
            <v>19</v>
          </cell>
          <cell r="J517">
            <v>6.3E-2</v>
          </cell>
          <cell r="K517">
            <v>8.6999999999999994E-2</v>
          </cell>
        </row>
        <row r="518">
          <cell r="A518" t="str">
            <v>O60C</v>
          </cell>
          <cell r="B518" t="str">
            <v>M</v>
          </cell>
          <cell r="C518" t="str">
            <v>Vaginale Entbindung mit mäßig schwerer komplizierender Diagnose</v>
          </cell>
          <cell r="D518">
            <v>0.86199999999999999</v>
          </cell>
          <cell r="E518">
            <v>0.70099999999999996</v>
          </cell>
          <cell r="F518">
            <v>4.5</v>
          </cell>
          <cell r="G518">
            <v>1</v>
          </cell>
          <cell r="H518">
            <v>0.26500000000000001</v>
          </cell>
          <cell r="I518">
            <v>13</v>
          </cell>
          <cell r="J518">
            <v>7.0999999999999994E-2</v>
          </cell>
          <cell r="K518">
            <v>9.7000000000000003E-2</v>
          </cell>
        </row>
        <row r="519">
          <cell r="A519" t="str">
            <v>O60D</v>
          </cell>
          <cell r="B519" t="str">
            <v>M</v>
          </cell>
          <cell r="C519" t="str">
            <v>Vaginale Entbindung ohne komplizierende Diagnose</v>
          </cell>
          <cell r="D519">
            <v>0.54</v>
          </cell>
          <cell r="E519">
            <v>0.41899999999999998</v>
          </cell>
          <cell r="F519">
            <v>3.5</v>
          </cell>
          <cell r="G519">
            <v>1</v>
          </cell>
          <cell r="H519">
            <v>0.156</v>
          </cell>
          <cell r="I519">
            <v>11</v>
          </cell>
          <cell r="J519">
            <v>5.2999999999999999E-2</v>
          </cell>
          <cell r="K519">
            <v>6.9000000000000006E-2</v>
          </cell>
        </row>
        <row r="520">
          <cell r="A520" t="str">
            <v>O61Z</v>
          </cell>
          <cell r="B520" t="str">
            <v>M</v>
          </cell>
          <cell r="C520" t="str">
            <v>Stationäre Aufnahme nach Entbindung oder Abort ohne OR­Prozedur</v>
          </cell>
          <cell r="D520">
            <v>0.50600000000000001</v>
          </cell>
          <cell r="F520">
            <v>3.7</v>
          </cell>
          <cell r="G520">
            <v>1</v>
          </cell>
          <cell r="H520">
            <v>0.224</v>
          </cell>
          <cell r="I520">
            <v>15</v>
          </cell>
          <cell r="J520">
            <v>7.2999999999999995E-2</v>
          </cell>
          <cell r="K520">
            <v>9.5000000000000001E-2</v>
          </cell>
        </row>
        <row r="521">
          <cell r="A521" t="str">
            <v>O62Z</v>
          </cell>
          <cell r="B521" t="str">
            <v>M</v>
          </cell>
          <cell r="C521" t="str">
            <v>Drohender Abort</v>
          </cell>
          <cell r="D521">
            <v>0.47599999999999998</v>
          </cell>
          <cell r="F521">
            <v>4.3</v>
          </cell>
          <cell r="G521">
            <v>1</v>
          </cell>
          <cell r="H521">
            <v>0.23400000000000001</v>
          </cell>
          <cell r="I521">
            <v>19</v>
          </cell>
          <cell r="J521">
            <v>6.6000000000000003E-2</v>
          </cell>
          <cell r="K521">
            <v>8.8999999999999996E-2</v>
          </cell>
        </row>
        <row r="522">
          <cell r="A522" t="str">
            <v>O63Z</v>
          </cell>
          <cell r="B522" t="str">
            <v>M</v>
          </cell>
          <cell r="C522" t="str">
            <v>Abort ohne Dilatation und Kürettage, Aspirationskürettage oder Hysterotomie</v>
          </cell>
          <cell r="D522">
            <v>0.40100000000000002</v>
          </cell>
          <cell r="F522">
            <v>2.1</v>
          </cell>
          <cell r="G522">
            <v>1</v>
          </cell>
          <cell r="H522">
            <v>0.17399999999999999</v>
          </cell>
          <cell r="I522">
            <v>10</v>
          </cell>
          <cell r="J522">
            <v>0.1</v>
          </cell>
          <cell r="K522">
            <v>0.113</v>
          </cell>
        </row>
        <row r="523">
          <cell r="A523" t="str">
            <v>O64Z</v>
          </cell>
          <cell r="B523" t="str">
            <v>M</v>
          </cell>
          <cell r="C523" t="str">
            <v>Frustrane Wehen</v>
          </cell>
          <cell r="D523">
            <v>0.56499999999999995</v>
          </cell>
          <cell r="F523">
            <v>3.8</v>
          </cell>
          <cell r="G523">
            <v>1</v>
          </cell>
          <cell r="H523">
            <v>0.24399999999999999</v>
          </cell>
          <cell r="I523">
            <v>19</v>
          </cell>
          <cell r="J523">
            <v>7.6999999999999999E-2</v>
          </cell>
          <cell r="K523">
            <v>0.10100000000000001</v>
          </cell>
        </row>
        <row r="524">
          <cell r="A524" t="str">
            <v>O65A</v>
          </cell>
          <cell r="B524" t="str">
            <v>M</v>
          </cell>
          <cell r="C524" t="str">
            <v>Andere vorgeburtliche stationäre Aufnahme mit schwerer komplizierender Diagnose</v>
          </cell>
          <cell r="D524">
            <v>0.60799999999999998</v>
          </cell>
          <cell r="F524">
            <v>4.3</v>
          </cell>
          <cell r="G524">
            <v>1</v>
          </cell>
          <cell r="H524">
            <v>0.26600000000000001</v>
          </cell>
          <cell r="I524">
            <v>19</v>
          </cell>
          <cell r="J524">
            <v>7.4999999999999997E-2</v>
          </cell>
          <cell r="K524">
            <v>0.10100000000000001</v>
          </cell>
        </row>
        <row r="525">
          <cell r="A525" t="str">
            <v>O65B</v>
          </cell>
          <cell r="B525" t="str">
            <v>M</v>
          </cell>
          <cell r="C525" t="str">
            <v>Andere vorgeburtliche stationäre Aufnahme mit mäßig schwerer oder nicht komplizierender Diagnose</v>
          </cell>
          <cell r="D525">
            <v>0.54400000000000004</v>
          </cell>
          <cell r="F525">
            <v>3.4</v>
          </cell>
          <cell r="G525">
            <v>1</v>
          </cell>
          <cell r="H525">
            <v>0.221</v>
          </cell>
          <cell r="I525">
            <v>18</v>
          </cell>
          <cell r="J525">
            <v>7.8E-2</v>
          </cell>
          <cell r="K525">
            <v>0.10100000000000001</v>
          </cell>
        </row>
        <row r="526">
          <cell r="A526" t="str">
            <v>MDC 15  Neugeborene</v>
          </cell>
        </row>
        <row r="527">
          <cell r="A527" t="str">
            <v>P01Z</v>
          </cell>
          <cell r="B527" t="str">
            <v>O</v>
          </cell>
          <cell r="C527" t="str">
            <v>Neugeborenes, verstorben oder verlegt &lt; 5 Tage nach Aufnahme mit signifikanter OR­Prozedur (Mindestverweildauer 24 Stunden)</v>
          </cell>
          <cell r="D527">
            <v>1.792</v>
          </cell>
          <cell r="F527">
            <v>2.1</v>
          </cell>
          <cell r="L527" t="str">
            <v>X</v>
          </cell>
        </row>
        <row r="528">
          <cell r="A528" t="str">
            <v>P03Z</v>
          </cell>
          <cell r="B528" t="str">
            <v>O</v>
          </cell>
          <cell r="C528" t="str">
            <v>Neugeborenes, Aufnahmegewicht 1000 ­ 1499 g mit signifikanter OR­Prozedur oder Langzeitbeatmung</v>
          </cell>
          <cell r="D528">
            <v>12.276</v>
          </cell>
          <cell r="F528">
            <v>50.8</v>
          </cell>
          <cell r="G528">
            <v>16</v>
          </cell>
          <cell r="H528">
            <v>0.72199999999999998</v>
          </cell>
          <cell r="I528">
            <v>66</v>
          </cell>
          <cell r="J528">
            <v>0.14499999999999999</v>
          </cell>
          <cell r="K528">
            <v>0.23699999999999999</v>
          </cell>
        </row>
        <row r="529">
          <cell r="A529" t="str">
            <v>P04Z</v>
          </cell>
          <cell r="B529" t="str">
            <v>O</v>
          </cell>
          <cell r="C529" t="str">
            <v>Neugeborenes, Aufnahmegewicht 1500 ­ 1999 g mit signifikanter OR­Prozedur oder Langzeitbeatmung</v>
          </cell>
          <cell r="D529">
            <v>10.795999999999999</v>
          </cell>
          <cell r="F529">
            <v>35.299999999999997</v>
          </cell>
          <cell r="G529">
            <v>11</v>
          </cell>
          <cell r="H529">
            <v>0.89800000000000002</v>
          </cell>
          <cell r="I529">
            <v>50</v>
          </cell>
          <cell r="J529">
            <v>0.183</v>
          </cell>
          <cell r="K529">
            <v>0.29599999999999999</v>
          </cell>
        </row>
        <row r="530">
          <cell r="A530" t="str">
            <v>P05Z</v>
          </cell>
          <cell r="B530" t="str">
            <v>O</v>
          </cell>
          <cell r="C530" t="str">
            <v>Neugeborenes, Aufnahmegewicht 2000 ­ 2499 g mit signifikanter OR­Prozedur oder Langzeitbeatmung</v>
          </cell>
          <cell r="D530">
            <v>4.4370000000000003</v>
          </cell>
          <cell r="F530">
            <v>29.1</v>
          </cell>
          <cell r="G530">
            <v>9</v>
          </cell>
          <cell r="H530">
            <v>0.40400000000000003</v>
          </cell>
          <cell r="I530">
            <v>44</v>
          </cell>
          <cell r="J530">
            <v>8.3000000000000004E-2</v>
          </cell>
          <cell r="K530">
            <v>0.13400000000000001</v>
          </cell>
        </row>
        <row r="531">
          <cell r="A531" t="str">
            <v>P06A</v>
          </cell>
          <cell r="B531" t="str">
            <v>O</v>
          </cell>
          <cell r="C531" t="str">
            <v>Neugeborenes, Aufnahmegewicht &gt; 2499 g mit signifikanter OR­Prozedur oder Langzeitbeatmung, mit mehreren schweren Problemen</v>
          </cell>
          <cell r="D531">
            <v>5.8319999999999999</v>
          </cell>
          <cell r="F531">
            <v>38</v>
          </cell>
          <cell r="G531">
            <v>12</v>
          </cell>
          <cell r="H531">
            <v>0.41599999999999998</v>
          </cell>
          <cell r="I531">
            <v>53</v>
          </cell>
          <cell r="J531">
            <v>8.5999999999999993E-2</v>
          </cell>
          <cell r="K531">
            <v>0.13900000000000001</v>
          </cell>
        </row>
        <row r="532">
          <cell r="A532" t="str">
            <v>P06B</v>
          </cell>
          <cell r="B532" t="str">
            <v>O</v>
          </cell>
          <cell r="C532" t="str">
            <v>Neugeborenes, Aufnahmegewicht &gt; 2499 g mit signifikanter OR­Prozedur oder Langzeitbeatmung, ohne mehrere schwere Probleme</v>
          </cell>
          <cell r="D532">
            <v>2.3410000000000002</v>
          </cell>
          <cell r="F532">
            <v>15</v>
          </cell>
          <cell r="G532">
            <v>4</v>
          </cell>
          <cell r="H532">
            <v>0.39600000000000002</v>
          </cell>
          <cell r="I532">
            <v>30</v>
          </cell>
          <cell r="J532">
            <v>7.9000000000000001E-2</v>
          </cell>
          <cell r="K532">
            <v>0.124</v>
          </cell>
        </row>
        <row r="533">
          <cell r="A533" t="str">
            <v>P60A</v>
          </cell>
          <cell r="B533" t="str">
            <v>M</v>
          </cell>
          <cell r="C533" t="str">
            <v>Neugeborenes, verstorben oder verlegt &lt; 5 Tage nach Aufnahme ohne signifikante OR­Prozedur, stationäre Aufnahme direkt nach der Geburt (Mindestverweildauer 24 Stunden)</v>
          </cell>
          <cell r="D533">
            <v>0.13600000000000001</v>
          </cell>
          <cell r="F533">
            <v>1.2</v>
          </cell>
          <cell r="L533" t="str">
            <v>X</v>
          </cell>
        </row>
        <row r="534">
          <cell r="A534" t="str">
            <v>P60B</v>
          </cell>
          <cell r="B534" t="str">
            <v>M</v>
          </cell>
          <cell r="C534" t="str">
            <v>Neugeborenes, verstorben oder verlegt &lt; 5 Tage nach Aufnahme ohne signifikante OR­Prozedur, 2. oder nachfolgende stationäre Aufnahme (Mindestverweildauer 24 Stunden)</v>
          </cell>
          <cell r="D534">
            <v>0.20899999999999999</v>
          </cell>
          <cell r="F534">
            <v>1.5</v>
          </cell>
          <cell r="L534" t="str">
            <v>X</v>
          </cell>
        </row>
        <row r="535">
          <cell r="A535" t="str">
            <v>P61Z</v>
          </cell>
          <cell r="B535" t="str">
            <v>M</v>
          </cell>
          <cell r="C535" t="str">
            <v>Neugeborenes, Aufnahmegewicht &lt; 750 g</v>
          </cell>
          <cell r="D535">
            <v>29.709</v>
          </cell>
          <cell r="F535">
            <v>93</v>
          </cell>
          <cell r="G535">
            <v>30</v>
          </cell>
          <cell r="H535">
            <v>0.95799999999999996</v>
          </cell>
          <cell r="I535">
            <v>108</v>
          </cell>
          <cell r="J535">
            <v>0.192</v>
          </cell>
          <cell r="K535">
            <v>0.316</v>
          </cell>
        </row>
        <row r="536">
          <cell r="A536" t="str">
            <v>P62Z</v>
          </cell>
          <cell r="B536" t="str">
            <v>M</v>
          </cell>
          <cell r="C536" t="str">
            <v>Neugeborenes, Aufnahmegewicht 750 ­ 999 g</v>
          </cell>
          <cell r="D536">
            <v>15.333</v>
          </cell>
          <cell r="F536">
            <v>57.6</v>
          </cell>
          <cell r="G536">
            <v>18</v>
          </cell>
          <cell r="H536">
            <v>0.80700000000000005</v>
          </cell>
          <cell r="I536">
            <v>73</v>
          </cell>
          <cell r="J536">
            <v>0.16</v>
          </cell>
          <cell r="K536">
            <v>0.26200000000000001</v>
          </cell>
        </row>
        <row r="537">
          <cell r="A537" t="str">
            <v>P63Z</v>
          </cell>
          <cell r="B537" t="str">
            <v>M</v>
          </cell>
          <cell r="C537" t="str">
            <v>Neugeborenes, Aufnahmegewicht 1000 ­ 1249 g ohne signifikante OR­Prozedur</v>
          </cell>
          <cell r="D537">
            <v>7.8070000000000004</v>
          </cell>
          <cell r="F537">
            <v>36.9</v>
          </cell>
          <cell r="G537">
            <v>11</v>
          </cell>
          <cell r="H537">
            <v>0.65100000000000002</v>
          </cell>
          <cell r="I537">
            <v>52</v>
          </cell>
          <cell r="J537">
            <v>0.127</v>
          </cell>
          <cell r="K537">
            <v>0.20599999999999999</v>
          </cell>
        </row>
        <row r="538">
          <cell r="A538" t="str">
            <v>P64Z</v>
          </cell>
          <cell r="B538" t="str">
            <v>M</v>
          </cell>
          <cell r="C538" t="str">
            <v>Neugeborenes, Aufnahmegewicht 1250 ­ 1499 g ohne signifikante OR­Prozedur</v>
          </cell>
          <cell r="D538">
            <v>7.22</v>
          </cell>
          <cell r="F538">
            <v>28.5</v>
          </cell>
          <cell r="G538">
            <v>8</v>
          </cell>
          <cell r="H538">
            <v>0.80200000000000005</v>
          </cell>
          <cell r="I538">
            <v>43</v>
          </cell>
          <cell r="J538">
            <v>0.152</v>
          </cell>
          <cell r="K538">
            <v>0.245</v>
          </cell>
        </row>
        <row r="539">
          <cell r="A539" t="str">
            <v>P65A</v>
          </cell>
          <cell r="B539" t="str">
            <v>M</v>
          </cell>
          <cell r="C539" t="str">
            <v>Neugeborenes, Aufnahmegewicht 1500 ­ 1999 g ohne signifikante OR­Prozedur, mit mehreren schweren Problemen</v>
          </cell>
          <cell r="D539">
            <v>5.3159999999999998</v>
          </cell>
          <cell r="F539">
            <v>29</v>
          </cell>
          <cell r="G539">
            <v>9</v>
          </cell>
          <cell r="H539">
            <v>0.53</v>
          </cell>
          <cell r="I539">
            <v>44</v>
          </cell>
          <cell r="J539">
            <v>0.11</v>
          </cell>
          <cell r="K539">
            <v>0.17699999999999999</v>
          </cell>
        </row>
        <row r="540">
          <cell r="A540" t="str">
            <v>P65B</v>
          </cell>
          <cell r="B540" t="str">
            <v>M</v>
          </cell>
          <cell r="C540" t="str">
            <v>Neugeborenes, Aufnahmegewicht 1500 ­ 1999 g ohne signifikante OR­Prozedur, mit schwerem Problem</v>
          </cell>
          <cell r="D540">
            <v>4.2039999999999997</v>
          </cell>
          <cell r="F540">
            <v>26.3</v>
          </cell>
          <cell r="G540">
            <v>8</v>
          </cell>
          <cell r="H540">
            <v>0.46700000000000003</v>
          </cell>
          <cell r="I540">
            <v>41</v>
          </cell>
          <cell r="J540">
            <v>9.6000000000000002E-2</v>
          </cell>
          <cell r="K540">
            <v>0.154</v>
          </cell>
        </row>
        <row r="541">
          <cell r="A541" t="str">
            <v>P65C</v>
          </cell>
          <cell r="B541" t="str">
            <v>M</v>
          </cell>
          <cell r="C541" t="str">
            <v>Neugeborenes, Aufnahmegewicht 1500 ­ 1999 g ohne signifikante OR­Prozedur, mit anderem Problem</v>
          </cell>
          <cell r="D541">
            <v>3.5169999999999999</v>
          </cell>
          <cell r="F541">
            <v>22.5</v>
          </cell>
          <cell r="G541">
            <v>6</v>
          </cell>
          <cell r="H541">
            <v>0.5</v>
          </cell>
          <cell r="I541">
            <v>37</v>
          </cell>
          <cell r="J541">
            <v>9.2999999999999999E-2</v>
          </cell>
          <cell r="K541">
            <v>0.14899999999999999</v>
          </cell>
        </row>
        <row r="542">
          <cell r="A542" t="str">
            <v>P65D</v>
          </cell>
          <cell r="B542" t="str">
            <v>M</v>
          </cell>
          <cell r="C542" t="str">
            <v>Neugeborenes, Aufnahmegewicht 1500 ­ 1999 g ohne signifikante OR­Prozedur, ohne Problem</v>
          </cell>
          <cell r="D542">
            <v>2.871</v>
          </cell>
          <cell r="F542">
            <v>19.5</v>
          </cell>
          <cell r="G542">
            <v>6</v>
          </cell>
          <cell r="H542">
            <v>0.41</v>
          </cell>
          <cell r="I542">
            <v>35</v>
          </cell>
          <cell r="J542">
            <v>8.7999999999999995E-2</v>
          </cell>
          <cell r="K542">
            <v>0.14000000000000001</v>
          </cell>
        </row>
        <row r="543">
          <cell r="A543" t="str">
            <v>P66A</v>
          </cell>
          <cell r="B543" t="str">
            <v>M</v>
          </cell>
          <cell r="C543" t="str">
            <v>Neugeborenes, Aufnahmegewicht 2000 ­ 2499 g ohne signifikante OR­Prozedur, mit mehreren schweren Problemen</v>
          </cell>
          <cell r="D543">
            <v>2.6019999999999999</v>
          </cell>
          <cell r="F543">
            <v>16.2</v>
          </cell>
          <cell r="G543">
            <v>4</v>
          </cell>
          <cell r="H543">
            <v>0.51800000000000002</v>
          </cell>
          <cell r="I543">
            <v>31</v>
          </cell>
          <cell r="J543">
            <v>9.6000000000000002E-2</v>
          </cell>
          <cell r="K543">
            <v>0.15</v>
          </cell>
        </row>
        <row r="544">
          <cell r="A544" t="str">
            <v>P66B</v>
          </cell>
          <cell r="B544" t="str">
            <v>M</v>
          </cell>
          <cell r="C544" t="str">
            <v>Neugeborenes, Aufnahmegewicht 2000 ­ 2499 g ohne signifikante OR­Prozedur, mit schwerem Problem</v>
          </cell>
          <cell r="D544">
            <v>2.1059999999999999</v>
          </cell>
          <cell r="F544">
            <v>15.2</v>
          </cell>
          <cell r="G544">
            <v>4</v>
          </cell>
          <cell r="H544">
            <v>0.42</v>
          </cell>
          <cell r="I544">
            <v>30</v>
          </cell>
          <cell r="J544">
            <v>8.3000000000000004E-2</v>
          </cell>
          <cell r="K544">
            <v>0.13</v>
          </cell>
        </row>
        <row r="545">
          <cell r="A545" t="str">
            <v>P66C</v>
          </cell>
          <cell r="B545" t="str">
            <v>M</v>
          </cell>
          <cell r="C545" t="str">
            <v>Neugeborenes, Aufnahmegewicht 2000 ­ 2499 g ohne signifikante OR­Prozedur, mit anderem Problem</v>
          </cell>
          <cell r="D545">
            <v>1.728</v>
          </cell>
          <cell r="F545">
            <v>11.2</v>
          </cell>
          <cell r="G545">
            <v>3</v>
          </cell>
          <cell r="H545">
            <v>0.432</v>
          </cell>
          <cell r="I545">
            <v>26</v>
          </cell>
          <cell r="J545">
            <v>9.2999999999999999E-2</v>
          </cell>
          <cell r="K545">
            <v>0.14199999999999999</v>
          </cell>
        </row>
        <row r="546">
          <cell r="A546" t="str">
            <v>P66D</v>
          </cell>
          <cell r="B546" t="str">
            <v>M</v>
          </cell>
          <cell r="C546" t="str">
            <v>Neugeborenes, Aufnahmegewicht 2000 ­ 2499 g ohne signifikante OR­Prozedur, ohne Problem</v>
          </cell>
          <cell r="D546">
            <v>1.1339999999999999</v>
          </cell>
          <cell r="F546">
            <v>7.6</v>
          </cell>
          <cell r="G546">
            <v>2</v>
          </cell>
          <cell r="H546">
            <v>0.374</v>
          </cell>
          <cell r="I546">
            <v>23</v>
          </cell>
          <cell r="J546">
            <v>8.7999999999999995E-2</v>
          </cell>
          <cell r="K546">
            <v>0.13</v>
          </cell>
        </row>
        <row r="547">
          <cell r="A547" t="str">
            <v>P67A</v>
          </cell>
          <cell r="B547" t="str">
            <v>M</v>
          </cell>
          <cell r="C547" t="str">
            <v>Neugeborenes, Aufnahmegewicht &gt; 2499 g ohne signifikante OR­Prozedur, mit mehreren schweren Problemen</v>
          </cell>
          <cell r="D547">
            <v>2.0790000000000002</v>
          </cell>
          <cell r="F547">
            <v>12.2</v>
          </cell>
          <cell r="G547">
            <v>3</v>
          </cell>
          <cell r="H547">
            <v>0.51900000000000002</v>
          </cell>
          <cell r="I547">
            <v>27</v>
          </cell>
          <cell r="J547">
            <v>0.10199999999999999</v>
          </cell>
          <cell r="K547">
            <v>0.157</v>
          </cell>
        </row>
        <row r="548">
          <cell r="A548" t="str">
            <v>P67B</v>
          </cell>
          <cell r="B548" t="str">
            <v>M</v>
          </cell>
          <cell r="C548" t="str">
            <v>Neugeborenes, Aufnahmegewicht &gt; 2499 g ohne signifikante OR­Prozedur, mit schwerem Problem</v>
          </cell>
          <cell r="D548">
            <v>1.397</v>
          </cell>
          <cell r="F548">
            <v>7.8</v>
          </cell>
          <cell r="G548">
            <v>2</v>
          </cell>
          <cell r="H548">
            <v>0.46100000000000002</v>
          </cell>
          <cell r="I548">
            <v>23</v>
          </cell>
          <cell r="J548">
            <v>0.107</v>
          </cell>
          <cell r="K548">
            <v>0.158</v>
          </cell>
        </row>
        <row r="549">
          <cell r="A549" t="str">
            <v>P67C</v>
          </cell>
          <cell r="B549" t="str">
            <v>M</v>
          </cell>
          <cell r="C549" t="str">
            <v>Neugeborenes, Aufnahmegewicht &gt; 2499 g ohne signifikante OR­Prozedur, mit anderem Problem</v>
          </cell>
          <cell r="D549">
            <v>0.91900000000000004</v>
          </cell>
          <cell r="F549">
            <v>5.8</v>
          </cell>
          <cell r="G549">
            <v>1</v>
          </cell>
          <cell r="H549">
            <v>0.45500000000000002</v>
          </cell>
          <cell r="I549">
            <v>21</v>
          </cell>
          <cell r="J549">
            <v>9.5000000000000001E-2</v>
          </cell>
          <cell r="K549">
            <v>0.13500000000000001</v>
          </cell>
        </row>
        <row r="550">
          <cell r="A550" t="str">
            <v>P67D</v>
          </cell>
          <cell r="B550" t="str">
            <v>M</v>
          </cell>
          <cell r="C550" t="str">
            <v>Neugeborenes, Aufnahmegewicht &gt; 2499 g ohne signifikante OR­Prozedur, ohne Problem</v>
          </cell>
          <cell r="D550">
            <v>0.436</v>
          </cell>
          <cell r="F550">
            <v>3.8</v>
          </cell>
          <cell r="G550">
            <v>1</v>
          </cell>
          <cell r="H550">
            <v>0.21199999999999999</v>
          </cell>
          <cell r="I550">
            <v>14</v>
          </cell>
          <cell r="J550">
            <v>6.7000000000000004E-2</v>
          </cell>
          <cell r="K550">
            <v>8.7999999999999995E-2</v>
          </cell>
        </row>
        <row r="551">
          <cell r="A551" t="str">
            <v>MDC 16  Krankheiten des Blutes, der blutbildenden Organe und des Immunsystems</v>
          </cell>
        </row>
        <row r="552">
          <cell r="A552" t="str">
            <v>Q01Z</v>
          </cell>
          <cell r="B552" t="str">
            <v>O</v>
          </cell>
          <cell r="C552" t="str">
            <v>Splenektomie</v>
          </cell>
          <cell r="D552">
            <v>2.2250000000000001</v>
          </cell>
          <cell r="F552">
            <v>12.5</v>
          </cell>
          <cell r="G552">
            <v>3</v>
          </cell>
          <cell r="H552">
            <v>0.40500000000000003</v>
          </cell>
          <cell r="I552">
            <v>28</v>
          </cell>
          <cell r="J552">
            <v>7.6999999999999999E-2</v>
          </cell>
          <cell r="K552">
            <v>0.12</v>
          </cell>
        </row>
        <row r="553">
          <cell r="A553" t="str">
            <v>Q02A</v>
          </cell>
          <cell r="B553" t="str">
            <v>O</v>
          </cell>
          <cell r="C553" t="str">
            <v>Andere OR­Prozeduren bei Krankheiten des Blutes und der blutbildenden Organe mit äußerst schweren oder schweren CC</v>
          </cell>
          <cell r="D553">
            <v>1.6439999999999999</v>
          </cell>
          <cell r="F553">
            <v>11.5</v>
          </cell>
          <cell r="G553">
            <v>3</v>
          </cell>
          <cell r="H553">
            <v>0.32900000000000001</v>
          </cell>
          <cell r="I553">
            <v>27</v>
          </cell>
          <cell r="J553">
            <v>6.9000000000000006E-2</v>
          </cell>
          <cell r="K553">
            <v>0.105</v>
          </cell>
        </row>
        <row r="554">
          <cell r="A554" t="str">
            <v>Q02B</v>
          </cell>
          <cell r="B554" t="str">
            <v>O</v>
          </cell>
          <cell r="C554" t="str">
            <v>Andere OR­Prozeduren bei Krankheiten des Blutes und der blutbildenden Organe ohne äußerst schwere oder schwere CC</v>
          </cell>
          <cell r="D554">
            <v>0.86199999999999999</v>
          </cell>
          <cell r="F554">
            <v>5.3</v>
          </cell>
          <cell r="G554">
            <v>1</v>
          </cell>
          <cell r="H554">
            <v>0.28000000000000003</v>
          </cell>
          <cell r="I554">
            <v>20</v>
          </cell>
          <cell r="J554">
            <v>6.3E-2</v>
          </cell>
          <cell r="K554">
            <v>8.7999999999999995E-2</v>
          </cell>
        </row>
        <row r="555">
          <cell r="A555" t="str">
            <v>Q60A</v>
          </cell>
          <cell r="B555" t="str">
            <v>M</v>
          </cell>
          <cell r="C555" t="str">
            <v>Erkrankungen des retikuloendothelialen und Immunsystems mit äußerst schweren oder schweren CC</v>
          </cell>
          <cell r="D555">
            <v>0.84299999999999997</v>
          </cell>
          <cell r="F555">
            <v>5.6</v>
          </cell>
          <cell r="G555">
            <v>1</v>
          </cell>
          <cell r="H555">
            <v>0.40400000000000003</v>
          </cell>
          <cell r="I555">
            <v>21</v>
          </cell>
          <cell r="J555">
            <v>8.5999999999999993E-2</v>
          </cell>
          <cell r="K555">
            <v>0.122</v>
          </cell>
        </row>
        <row r="556">
          <cell r="A556" t="str">
            <v>Q60B</v>
          </cell>
          <cell r="B556" t="str">
            <v>M</v>
          </cell>
          <cell r="C556" t="str">
            <v>Erkrankungen des retikuloendothelialen und Immunsystems ohne äußerst schwere oder schwere CC</v>
          </cell>
          <cell r="D556">
            <v>0.66500000000000004</v>
          </cell>
          <cell r="F556">
            <v>3.7</v>
          </cell>
          <cell r="G556">
            <v>1</v>
          </cell>
          <cell r="H556">
            <v>0.308</v>
          </cell>
          <cell r="I556">
            <v>19</v>
          </cell>
          <cell r="J556">
            <v>9.9000000000000005E-2</v>
          </cell>
          <cell r="K556">
            <v>0.13100000000000001</v>
          </cell>
        </row>
        <row r="557">
          <cell r="A557" t="str">
            <v>Q61A</v>
          </cell>
          <cell r="B557" t="str">
            <v>M</v>
          </cell>
          <cell r="C557" t="str">
            <v>Erkrankungen der Erythrozyten mit äußerst schweren CC</v>
          </cell>
          <cell r="D557">
            <v>1.085</v>
          </cell>
          <cell r="F557">
            <v>7.8</v>
          </cell>
          <cell r="G557">
            <v>2</v>
          </cell>
          <cell r="H557">
            <v>0.34399999999999997</v>
          </cell>
          <cell r="I557">
            <v>23</v>
          </cell>
          <cell r="J557">
            <v>7.9000000000000001E-2</v>
          </cell>
          <cell r="K557">
            <v>0.11700000000000001</v>
          </cell>
        </row>
        <row r="558">
          <cell r="A558" t="str">
            <v>Q61B</v>
          </cell>
          <cell r="B558" t="str">
            <v>M</v>
          </cell>
          <cell r="C558" t="str">
            <v>Erkrankungen der Erythrozyten mit schweren CC</v>
          </cell>
          <cell r="D558">
            <v>0.90700000000000003</v>
          </cell>
          <cell r="F558">
            <v>5.9</v>
          </cell>
          <cell r="G558">
            <v>1</v>
          </cell>
          <cell r="H558">
            <v>0.42799999999999999</v>
          </cell>
          <cell r="I558">
            <v>21</v>
          </cell>
          <cell r="J558">
            <v>8.6999999999999994E-2</v>
          </cell>
          <cell r="K558">
            <v>0.124</v>
          </cell>
        </row>
        <row r="559">
          <cell r="A559" t="str">
            <v>Q61C</v>
          </cell>
          <cell r="B559" t="str">
            <v>M</v>
          </cell>
          <cell r="C559" t="str">
            <v>Erkrankungen der Erythrozyten ohne äußerst schwere oder schwere CC</v>
          </cell>
          <cell r="D559">
            <v>0.745</v>
          </cell>
          <cell r="F559">
            <v>4</v>
          </cell>
          <cell r="G559">
            <v>1</v>
          </cell>
          <cell r="H559">
            <v>0.34599999999999997</v>
          </cell>
          <cell r="I559">
            <v>19</v>
          </cell>
          <cell r="J559">
            <v>0.104</v>
          </cell>
          <cell r="K559">
            <v>0.13900000000000001</v>
          </cell>
        </row>
        <row r="560">
          <cell r="A560" t="str">
            <v>Q62A</v>
          </cell>
          <cell r="B560" t="str">
            <v>M</v>
          </cell>
          <cell r="C560" t="str">
            <v>Gerinnungsstörungen, Alter &gt; 69 Jahre</v>
          </cell>
          <cell r="D560">
            <v>0.81</v>
          </cell>
          <cell r="F560">
            <v>6.6</v>
          </cell>
          <cell r="G560">
            <v>1</v>
          </cell>
          <cell r="H560">
            <v>0.39500000000000002</v>
          </cell>
          <cell r="I560">
            <v>22</v>
          </cell>
          <cell r="J560">
            <v>7.1999999999999995E-2</v>
          </cell>
          <cell r="K560">
            <v>0.104</v>
          </cell>
        </row>
        <row r="561">
          <cell r="A561" t="str">
            <v>Q62B</v>
          </cell>
          <cell r="B561" t="str">
            <v>M</v>
          </cell>
          <cell r="C561" t="str">
            <v>Gerinnungsstörungen, Alter &lt; 70 Jahre</v>
          </cell>
          <cell r="D561">
            <v>0.76</v>
          </cell>
          <cell r="F561">
            <v>4.5</v>
          </cell>
          <cell r="G561">
            <v>1</v>
          </cell>
          <cell r="H561">
            <v>0.371</v>
          </cell>
          <cell r="I561">
            <v>20</v>
          </cell>
          <cell r="J561">
            <v>9.9000000000000005E-2</v>
          </cell>
          <cell r="K561">
            <v>0.13500000000000001</v>
          </cell>
        </row>
        <row r="562">
          <cell r="A562" t="str">
            <v>MDC 17  Hämatologische und solide Neubildungen</v>
          </cell>
        </row>
        <row r="563">
          <cell r="A563" t="str">
            <v>R01A</v>
          </cell>
          <cell r="B563" t="str">
            <v>O</v>
          </cell>
          <cell r="C563" t="str">
            <v>Lymphom und Leukämie mit großen OR­Prozeduren mit äußerst schweren oder schweren CC</v>
          </cell>
          <cell r="D563">
            <v>3.7050000000000001</v>
          </cell>
          <cell r="F563">
            <v>23.1</v>
          </cell>
          <cell r="G563">
            <v>7</v>
          </cell>
          <cell r="H563">
            <v>0.36599999999999999</v>
          </cell>
          <cell r="I563">
            <v>38</v>
          </cell>
          <cell r="J563">
            <v>7.5999999999999998E-2</v>
          </cell>
          <cell r="K563">
            <v>0.121</v>
          </cell>
        </row>
        <row r="564">
          <cell r="A564" t="str">
            <v>R01B</v>
          </cell>
          <cell r="B564" t="str">
            <v>O</v>
          </cell>
          <cell r="C564" t="str">
            <v>Lymphom und Leukämie mit großen OR­Prozeduren ohne äußerst schwere oder schwere CC</v>
          </cell>
          <cell r="D564">
            <v>1.52</v>
          </cell>
          <cell r="F564">
            <v>9.1</v>
          </cell>
          <cell r="G564">
            <v>2</v>
          </cell>
          <cell r="H564">
            <v>0.36</v>
          </cell>
          <cell r="I564">
            <v>24</v>
          </cell>
          <cell r="J564">
            <v>7.0999999999999994E-2</v>
          </cell>
          <cell r="K564">
            <v>0.107</v>
          </cell>
        </row>
        <row r="565">
          <cell r="A565" t="str">
            <v>R02A</v>
          </cell>
          <cell r="B565" t="str">
            <v>O</v>
          </cell>
          <cell r="C565" t="str">
            <v>Andere hämatologische und solide Neubildungen mit großen OR­Prozeduren mit äußerst schweren oder schweren CC</v>
          </cell>
          <cell r="D565">
            <v>2.5489999999999999</v>
          </cell>
          <cell r="F565">
            <v>16.899999999999999</v>
          </cell>
          <cell r="G565">
            <v>5</v>
          </cell>
          <cell r="H565">
            <v>0.308</v>
          </cell>
          <cell r="I565">
            <v>32</v>
          </cell>
          <cell r="J565">
            <v>6.6000000000000003E-2</v>
          </cell>
          <cell r="K565">
            <v>0.10299999999999999</v>
          </cell>
        </row>
        <row r="566">
          <cell r="A566" t="str">
            <v>R02B</v>
          </cell>
          <cell r="B566" t="str">
            <v>O</v>
          </cell>
          <cell r="C566" t="str">
            <v>Andere hämatologische und solide Neubildungen mit großen OR­Prozeduren ohne äußerst schwere oder schwere CC</v>
          </cell>
          <cell r="D566">
            <v>1.841</v>
          </cell>
          <cell r="F566">
            <v>10.8</v>
          </cell>
          <cell r="G566">
            <v>3</v>
          </cell>
          <cell r="H566">
            <v>0.3</v>
          </cell>
          <cell r="I566">
            <v>26</v>
          </cell>
          <cell r="J566">
            <v>6.7000000000000004E-2</v>
          </cell>
          <cell r="K566">
            <v>0.10199999999999999</v>
          </cell>
        </row>
        <row r="567">
          <cell r="A567" t="str">
            <v>R03A</v>
          </cell>
          <cell r="B567" t="str">
            <v>O</v>
          </cell>
          <cell r="C567" t="str">
            <v>Lymphom und Leukämie mit anderen OR­Prozeduren mit äußerst schweren oder schweren CC</v>
          </cell>
          <cell r="D567">
            <v>1.7509999999999999</v>
          </cell>
          <cell r="F567">
            <v>12.3</v>
          </cell>
          <cell r="G567">
            <v>3</v>
          </cell>
          <cell r="H567">
            <v>0.39600000000000002</v>
          </cell>
          <cell r="I567">
            <v>27</v>
          </cell>
          <cell r="J567">
            <v>7.6999999999999999E-2</v>
          </cell>
          <cell r="K567">
            <v>0.11899999999999999</v>
          </cell>
        </row>
        <row r="568">
          <cell r="A568" t="str">
            <v>R03B</v>
          </cell>
          <cell r="B568" t="str">
            <v>O</v>
          </cell>
          <cell r="C568" t="str">
            <v>Lymphom und Leukämie mit anderen OR­Prozeduren ohne äußerst schwere oder schwere CC</v>
          </cell>
          <cell r="D568">
            <v>1.093</v>
          </cell>
          <cell r="F568">
            <v>6.4</v>
          </cell>
          <cell r="G568">
            <v>1</v>
          </cell>
          <cell r="H568">
            <v>0.41899999999999998</v>
          </cell>
          <cell r="I568">
            <v>21</v>
          </cell>
          <cell r="J568">
            <v>7.8E-2</v>
          </cell>
          <cell r="K568">
            <v>0.113</v>
          </cell>
        </row>
        <row r="569">
          <cell r="A569" t="str">
            <v>R04A</v>
          </cell>
          <cell r="B569" t="str">
            <v>O</v>
          </cell>
          <cell r="C569" t="str">
            <v>Andere hämatologische und solide Neubildungen mit anderen OR­Prozeduren mit äußerst schweren oder schweren CC</v>
          </cell>
          <cell r="D569">
            <v>1.296</v>
          </cell>
          <cell r="F569">
            <v>7.7</v>
          </cell>
          <cell r="G569">
            <v>2</v>
          </cell>
          <cell r="H569">
            <v>0.34399999999999997</v>
          </cell>
          <cell r="I569">
            <v>23</v>
          </cell>
          <cell r="J569">
            <v>8.1000000000000003E-2</v>
          </cell>
          <cell r="K569">
            <v>0.11899999999999999</v>
          </cell>
        </row>
        <row r="570">
          <cell r="A570" t="str">
            <v>R04B</v>
          </cell>
          <cell r="B570" t="str">
            <v>O</v>
          </cell>
          <cell r="C570" t="str">
            <v>Andere hämatologische und solide Neubildungen mit anderen OR­Prozeduren ohne äußerst schwere oder schwere CC</v>
          </cell>
          <cell r="D570">
            <v>0.91700000000000004</v>
          </cell>
          <cell r="F570">
            <v>4.9000000000000004</v>
          </cell>
          <cell r="G570">
            <v>1</v>
          </cell>
          <cell r="H570">
            <v>0.28100000000000003</v>
          </cell>
          <cell r="I570">
            <v>20</v>
          </cell>
          <cell r="J570">
            <v>6.8000000000000005E-2</v>
          </cell>
          <cell r="K570">
            <v>9.5000000000000001E-2</v>
          </cell>
        </row>
        <row r="571">
          <cell r="A571" t="str">
            <v>R60A</v>
          </cell>
          <cell r="B571" t="str">
            <v>M</v>
          </cell>
          <cell r="C571" t="str">
            <v>Akute Leukämie mit äußerst schweren CC</v>
          </cell>
          <cell r="D571">
            <v>2.2290000000000001</v>
          </cell>
          <cell r="F571">
            <v>9</v>
          </cell>
          <cell r="G571">
            <v>2</v>
          </cell>
          <cell r="H571">
            <v>0.73599999999999999</v>
          </cell>
          <cell r="I571">
            <v>24</v>
          </cell>
          <cell r="J571">
            <v>0.14699999999999999</v>
          </cell>
          <cell r="K571">
            <v>0.221</v>
          </cell>
        </row>
        <row r="572">
          <cell r="A572" t="str">
            <v>R60B</v>
          </cell>
          <cell r="B572" t="str">
            <v>M</v>
          </cell>
          <cell r="C572" t="str">
            <v>Akute Leukämie mit schweren CC</v>
          </cell>
          <cell r="D572">
            <v>1.1439999999999999</v>
          </cell>
          <cell r="F572">
            <v>5.6</v>
          </cell>
          <cell r="G572">
            <v>1</v>
          </cell>
          <cell r="H572">
            <v>0.55600000000000005</v>
          </cell>
          <cell r="I572">
            <v>21</v>
          </cell>
          <cell r="J572">
            <v>0.11899999999999999</v>
          </cell>
          <cell r="K572">
            <v>0.16800000000000001</v>
          </cell>
        </row>
        <row r="573">
          <cell r="A573" t="str">
            <v>R60C</v>
          </cell>
          <cell r="B573" t="str">
            <v>M</v>
          </cell>
          <cell r="C573" t="str">
            <v>Akute Leukämie ohne äußerst schwere oder schwere CC</v>
          </cell>
          <cell r="D573">
            <v>0.92700000000000005</v>
          </cell>
          <cell r="F573">
            <v>4.0999999999999996</v>
          </cell>
          <cell r="G573">
            <v>1</v>
          </cell>
          <cell r="H573">
            <v>0.45600000000000002</v>
          </cell>
          <cell r="I573">
            <v>19</v>
          </cell>
          <cell r="J573">
            <v>0.13400000000000001</v>
          </cell>
          <cell r="K573">
            <v>0.18</v>
          </cell>
        </row>
        <row r="574">
          <cell r="A574" t="str">
            <v>R61A</v>
          </cell>
          <cell r="B574" t="str">
            <v>M</v>
          </cell>
          <cell r="C574" t="str">
            <v>Lymphom und nicht akute Leukämie mit äußerst schweren CC</v>
          </cell>
          <cell r="D574">
            <v>1.62</v>
          </cell>
          <cell r="F574">
            <v>8.6</v>
          </cell>
          <cell r="G574">
            <v>2</v>
          </cell>
          <cell r="H574">
            <v>0.53200000000000003</v>
          </cell>
          <cell r="I574">
            <v>24</v>
          </cell>
          <cell r="J574">
            <v>0.111</v>
          </cell>
          <cell r="K574">
            <v>0.16600000000000001</v>
          </cell>
        </row>
        <row r="575">
          <cell r="A575" t="str">
            <v>R61B</v>
          </cell>
          <cell r="B575" t="str">
            <v>M</v>
          </cell>
          <cell r="C575" t="str">
            <v>Lymphom und nicht akute Leukämie ohne äußerst schwere CC</v>
          </cell>
          <cell r="D575">
            <v>0.92</v>
          </cell>
          <cell r="F575">
            <v>4.5999999999999996</v>
          </cell>
          <cell r="I575">
            <v>20</v>
          </cell>
          <cell r="J575">
            <v>0.11700000000000001</v>
          </cell>
          <cell r="K575">
            <v>0.16</v>
          </cell>
        </row>
        <row r="576">
          <cell r="A576" t="str">
            <v>R61C</v>
          </cell>
          <cell r="B576" t="str">
            <v>M</v>
          </cell>
          <cell r="C576" t="str">
            <v>Lymphom und nicht akute Leukämie, ein Belegungstag</v>
          </cell>
          <cell r="D576">
            <v>0.19700000000000001</v>
          </cell>
          <cell r="F576">
            <v>1</v>
          </cell>
        </row>
        <row r="577">
          <cell r="A577" t="str">
            <v>R62A</v>
          </cell>
          <cell r="B577" t="str">
            <v>M</v>
          </cell>
          <cell r="C577" t="str">
            <v>Andere hämatologische und solide Neubildungen mit CC</v>
          </cell>
          <cell r="D577">
            <v>0.86599999999999999</v>
          </cell>
          <cell r="F577">
            <v>5</v>
          </cell>
          <cell r="G577">
            <v>1</v>
          </cell>
          <cell r="H577">
            <v>0.40400000000000003</v>
          </cell>
          <cell r="I577">
            <v>20</v>
          </cell>
          <cell r="J577">
            <v>9.8000000000000004E-2</v>
          </cell>
          <cell r="K577">
            <v>0.13500000000000001</v>
          </cell>
        </row>
        <row r="578">
          <cell r="A578" t="str">
            <v>R62B</v>
          </cell>
          <cell r="B578" t="str">
            <v>M</v>
          </cell>
          <cell r="C578" t="str">
            <v>Andere hämatologische und solide Neubildungen ohne CC</v>
          </cell>
          <cell r="D578">
            <v>0.64700000000000002</v>
          </cell>
          <cell r="F578">
            <v>3.5</v>
          </cell>
          <cell r="G578">
            <v>1</v>
          </cell>
          <cell r="H578">
            <v>0.28799999999999998</v>
          </cell>
          <cell r="I578">
            <v>18</v>
          </cell>
          <cell r="J578">
            <v>9.9000000000000005E-2</v>
          </cell>
          <cell r="K578">
            <v>0.128</v>
          </cell>
        </row>
        <row r="579">
          <cell r="A579" t="str">
            <v>R63Z</v>
          </cell>
          <cell r="B579" t="str">
            <v>M</v>
          </cell>
          <cell r="C579" t="str">
            <v xml:space="preserve">Stationäre Aufnahme zur Chemotherapie </v>
          </cell>
          <cell r="D579">
            <v>0.186</v>
          </cell>
          <cell r="F579">
            <v>1.2</v>
          </cell>
          <cell r="I579">
            <v>4</v>
          </cell>
          <cell r="J579">
            <v>9.1999999999999998E-2</v>
          </cell>
          <cell r="K579">
            <v>8.3000000000000004E-2</v>
          </cell>
        </row>
        <row r="580">
          <cell r="A580" t="str">
            <v>R64Z</v>
          </cell>
          <cell r="B580" t="str">
            <v>M</v>
          </cell>
          <cell r="C580" t="str">
            <v>Stationäre Aufnahme zur Strahlentherapie</v>
          </cell>
          <cell r="D580">
            <v>1.3879999999999999</v>
          </cell>
          <cell r="F580">
            <v>7.9</v>
          </cell>
          <cell r="G580">
            <v>2</v>
          </cell>
          <cell r="H580">
            <v>0.46200000000000002</v>
          </cell>
          <cell r="I580">
            <v>23</v>
          </cell>
          <cell r="J580">
            <v>0.105</v>
          </cell>
          <cell r="K580">
            <v>0.155</v>
          </cell>
        </row>
        <row r="581">
          <cell r="A581" t="str">
            <v>MDC 18  Infektiöse und parasitäre Krankheiten</v>
          </cell>
        </row>
        <row r="582">
          <cell r="A582" t="str">
            <v>S60Z</v>
          </cell>
          <cell r="B582" t="str">
            <v>M</v>
          </cell>
          <cell r="C582" t="str">
            <v>HIV­Krankheit, ein Belegungstag</v>
          </cell>
          <cell r="D582">
            <v>0.217</v>
          </cell>
          <cell r="F582">
            <v>1</v>
          </cell>
        </row>
        <row r="583">
          <cell r="A583" t="str">
            <v>S61Z</v>
          </cell>
          <cell r="B583" t="str">
            <v>M</v>
          </cell>
          <cell r="C583" t="str">
            <v>Erkrankung des ZNS bei HIV-Krankheit</v>
          </cell>
          <cell r="D583">
            <v>1.1539999999999999</v>
          </cell>
          <cell r="F583">
            <v>9</v>
          </cell>
          <cell r="G583">
            <v>2</v>
          </cell>
          <cell r="H583">
            <v>0.38500000000000001</v>
          </cell>
          <cell r="I583">
            <v>24</v>
          </cell>
          <cell r="J583">
            <v>7.6999999999999999E-2</v>
          </cell>
          <cell r="K583">
            <v>0.115</v>
          </cell>
        </row>
        <row r="584">
          <cell r="A584" t="str">
            <v>S62Z</v>
          </cell>
          <cell r="B584" t="str">
            <v>M</v>
          </cell>
          <cell r="C584" t="str">
            <v>Bösartige Neubildung bei HIV­Krankheit</v>
          </cell>
          <cell r="D584">
            <v>1.264</v>
          </cell>
          <cell r="F584">
            <v>8.6</v>
          </cell>
          <cell r="G584">
            <v>2</v>
          </cell>
          <cell r="H584">
            <v>0.38</v>
          </cell>
          <cell r="I584">
            <v>24</v>
          </cell>
          <cell r="J584">
            <v>0.08</v>
          </cell>
          <cell r="K584">
            <v>0.11899999999999999</v>
          </cell>
        </row>
        <row r="585">
          <cell r="A585" t="str">
            <v>S63A</v>
          </cell>
          <cell r="B585" t="str">
            <v>M</v>
          </cell>
          <cell r="C585" t="str">
            <v>Infektion bei HIV­Krankheit mit äußerst schweren CC</v>
          </cell>
          <cell r="D585">
            <v>2.1669999999999998</v>
          </cell>
          <cell r="F585">
            <v>16.2</v>
          </cell>
          <cell r="G585">
            <v>4</v>
          </cell>
          <cell r="H585">
            <v>0.41899999999999998</v>
          </cell>
          <cell r="I585">
            <v>31</v>
          </cell>
          <cell r="J585">
            <v>7.8E-2</v>
          </cell>
          <cell r="K585">
            <v>0.122</v>
          </cell>
        </row>
        <row r="586">
          <cell r="A586" t="str">
            <v>S63B</v>
          </cell>
          <cell r="B586" t="str">
            <v>M</v>
          </cell>
          <cell r="C586" t="str">
            <v>Infektion bei HIV­Krankheit ohne äußerst schwere CC</v>
          </cell>
          <cell r="D586">
            <v>1.3320000000000001</v>
          </cell>
          <cell r="F586">
            <v>11.7</v>
          </cell>
          <cell r="G586">
            <v>3</v>
          </cell>
          <cell r="H586">
            <v>0.33</v>
          </cell>
          <cell r="I586">
            <v>27</v>
          </cell>
          <cell r="J586">
            <v>6.7000000000000004E-2</v>
          </cell>
          <cell r="K586">
            <v>0.104</v>
          </cell>
        </row>
        <row r="587">
          <cell r="A587" t="str">
            <v>S64A</v>
          </cell>
          <cell r="B587" t="str">
            <v>M</v>
          </cell>
          <cell r="C587" t="str">
            <v>Andere HIV­Krankheit mit äußerst schweren CC</v>
          </cell>
          <cell r="D587">
            <v>2.11</v>
          </cell>
          <cell r="F587">
            <v>14</v>
          </cell>
          <cell r="G587">
            <v>4</v>
          </cell>
          <cell r="H587">
            <v>0.40899999999999997</v>
          </cell>
          <cell r="I587">
            <v>29</v>
          </cell>
          <cell r="J587">
            <v>8.7999999999999995E-2</v>
          </cell>
          <cell r="K587">
            <v>0.13700000000000001</v>
          </cell>
        </row>
        <row r="588">
          <cell r="A588" t="str">
            <v>S64B</v>
          </cell>
          <cell r="B588" t="str">
            <v>M</v>
          </cell>
          <cell r="C588" t="str">
            <v>Andere HIV­Krankheit ohne äußerst schwere CC</v>
          </cell>
          <cell r="D588">
            <v>1.111</v>
          </cell>
          <cell r="F588">
            <v>8.3000000000000007</v>
          </cell>
          <cell r="G588">
            <v>2</v>
          </cell>
          <cell r="H588">
            <v>0.36299999999999999</v>
          </cell>
          <cell r="I588">
            <v>23</v>
          </cell>
          <cell r="J588">
            <v>7.9000000000000001E-2</v>
          </cell>
          <cell r="K588">
            <v>0.11799999999999999</v>
          </cell>
        </row>
        <row r="589">
          <cell r="A589" t="str">
            <v>T01A</v>
          </cell>
          <cell r="B589" t="str">
            <v>O</v>
          </cell>
          <cell r="C589" t="str">
            <v>OR­Prozedur bei infektiösen und parasitären Krankheiten mit äußerst schweren CC</v>
          </cell>
          <cell r="D589">
            <v>2.4550000000000001</v>
          </cell>
          <cell r="F589">
            <v>18</v>
          </cell>
          <cell r="G589">
            <v>5</v>
          </cell>
          <cell r="H589">
            <v>0.33</v>
          </cell>
          <cell r="I589">
            <v>33</v>
          </cell>
          <cell r="J589">
            <v>6.6000000000000003E-2</v>
          </cell>
          <cell r="K589">
            <v>0.104</v>
          </cell>
        </row>
        <row r="590">
          <cell r="A590" t="str">
            <v>T01B</v>
          </cell>
          <cell r="B590" t="str">
            <v>O</v>
          </cell>
          <cell r="C590" t="str">
            <v>OR­Prozedur bei infektiösen und parasitären Krankheiten mit schweren oder mäßig schweren CC</v>
          </cell>
          <cell r="D590">
            <v>1.5389999999999999</v>
          </cell>
          <cell r="F590">
            <v>12.9</v>
          </cell>
          <cell r="G590">
            <v>3</v>
          </cell>
          <cell r="H590">
            <v>0.28899999999999998</v>
          </cell>
          <cell r="I590">
            <v>28</v>
          </cell>
          <cell r="J590">
            <v>5.3999999999999999E-2</v>
          </cell>
          <cell r="K590">
            <v>8.3000000000000004E-2</v>
          </cell>
        </row>
        <row r="591">
          <cell r="A591" t="str">
            <v>T01C</v>
          </cell>
          <cell r="B591" t="str">
            <v>O</v>
          </cell>
          <cell r="C591" t="str">
            <v>OR­Prozedur bei infektiösen und parasitären Krankheiten ohne CC</v>
          </cell>
          <cell r="D591">
            <v>1.097</v>
          </cell>
          <cell r="F591">
            <v>8.8000000000000007</v>
          </cell>
          <cell r="G591">
            <v>2</v>
          </cell>
          <cell r="H591">
            <v>0.26300000000000001</v>
          </cell>
          <cell r="I591">
            <v>24</v>
          </cell>
          <cell r="J591">
            <v>5.3999999999999999E-2</v>
          </cell>
          <cell r="K591">
            <v>8.1000000000000003E-2</v>
          </cell>
        </row>
        <row r="592">
          <cell r="A592" t="str">
            <v>T60A</v>
          </cell>
          <cell r="B592" t="str">
            <v>M</v>
          </cell>
          <cell r="C592" t="str">
            <v>Sepsis mit äußerst schweren oder schweren CC</v>
          </cell>
          <cell r="D592">
            <v>1.4239999999999999</v>
          </cell>
          <cell r="F592">
            <v>9.4</v>
          </cell>
          <cell r="G592">
            <v>2</v>
          </cell>
          <cell r="H592">
            <v>0.46500000000000002</v>
          </cell>
          <cell r="I592">
            <v>24</v>
          </cell>
          <cell r="J592">
            <v>8.8999999999999996E-2</v>
          </cell>
          <cell r="K592">
            <v>0.13400000000000001</v>
          </cell>
        </row>
        <row r="593">
          <cell r="A593" t="str">
            <v>T60B</v>
          </cell>
          <cell r="B593" t="str">
            <v>M</v>
          </cell>
          <cell r="C593" t="str">
            <v>Sepsis ohne äußerst schwere oder schwere CC</v>
          </cell>
          <cell r="D593">
            <v>1.0109999999999999</v>
          </cell>
          <cell r="F593">
            <v>7.3</v>
          </cell>
          <cell r="G593">
            <v>1</v>
          </cell>
          <cell r="H593">
            <v>0.49099999999999999</v>
          </cell>
          <cell r="I593">
            <v>22</v>
          </cell>
          <cell r="J593">
            <v>0.08</v>
          </cell>
          <cell r="K593">
            <v>0.11799999999999999</v>
          </cell>
        </row>
        <row r="594">
          <cell r="A594" t="str">
            <v>T61A</v>
          </cell>
          <cell r="B594" t="str">
            <v>M</v>
          </cell>
          <cell r="C594" t="str">
            <v>Postoperative und posttraumatische Infektionen mit äußerst schweren oder schweren CC oder Alter &gt; 54 Jahre ohne äußerst schwere oder schwere CC</v>
          </cell>
          <cell r="D594">
            <v>0.91800000000000004</v>
          </cell>
          <cell r="F594">
            <v>8.3000000000000007</v>
          </cell>
          <cell r="G594">
            <v>2</v>
          </cell>
          <cell r="H594">
            <v>0.28100000000000003</v>
          </cell>
          <cell r="I594">
            <v>23</v>
          </cell>
          <cell r="J594">
            <v>6.0999999999999999E-2</v>
          </cell>
          <cell r="K594">
            <v>9.0999999999999998E-2</v>
          </cell>
        </row>
        <row r="595">
          <cell r="A595" t="str">
            <v>T61B</v>
          </cell>
          <cell r="B595" t="str">
            <v>M</v>
          </cell>
          <cell r="C595" t="str">
            <v>Postoperative und posttraumatische Infektionen, Alter &lt; 55 Jahre ohne äußerst schwere oder schwere CC</v>
          </cell>
          <cell r="D595">
            <v>0.621</v>
          </cell>
          <cell r="F595">
            <v>5</v>
          </cell>
          <cell r="G595">
            <v>1</v>
          </cell>
          <cell r="H595">
            <v>0.28699999999999998</v>
          </cell>
          <cell r="I595">
            <v>20</v>
          </cell>
          <cell r="J595">
            <v>6.9000000000000006E-2</v>
          </cell>
          <cell r="K595">
            <v>9.6000000000000002E-2</v>
          </cell>
        </row>
        <row r="596">
          <cell r="A596" t="str">
            <v>T62A</v>
          </cell>
          <cell r="B596" t="str">
            <v>M</v>
          </cell>
          <cell r="C596" t="str">
            <v>Fieber unbekannter Ursache mit CC</v>
          </cell>
          <cell r="D596">
            <v>0.69799999999999995</v>
          </cell>
          <cell r="F596">
            <v>5.3</v>
          </cell>
          <cell r="G596">
            <v>1</v>
          </cell>
          <cell r="H596">
            <v>0.34499999999999997</v>
          </cell>
          <cell r="I596">
            <v>20</v>
          </cell>
          <cell r="J596">
            <v>7.8E-2</v>
          </cell>
          <cell r="K596">
            <v>0.11</v>
          </cell>
        </row>
        <row r="597">
          <cell r="A597" t="str">
            <v>T62B</v>
          </cell>
          <cell r="B597" t="str">
            <v>M</v>
          </cell>
          <cell r="C597" t="str">
            <v>Fieber unbekannter Ursache ohne CC</v>
          </cell>
          <cell r="D597">
            <v>0.66600000000000004</v>
          </cell>
          <cell r="F597">
            <v>4.2</v>
          </cell>
          <cell r="G597">
            <v>1</v>
          </cell>
          <cell r="H597">
            <v>0.32500000000000001</v>
          </cell>
          <cell r="I597">
            <v>19</v>
          </cell>
          <cell r="J597">
            <v>9.2999999999999999E-2</v>
          </cell>
          <cell r="K597">
            <v>0.126</v>
          </cell>
        </row>
        <row r="598">
          <cell r="A598" t="str">
            <v>T63A</v>
          </cell>
          <cell r="B598" t="str">
            <v>M</v>
          </cell>
          <cell r="C598" t="str">
            <v>Virale Erkrankung, Alter &gt; 59 Jahre</v>
          </cell>
          <cell r="D598">
            <v>0.877</v>
          </cell>
          <cell r="F598">
            <v>8.3000000000000007</v>
          </cell>
          <cell r="G598">
            <v>2</v>
          </cell>
          <cell r="H598">
            <v>0.28499999999999998</v>
          </cell>
          <cell r="I598">
            <v>23</v>
          </cell>
          <cell r="J598">
            <v>6.2E-2</v>
          </cell>
          <cell r="K598">
            <v>9.1999999999999998E-2</v>
          </cell>
        </row>
        <row r="599">
          <cell r="A599" t="str">
            <v>T63B</v>
          </cell>
          <cell r="B599" t="str">
            <v>M</v>
          </cell>
          <cell r="C599" t="str">
            <v>Virale Erkrankung, Alter &lt; 60 Jahre</v>
          </cell>
          <cell r="D599">
            <v>0.54200000000000004</v>
          </cell>
          <cell r="F599">
            <v>3.7</v>
          </cell>
          <cell r="G599">
            <v>1</v>
          </cell>
          <cell r="H599">
            <v>0.26800000000000002</v>
          </cell>
          <cell r="I599">
            <v>16</v>
          </cell>
          <cell r="J599">
            <v>8.6999999999999994E-2</v>
          </cell>
          <cell r="K599">
            <v>0.114</v>
          </cell>
        </row>
        <row r="600">
          <cell r="A600" t="str">
            <v>T64A</v>
          </cell>
          <cell r="B600" t="str">
            <v>M</v>
          </cell>
          <cell r="C600" t="str">
            <v>Andere infektiöse und parasitäre Krankheiten mit äußerst schweren oder schweren CC</v>
          </cell>
          <cell r="D600">
            <v>0.84899999999999998</v>
          </cell>
          <cell r="F600">
            <v>6.4</v>
          </cell>
          <cell r="G600">
            <v>1</v>
          </cell>
          <cell r="H600">
            <v>0.41499999999999998</v>
          </cell>
          <cell r="I600">
            <v>21</v>
          </cell>
          <cell r="J600">
            <v>7.6999999999999999E-2</v>
          </cell>
          <cell r="K600">
            <v>0.112</v>
          </cell>
        </row>
        <row r="601">
          <cell r="A601" t="str">
            <v>T64B</v>
          </cell>
          <cell r="B601" t="str">
            <v>M</v>
          </cell>
          <cell r="C601" t="str">
            <v>Andere infektiöse und parasitäre Krankheiten ohne äußerst schwere oder schwere CC</v>
          </cell>
          <cell r="D601">
            <v>0.65400000000000003</v>
          </cell>
          <cell r="F601">
            <v>4.2</v>
          </cell>
          <cell r="G601">
            <v>1</v>
          </cell>
          <cell r="H601">
            <v>0.31900000000000001</v>
          </cell>
          <cell r="I601">
            <v>19</v>
          </cell>
          <cell r="J601">
            <v>9.0999999999999998E-2</v>
          </cell>
          <cell r="K601">
            <v>0.122</v>
          </cell>
        </row>
        <row r="602">
          <cell r="A602" t="str">
            <v>MDC 19  Psychische Krankheiten und Störungen</v>
          </cell>
        </row>
        <row r="603">
          <cell r="A603" t="str">
            <v>U60Z</v>
          </cell>
          <cell r="B603" t="str">
            <v>M</v>
          </cell>
          <cell r="C603" t="str">
            <v>Psychiatrische Behandlung, ein Belegungstag, ohne Elektrokrampftherapie (EKT)</v>
          </cell>
          <cell r="D603">
            <v>0.16800000000000001</v>
          </cell>
          <cell r="F603">
            <v>1</v>
          </cell>
        </row>
        <row r="604">
          <cell r="A604" t="str">
            <v>U63A</v>
          </cell>
          <cell r="B604" t="str">
            <v>M</v>
          </cell>
          <cell r="C604" t="str">
            <v>Schwere affektive Störungen mit äußerst schweren oder schweren CC oder Alter &gt; 69 Jahre ohne äußerst schwere oder schwere CC</v>
          </cell>
          <cell r="D604">
            <v>1.1539999999999999</v>
          </cell>
          <cell r="F604">
            <v>13.4</v>
          </cell>
          <cell r="G604">
            <v>3</v>
          </cell>
          <cell r="H604">
            <v>0.28000000000000003</v>
          </cell>
          <cell r="I604">
            <v>28</v>
          </cell>
          <cell r="J604">
            <v>0.05</v>
          </cell>
          <cell r="K604">
            <v>7.8E-2</v>
          </cell>
        </row>
        <row r="605">
          <cell r="A605" t="str">
            <v>U63B</v>
          </cell>
          <cell r="B605" t="str">
            <v>M</v>
          </cell>
          <cell r="C605" t="str">
            <v>Schwere affektive Störungen, Alter &lt; 70 Jahre ohne äußerst schwere oder schwere CC</v>
          </cell>
          <cell r="D605">
            <v>0.878</v>
          </cell>
          <cell r="F605">
            <v>8.6</v>
          </cell>
          <cell r="G605">
            <v>2</v>
          </cell>
          <cell r="H605">
            <v>0.28299999999999997</v>
          </cell>
          <cell r="I605">
            <v>24</v>
          </cell>
          <cell r="J605">
            <v>0.06</v>
          </cell>
          <cell r="K605">
            <v>8.8999999999999996E-2</v>
          </cell>
        </row>
        <row r="606">
          <cell r="A606" t="str">
            <v>U64Z</v>
          </cell>
          <cell r="B606" t="str">
            <v>M</v>
          </cell>
          <cell r="C606" t="str">
            <v>Andere affektive und somatoforme Störungen</v>
          </cell>
          <cell r="D606">
            <v>0.72599999999999998</v>
          </cell>
          <cell r="F606">
            <v>6.3</v>
          </cell>
          <cell r="G606">
            <v>1</v>
          </cell>
          <cell r="H606">
            <v>0.35299999999999998</v>
          </cell>
          <cell r="I606">
            <v>21</v>
          </cell>
          <cell r="J606">
            <v>6.7000000000000004E-2</v>
          </cell>
          <cell r="K606">
            <v>9.6000000000000002E-2</v>
          </cell>
        </row>
        <row r="607">
          <cell r="A607" t="str">
            <v>U65Z</v>
          </cell>
          <cell r="B607" t="str">
            <v>M</v>
          </cell>
          <cell r="C607" t="str">
            <v>Angststörungen</v>
          </cell>
          <cell r="D607">
            <v>0.60799999999999998</v>
          </cell>
          <cell r="F607">
            <v>3.8</v>
          </cell>
          <cell r="G607">
            <v>1</v>
          </cell>
          <cell r="H607">
            <v>0.29699999999999999</v>
          </cell>
          <cell r="I607">
            <v>19</v>
          </cell>
          <cell r="J607">
            <v>9.2999999999999999E-2</v>
          </cell>
          <cell r="K607">
            <v>0.123</v>
          </cell>
        </row>
        <row r="608">
          <cell r="A608" t="str">
            <v>U66Z</v>
          </cell>
          <cell r="B608" t="str">
            <v>M</v>
          </cell>
          <cell r="C608" t="str">
            <v>Ess­ und Zwangsstörungen</v>
          </cell>
          <cell r="D608">
            <v>0.68700000000000006</v>
          </cell>
          <cell r="F608">
            <v>6.1</v>
          </cell>
          <cell r="G608">
            <v>1</v>
          </cell>
          <cell r="H608">
            <v>0.33900000000000002</v>
          </cell>
          <cell r="I608">
            <v>21</v>
          </cell>
          <cell r="J608">
            <v>6.6000000000000003E-2</v>
          </cell>
          <cell r="K608">
            <v>9.5000000000000001E-2</v>
          </cell>
        </row>
        <row r="609">
          <cell r="A609" t="str">
            <v>U67Z</v>
          </cell>
          <cell r="B609" t="str">
            <v>M</v>
          </cell>
          <cell r="C609" t="str">
            <v>Persönlichkeitsstörungen und akute psychische Reaktionen</v>
          </cell>
          <cell r="D609">
            <v>0.61099999999999999</v>
          </cell>
          <cell r="F609">
            <v>4.9000000000000004</v>
          </cell>
          <cell r="G609">
            <v>1</v>
          </cell>
          <cell r="H609">
            <v>0.29799999999999999</v>
          </cell>
          <cell r="I609">
            <v>20</v>
          </cell>
          <cell r="J609">
            <v>7.2999999999999995E-2</v>
          </cell>
          <cell r="K609">
            <v>0.10100000000000001</v>
          </cell>
        </row>
        <row r="610">
          <cell r="A610" t="str">
            <v>U68Z</v>
          </cell>
          <cell r="B610" t="str">
            <v>M</v>
          </cell>
          <cell r="C610" t="str">
            <v>Psychische Störungen in der Kindheit</v>
          </cell>
          <cell r="D610">
            <v>0.66300000000000003</v>
          </cell>
          <cell r="F610">
            <v>4.0999999999999996</v>
          </cell>
          <cell r="G610">
            <v>1</v>
          </cell>
          <cell r="H610">
            <v>0.32600000000000001</v>
          </cell>
          <cell r="I610">
            <v>19</v>
          </cell>
          <cell r="J610">
            <v>9.5000000000000001E-2</v>
          </cell>
          <cell r="K610">
            <v>0.127</v>
          </cell>
        </row>
        <row r="611">
          <cell r="A611" t="str">
            <v>MDC 20  Alkohol- und Drogengebrauch und alkohol- und drogeninduzierte psychische Störungen</v>
          </cell>
        </row>
        <row r="612">
          <cell r="A612" t="str">
            <v>V60Z</v>
          </cell>
          <cell r="B612" t="str">
            <v>M</v>
          </cell>
          <cell r="C612" t="str">
            <v>Alkoholintoxikation und ­entzug</v>
          </cell>
          <cell r="D612">
            <v>0.60899999999999999</v>
          </cell>
          <cell r="F612">
            <v>2.6</v>
          </cell>
          <cell r="G612">
            <v>1</v>
          </cell>
          <cell r="H612">
            <v>0.29699999999999999</v>
          </cell>
          <cell r="I612">
            <v>18</v>
          </cell>
          <cell r="J612">
            <v>0.13500000000000001</v>
          </cell>
          <cell r="K612">
            <v>0.16300000000000001</v>
          </cell>
        </row>
        <row r="613">
          <cell r="A613" t="str">
            <v>V61A</v>
          </cell>
          <cell r="B613" t="str">
            <v>M</v>
          </cell>
          <cell r="C613" t="str">
            <v>Drogenintoxikation und ­entzug mit CC</v>
          </cell>
          <cell r="D613">
            <v>0.95299999999999996</v>
          </cell>
          <cell r="F613">
            <v>5.3</v>
          </cell>
          <cell r="G613">
            <v>1</v>
          </cell>
          <cell r="H613">
            <v>0.47199999999999998</v>
          </cell>
          <cell r="I613">
            <v>20</v>
          </cell>
          <cell r="J613">
            <v>0.106</v>
          </cell>
          <cell r="K613">
            <v>0.14899999999999999</v>
          </cell>
        </row>
        <row r="614">
          <cell r="A614" t="str">
            <v>V61B</v>
          </cell>
          <cell r="B614" t="str">
            <v>M</v>
          </cell>
          <cell r="C614" t="str">
            <v>Drogenintoxikation und ­entzug ohne CC</v>
          </cell>
          <cell r="D614">
            <v>0.61299999999999999</v>
          </cell>
          <cell r="F614">
            <v>4.2</v>
          </cell>
          <cell r="G614">
            <v>1</v>
          </cell>
          <cell r="H614">
            <v>0.30199999999999999</v>
          </cell>
          <cell r="I614">
            <v>19</v>
          </cell>
          <cell r="J614">
            <v>8.6999999999999994E-2</v>
          </cell>
          <cell r="K614">
            <v>0.11700000000000001</v>
          </cell>
        </row>
        <row r="615">
          <cell r="A615" t="str">
            <v>V62A</v>
          </cell>
          <cell r="B615" t="str">
            <v>M</v>
          </cell>
          <cell r="C615" t="str">
            <v>Störungen durch Alkoholmissbrauch und Alkoholabhängigkeit</v>
          </cell>
          <cell r="D615">
            <v>0.77900000000000003</v>
          </cell>
          <cell r="F615">
            <v>6.8</v>
          </cell>
          <cell r="I615">
            <v>22</v>
          </cell>
          <cell r="J615">
            <v>6.7000000000000004E-2</v>
          </cell>
          <cell r="K615">
            <v>9.8000000000000004E-2</v>
          </cell>
        </row>
        <row r="616">
          <cell r="A616" t="str">
            <v>V62B</v>
          </cell>
          <cell r="B616" t="str">
            <v>M</v>
          </cell>
          <cell r="C616" t="str">
            <v>Störungen durch Alkoholmissbrauch und Alkoholabhängigkeit, ein Belegungstag</v>
          </cell>
          <cell r="D616">
            <v>0.122</v>
          </cell>
          <cell r="F616">
            <v>1</v>
          </cell>
        </row>
        <row r="617">
          <cell r="A617" t="str">
            <v>V63Z</v>
          </cell>
          <cell r="B617" t="str">
            <v>M</v>
          </cell>
          <cell r="C617" t="str">
            <v>Störungen durch Opioidgebrauch und Opioidabhängigkeit</v>
          </cell>
          <cell r="D617">
            <v>0.80500000000000005</v>
          </cell>
          <cell r="F617">
            <v>5.3</v>
          </cell>
          <cell r="G617">
            <v>1</v>
          </cell>
          <cell r="H617">
            <v>0.39500000000000002</v>
          </cell>
          <cell r="I617">
            <v>20</v>
          </cell>
          <cell r="J617">
            <v>8.8999999999999996E-2</v>
          </cell>
          <cell r="K617">
            <v>0.125</v>
          </cell>
        </row>
        <row r="618">
          <cell r="A618" t="str">
            <v>V64Z</v>
          </cell>
          <cell r="B618" t="str">
            <v>M</v>
          </cell>
          <cell r="C618" t="str">
            <v>Störungen durch anderen Drogengebrauch und Medikamentenmissbrauch und andere Drogen­ und Medikamentenabhängigkeit</v>
          </cell>
          <cell r="D618">
            <v>0.61499999999999999</v>
          </cell>
          <cell r="F618">
            <v>2.9</v>
          </cell>
          <cell r="G618">
            <v>1</v>
          </cell>
          <cell r="H618">
            <v>0.29399999999999998</v>
          </cell>
          <cell r="I618">
            <v>18</v>
          </cell>
          <cell r="J618">
            <v>0.122</v>
          </cell>
          <cell r="K618">
            <v>0.151</v>
          </cell>
        </row>
        <row r="619">
          <cell r="A619" t="str">
            <v>MDC 21  Verletzungen, Vergiftungen und toxische Wirkungen von Drogen und Medikamenten</v>
          </cell>
        </row>
        <row r="620">
          <cell r="A620" t="str">
            <v>W01Z</v>
          </cell>
          <cell r="B620" t="str">
            <v>O</v>
          </cell>
          <cell r="C620" t="str">
            <v>Polytrauma mit maschineller Beatmung oder Kraniotomie</v>
          </cell>
          <cell r="D620">
            <v>12.026</v>
          </cell>
          <cell r="F620">
            <v>45.8</v>
          </cell>
          <cell r="G620">
            <v>14</v>
          </cell>
          <cell r="H620">
            <v>0.65300000000000002</v>
          </cell>
          <cell r="I620">
            <v>61</v>
          </cell>
          <cell r="J620">
            <v>0.128</v>
          </cell>
          <cell r="K620">
            <v>0.20899999999999999</v>
          </cell>
        </row>
        <row r="621">
          <cell r="A621" t="str">
            <v>W02Z</v>
          </cell>
          <cell r="B621" t="str">
            <v>O</v>
          </cell>
          <cell r="C621" t="str">
            <v>Polytrauma mit Eingriffen an Hüftgelenk, Femur und Extremitäten einschließlich Implantation</v>
          </cell>
          <cell r="D621">
            <v>5.1059999999999999</v>
          </cell>
          <cell r="F621">
            <v>30.1</v>
          </cell>
          <cell r="G621">
            <v>9</v>
          </cell>
          <cell r="H621">
            <v>0.36499999999999999</v>
          </cell>
          <cell r="I621">
            <v>45</v>
          </cell>
          <cell r="J621">
            <v>7.2999999999999995E-2</v>
          </cell>
          <cell r="K621">
            <v>0.11700000000000001</v>
          </cell>
        </row>
        <row r="622">
          <cell r="A622" t="str">
            <v>W03Z</v>
          </cell>
          <cell r="B622" t="str">
            <v>O</v>
          </cell>
          <cell r="C622" t="str">
            <v>Polytrauma mit abdominellen Eingriffen</v>
          </cell>
          <cell r="D622">
            <v>2.6</v>
          </cell>
          <cell r="F622">
            <v>16.8</v>
          </cell>
          <cell r="G622">
            <v>5</v>
          </cell>
          <cell r="H622">
            <v>0.30599999999999999</v>
          </cell>
          <cell r="I622">
            <v>32</v>
          </cell>
          <cell r="J622">
            <v>6.6000000000000003E-2</v>
          </cell>
          <cell r="K622">
            <v>0.10299999999999999</v>
          </cell>
        </row>
        <row r="623">
          <cell r="A623" t="str">
            <v>W04Z</v>
          </cell>
          <cell r="B623" t="str">
            <v>O</v>
          </cell>
          <cell r="C623" t="str">
            <v>Polytrauma mit anderen OR-Prozeduren</v>
          </cell>
          <cell r="D623">
            <v>4.2350000000000003</v>
          </cell>
          <cell r="F623">
            <v>26</v>
          </cell>
          <cell r="G623">
            <v>8</v>
          </cell>
          <cell r="H623">
            <v>0.36099999999999999</v>
          </cell>
          <cell r="I623">
            <v>41</v>
          </cell>
          <cell r="J623">
            <v>7.4999999999999997E-2</v>
          </cell>
          <cell r="K623">
            <v>0.12</v>
          </cell>
        </row>
        <row r="624">
          <cell r="A624" t="str">
            <v>W60Z</v>
          </cell>
          <cell r="B624" t="str">
            <v>M</v>
          </cell>
          <cell r="C624" t="str">
            <v>Polytrauma, verstorben oder in eine andere Akutbehandlungseinrichtung verlegt &lt; 5 Tage nach Aufnahme</v>
          </cell>
          <cell r="D624">
            <v>1.347</v>
          </cell>
          <cell r="F624">
            <v>1.6</v>
          </cell>
          <cell r="L624" t="str">
            <v>X</v>
          </cell>
        </row>
        <row r="625">
          <cell r="A625" t="str">
            <v>W61Z</v>
          </cell>
          <cell r="B625" t="str">
            <v>M</v>
          </cell>
          <cell r="C625" t="str">
            <v>Polytrauma ohne signifikante Eingriffe</v>
          </cell>
          <cell r="D625">
            <v>1.63</v>
          </cell>
          <cell r="F625">
            <v>12.2</v>
          </cell>
          <cell r="G625">
            <v>3</v>
          </cell>
          <cell r="H625">
            <v>0.39300000000000002</v>
          </cell>
          <cell r="I625">
            <v>27</v>
          </cell>
          <cell r="J625">
            <v>7.6999999999999999E-2</v>
          </cell>
          <cell r="K625">
            <v>0.11899999999999999</v>
          </cell>
        </row>
        <row r="626">
          <cell r="A626" t="str">
            <v>X01Z</v>
          </cell>
          <cell r="B626" t="str">
            <v>O</v>
          </cell>
          <cell r="C626" t="str">
            <v>Gewebetransplantation mit mikrovaskulärer Anastomosierung oder Hauttransplantationen bei Verletzungen der unteren Extremität</v>
          </cell>
          <cell r="D626">
            <v>2.38</v>
          </cell>
          <cell r="F626">
            <v>20</v>
          </cell>
          <cell r="G626">
            <v>6</v>
          </cell>
          <cell r="H626">
            <v>0.27200000000000002</v>
          </cell>
          <cell r="I626">
            <v>35</v>
          </cell>
          <cell r="J626">
            <v>5.7000000000000002E-2</v>
          </cell>
          <cell r="K626">
            <v>9.0999999999999998E-2</v>
          </cell>
        </row>
        <row r="627">
          <cell r="A627" t="str">
            <v>X02Z</v>
          </cell>
          <cell r="B627" t="str">
            <v>O</v>
          </cell>
          <cell r="C627" t="str">
            <v>Gewebetransplantation mit mikrovaskulärer Anastomosierung oder Hauttransplantationen bei Verletzungen der Hand</v>
          </cell>
          <cell r="D627">
            <v>1.3680000000000001</v>
          </cell>
          <cell r="F627">
            <v>8</v>
          </cell>
          <cell r="G627">
            <v>2</v>
          </cell>
          <cell r="H627">
            <v>0.27900000000000003</v>
          </cell>
          <cell r="I627">
            <v>23</v>
          </cell>
          <cell r="J627">
            <v>6.3E-2</v>
          </cell>
          <cell r="K627">
            <v>9.2999999999999999E-2</v>
          </cell>
        </row>
        <row r="628">
          <cell r="A628" t="str">
            <v>X03Z</v>
          </cell>
          <cell r="B628" t="str">
            <v>O</v>
          </cell>
          <cell r="C628" t="str">
            <v>Gewebetransplantation mit mikrovaskulärer Anastomosierung oder Hauttransplantationen bei anderen Verletzungen</v>
          </cell>
          <cell r="D628">
            <v>1.7350000000000001</v>
          </cell>
          <cell r="F628">
            <v>13.2</v>
          </cell>
          <cell r="G628">
            <v>3</v>
          </cell>
          <cell r="H628">
            <v>0.29399999999999998</v>
          </cell>
          <cell r="I628">
            <v>28</v>
          </cell>
          <cell r="J628">
            <v>5.2999999999999999E-2</v>
          </cell>
          <cell r="K628">
            <v>8.3000000000000004E-2</v>
          </cell>
        </row>
        <row r="629">
          <cell r="A629" t="str">
            <v>X04A</v>
          </cell>
          <cell r="B629" t="str">
            <v>O</v>
          </cell>
          <cell r="C629" t="str">
            <v>Andere Eingriffe bei Verletzungen der unteren Extremität, Alter &gt; 59 Jahre oder mit CC</v>
          </cell>
          <cell r="D629">
            <v>2.4159999999999999</v>
          </cell>
          <cell r="F629">
            <v>18.8</v>
          </cell>
          <cell r="G629">
            <v>5</v>
          </cell>
          <cell r="H629">
            <v>0.29799999999999999</v>
          </cell>
          <cell r="I629">
            <v>34</v>
          </cell>
          <cell r="J629">
            <v>5.7000000000000002E-2</v>
          </cell>
          <cell r="K629">
            <v>0.09</v>
          </cell>
        </row>
        <row r="630">
          <cell r="A630" t="str">
            <v>X04B</v>
          </cell>
          <cell r="B630" t="str">
            <v>O</v>
          </cell>
          <cell r="C630" t="str">
            <v>Andere Eingriffe bei Verletzungen der unteren Extremität, Alter &lt; 60 Jahre ohne CC</v>
          </cell>
          <cell r="D630">
            <v>0.96599999999999997</v>
          </cell>
          <cell r="F630">
            <v>7</v>
          </cell>
          <cell r="G630">
            <v>1</v>
          </cell>
          <cell r="H630">
            <v>0.29099999999999998</v>
          </cell>
          <cell r="I630">
            <v>22</v>
          </cell>
          <cell r="J630">
            <v>0.05</v>
          </cell>
          <cell r="K630">
            <v>7.2999999999999995E-2</v>
          </cell>
        </row>
        <row r="631">
          <cell r="A631" t="str">
            <v>X05Z</v>
          </cell>
          <cell r="B631" t="str">
            <v>O</v>
          </cell>
          <cell r="C631" t="str">
            <v>Andere Eingriffe bei Verletzungen der Hand</v>
          </cell>
          <cell r="D631">
            <v>0.89500000000000002</v>
          </cell>
          <cell r="F631">
            <v>4.5</v>
          </cell>
          <cell r="G631">
            <v>1</v>
          </cell>
          <cell r="H631">
            <v>0.255</v>
          </cell>
          <cell r="I631">
            <v>20</v>
          </cell>
          <cell r="J631">
            <v>6.7000000000000004E-2</v>
          </cell>
          <cell r="K631">
            <v>9.1999999999999998E-2</v>
          </cell>
        </row>
        <row r="632">
          <cell r="A632" t="str">
            <v>X06A</v>
          </cell>
          <cell r="B632" t="str">
            <v>O</v>
          </cell>
          <cell r="C632" t="str">
            <v>Andere Eingriffe bei anderen Verletzungen mit äußerst schweren oder schweren CC</v>
          </cell>
          <cell r="D632">
            <v>1.579</v>
          </cell>
          <cell r="F632">
            <v>11.7</v>
          </cell>
          <cell r="G632">
            <v>3</v>
          </cell>
          <cell r="H632">
            <v>0.29199999999999998</v>
          </cell>
          <cell r="I632">
            <v>27</v>
          </cell>
          <cell r="J632">
            <v>0.06</v>
          </cell>
          <cell r="K632">
            <v>9.1999999999999998E-2</v>
          </cell>
        </row>
        <row r="633">
          <cell r="A633" t="str">
            <v>X06B</v>
          </cell>
          <cell r="B633" t="str">
            <v>O</v>
          </cell>
          <cell r="C633" t="str">
            <v>Andere Eingriffe bei anderen Verletzungen ohne äußerst schwere oder schwere CC</v>
          </cell>
          <cell r="D633">
            <v>0.92900000000000005</v>
          </cell>
          <cell r="F633">
            <v>5.0999999999999996</v>
          </cell>
          <cell r="G633">
            <v>1</v>
          </cell>
          <cell r="H633">
            <v>0.28299999999999997</v>
          </cell>
          <cell r="I633">
            <v>20</v>
          </cell>
          <cell r="J633">
            <v>6.7000000000000004E-2</v>
          </cell>
          <cell r="K633">
            <v>9.2999999999999999E-2</v>
          </cell>
        </row>
        <row r="634">
          <cell r="A634" t="str">
            <v>X60A</v>
          </cell>
          <cell r="B634" t="str">
            <v>M</v>
          </cell>
          <cell r="C634" t="str">
            <v>Verletzungen, Alter &gt; 64 Jahre mit CC</v>
          </cell>
          <cell r="D634">
            <v>0.67</v>
          </cell>
          <cell r="F634">
            <v>6.1</v>
          </cell>
          <cell r="G634">
            <v>1</v>
          </cell>
          <cell r="H634">
            <v>0.32200000000000001</v>
          </cell>
          <cell r="I634">
            <v>21</v>
          </cell>
          <cell r="J634">
            <v>6.3E-2</v>
          </cell>
          <cell r="K634">
            <v>9.0999999999999998E-2</v>
          </cell>
        </row>
        <row r="635">
          <cell r="A635" t="str">
            <v>X60B</v>
          </cell>
          <cell r="B635" t="str">
            <v>M</v>
          </cell>
          <cell r="C635" t="str">
            <v>Verletzungen, Alter &gt; 64 Jahre ohne CC</v>
          </cell>
          <cell r="D635">
            <v>0.51500000000000001</v>
          </cell>
          <cell r="F635">
            <v>3.3</v>
          </cell>
          <cell r="G635">
            <v>1</v>
          </cell>
          <cell r="H635">
            <v>0.24</v>
          </cell>
          <cell r="I635">
            <v>18</v>
          </cell>
          <cell r="J635">
            <v>8.5999999999999993E-2</v>
          </cell>
          <cell r="K635">
            <v>0.111</v>
          </cell>
        </row>
        <row r="636">
          <cell r="A636" t="str">
            <v>X60C</v>
          </cell>
          <cell r="B636" t="str">
            <v>M</v>
          </cell>
          <cell r="C636" t="str">
            <v>Verletzungen, Alter &lt; 65 Jahre</v>
          </cell>
          <cell r="D636">
            <v>0.48399999999999999</v>
          </cell>
          <cell r="F636">
            <v>2.7</v>
          </cell>
          <cell r="G636">
            <v>1</v>
          </cell>
          <cell r="H636">
            <v>0.22</v>
          </cell>
          <cell r="I636">
            <v>16</v>
          </cell>
          <cell r="J636">
            <v>9.7000000000000003E-2</v>
          </cell>
          <cell r="K636">
            <v>0.11799999999999999</v>
          </cell>
        </row>
        <row r="637">
          <cell r="A637" t="str">
            <v>X61Z</v>
          </cell>
          <cell r="B637" t="str">
            <v>M</v>
          </cell>
          <cell r="C637" t="str">
            <v>Allergische Reaktionen</v>
          </cell>
          <cell r="D637">
            <v>0.46600000000000003</v>
          </cell>
          <cell r="F637">
            <v>2.4</v>
          </cell>
          <cell r="G637">
            <v>1</v>
          </cell>
          <cell r="H637">
            <v>0.22900000000000001</v>
          </cell>
          <cell r="I637">
            <v>14</v>
          </cell>
          <cell r="J637">
            <v>0.113</v>
          </cell>
          <cell r="K637">
            <v>0.13400000000000001</v>
          </cell>
        </row>
        <row r="638">
          <cell r="A638" t="str">
            <v>X62A</v>
          </cell>
          <cell r="B638" t="str">
            <v>M</v>
          </cell>
          <cell r="C638" t="str">
            <v>Vergiftungen/Toxische Wirkungen von Drogen, Medikamenten und anderen Substanzen, Alter &gt; 59 Jahre oder mit CC</v>
          </cell>
          <cell r="D638">
            <v>0.68500000000000005</v>
          </cell>
          <cell r="F638">
            <v>3.3</v>
          </cell>
          <cell r="G638">
            <v>1</v>
          </cell>
          <cell r="H638">
            <v>0.33700000000000002</v>
          </cell>
          <cell r="I638">
            <v>18</v>
          </cell>
          <cell r="J638">
            <v>0.122</v>
          </cell>
          <cell r="K638">
            <v>0.157</v>
          </cell>
        </row>
        <row r="639">
          <cell r="A639" t="str">
            <v>X62B</v>
          </cell>
          <cell r="B639" t="str">
            <v>M</v>
          </cell>
          <cell r="C639" t="str">
            <v>Vergiftungen/Toxische Wirkungen von Drogen, Medikamenten und anderen Substanzen, Alter &lt; 60 Jahre ohne CC</v>
          </cell>
          <cell r="D639">
            <v>0.25600000000000001</v>
          </cell>
          <cell r="F639">
            <v>1.5</v>
          </cell>
          <cell r="G639">
            <v>1</v>
          </cell>
          <cell r="H639">
            <v>0.126</v>
          </cell>
          <cell r="I639">
            <v>7</v>
          </cell>
          <cell r="J639">
            <v>0.10100000000000001</v>
          </cell>
          <cell r="K639">
            <v>0.10100000000000001</v>
          </cell>
        </row>
        <row r="640">
          <cell r="A640" t="str">
            <v>X63A</v>
          </cell>
          <cell r="B640" t="str">
            <v>M</v>
          </cell>
          <cell r="C640" t="str">
            <v>Folgen einer medizinischen Behandlung mit äußerst schweren oder schweren CC</v>
          </cell>
          <cell r="D640">
            <v>0.78300000000000003</v>
          </cell>
          <cell r="F640">
            <v>5.9</v>
          </cell>
          <cell r="G640">
            <v>1</v>
          </cell>
          <cell r="H640">
            <v>0.35199999999999998</v>
          </cell>
          <cell r="I640">
            <v>21</v>
          </cell>
          <cell r="J640">
            <v>7.1999999999999995E-2</v>
          </cell>
          <cell r="K640">
            <v>0.10199999999999999</v>
          </cell>
        </row>
        <row r="641">
          <cell r="A641" t="str">
            <v>X63B</v>
          </cell>
          <cell r="B641" t="str">
            <v>M</v>
          </cell>
          <cell r="C641" t="str">
            <v>Folgen einer medizinischen Behandlung ohne äußerst schwere oder schwere CC</v>
          </cell>
          <cell r="D641">
            <v>0.53100000000000003</v>
          </cell>
          <cell r="F641">
            <v>3.5</v>
          </cell>
          <cell r="G641">
            <v>1</v>
          </cell>
          <cell r="H641">
            <v>0.23300000000000001</v>
          </cell>
          <cell r="I641">
            <v>19</v>
          </cell>
          <cell r="J641">
            <v>0.08</v>
          </cell>
          <cell r="K641">
            <v>0.104</v>
          </cell>
        </row>
        <row r="642">
          <cell r="A642" t="str">
            <v>X64A</v>
          </cell>
          <cell r="B642" t="str">
            <v>M</v>
          </cell>
          <cell r="C642" t="str">
            <v>Andere Krankheit verursacht durch Verletzung, Vergiftung oder toxische Wirkung, Alter &gt; 59 Jahre oder mit CC</v>
          </cell>
          <cell r="D642">
            <v>0.75600000000000001</v>
          </cell>
          <cell r="F642">
            <v>5</v>
          </cell>
          <cell r="G642">
            <v>1</v>
          </cell>
          <cell r="H642">
            <v>0.36599999999999999</v>
          </cell>
          <cell r="I642">
            <v>20</v>
          </cell>
          <cell r="J642">
            <v>8.7999999999999995E-2</v>
          </cell>
          <cell r="K642">
            <v>0.122</v>
          </cell>
        </row>
        <row r="643">
          <cell r="A643" t="str">
            <v>X64B</v>
          </cell>
          <cell r="B643" t="str">
            <v>M</v>
          </cell>
          <cell r="C643" t="str">
            <v xml:space="preserve">Andere Krankheit verursacht durch Verletzung, Vergiftung oder toxische Wirkung, Alter &lt; 60 Jahre ohne CC </v>
          </cell>
          <cell r="D643">
            <v>0.23</v>
          </cell>
          <cell r="F643">
            <v>1.5</v>
          </cell>
          <cell r="G643">
            <v>1</v>
          </cell>
          <cell r="H643">
            <v>0.113</v>
          </cell>
          <cell r="I643">
            <v>7</v>
          </cell>
          <cell r="J643">
            <v>9.2999999999999999E-2</v>
          </cell>
          <cell r="K643">
            <v>9.1999999999999998E-2</v>
          </cell>
        </row>
        <row r="644">
          <cell r="A644" t="str">
            <v>MDC 22  Verbrennungen</v>
          </cell>
        </row>
        <row r="645">
          <cell r="A645" t="str">
            <v>Y02A</v>
          </cell>
          <cell r="B645" t="str">
            <v>O</v>
          </cell>
          <cell r="C645" t="str">
            <v>Andere Verbrennungen mit Hauttransplantation, Alter &gt; 64 Jahre oder mit äußerst schweren oder schweren CC oder mit komplizierender Diagnose/Prozedur</v>
          </cell>
          <cell r="D645">
            <v>6.8390000000000004</v>
          </cell>
          <cell r="F645">
            <v>29.3</v>
          </cell>
          <cell r="G645">
            <v>9</v>
          </cell>
          <cell r="H645">
            <v>0.58199999999999996</v>
          </cell>
          <cell r="I645">
            <v>44</v>
          </cell>
          <cell r="J645">
            <v>0.11899999999999999</v>
          </cell>
          <cell r="K645">
            <v>0.192</v>
          </cell>
        </row>
        <row r="646">
          <cell r="A646" t="str">
            <v>Y02B</v>
          </cell>
          <cell r="B646" t="str">
            <v>O</v>
          </cell>
          <cell r="C646" t="str">
            <v>Andere Verbrennungen mit Hauttransplantation, Alter &lt; 65 Jahre ohne äußerst schwere oder schwere CC, ohne komplizierende Diagnose/Prozedur</v>
          </cell>
          <cell r="D646">
            <v>2.2240000000000002</v>
          </cell>
          <cell r="F646">
            <v>13.8</v>
          </cell>
          <cell r="G646">
            <v>4</v>
          </cell>
          <cell r="H646">
            <v>0.373</v>
          </cell>
          <cell r="I646">
            <v>29</v>
          </cell>
          <cell r="J646">
            <v>8.1000000000000003E-2</v>
          </cell>
          <cell r="K646">
            <v>0.126</v>
          </cell>
        </row>
        <row r="647">
          <cell r="A647" t="str">
            <v>Y03Z</v>
          </cell>
          <cell r="B647" t="str">
            <v>O</v>
          </cell>
          <cell r="C647" t="str">
            <v>Andere Verbrennungen mit anderen Eingriffen</v>
          </cell>
          <cell r="D647">
            <v>1.9790000000000001</v>
          </cell>
          <cell r="F647">
            <v>14</v>
          </cell>
          <cell r="G647">
            <v>4</v>
          </cell>
          <cell r="H647">
            <v>0.36199999999999999</v>
          </cell>
          <cell r="I647">
            <v>29</v>
          </cell>
          <cell r="J647">
            <v>7.8E-2</v>
          </cell>
          <cell r="K647">
            <v>0.121</v>
          </cell>
        </row>
        <row r="648">
          <cell r="A648" t="str">
            <v>Y60Z</v>
          </cell>
          <cell r="B648" t="str">
            <v>M</v>
          </cell>
          <cell r="C648" t="str">
            <v>Verbrennungen, in eine andere Akutbehandlungseinrichtung verlegt &lt; 5 Tage nach Aufnahme</v>
          </cell>
          <cell r="D648">
            <v>0.47299999999999998</v>
          </cell>
          <cell r="F648">
            <v>1.2</v>
          </cell>
          <cell r="L648" t="str">
            <v>X</v>
          </cell>
        </row>
        <row r="649">
          <cell r="A649" t="str">
            <v>Y61Z</v>
          </cell>
          <cell r="B649" t="str">
            <v>M</v>
          </cell>
          <cell r="C649" t="str">
            <v>Schwere Verbrennungen</v>
          </cell>
          <cell r="D649">
            <v>1.143</v>
          </cell>
          <cell r="F649">
            <v>6</v>
          </cell>
          <cell r="G649">
            <v>1</v>
          </cell>
          <cell r="H649">
            <v>0.51500000000000001</v>
          </cell>
          <cell r="I649">
            <v>21</v>
          </cell>
          <cell r="J649">
            <v>0.10299999999999999</v>
          </cell>
          <cell r="K649">
            <v>0.14699999999999999</v>
          </cell>
        </row>
        <row r="650">
          <cell r="A650" t="str">
            <v>Y62A</v>
          </cell>
          <cell r="B650" t="str">
            <v>M</v>
          </cell>
          <cell r="C650" t="str">
            <v>Andere Verbrennungen, Alter &gt; 64 Jahre oder mit äußerst schweren oder schweren CC oder mit komplizierender Diagnose/Prozedur</v>
          </cell>
          <cell r="D650">
            <v>1.9350000000000001</v>
          </cell>
          <cell r="F650">
            <v>10.8</v>
          </cell>
          <cell r="G650">
            <v>3</v>
          </cell>
          <cell r="H650">
            <v>0.47099999999999997</v>
          </cell>
          <cell r="I650">
            <v>26</v>
          </cell>
          <cell r="J650">
            <v>0.105</v>
          </cell>
          <cell r="K650">
            <v>0.16</v>
          </cell>
        </row>
        <row r="651">
          <cell r="A651" t="str">
            <v>Y62B</v>
          </cell>
          <cell r="B651" t="str">
            <v>M</v>
          </cell>
          <cell r="C651" t="str">
            <v>Andere Verbrennungen, Alter &lt; 65 Jahre ohne äußerst schwere oder schwere CC, ohne komplizierende Diagnose/Prozedur</v>
          </cell>
          <cell r="D651">
            <v>0.88400000000000001</v>
          </cell>
          <cell r="F651">
            <v>4.8</v>
          </cell>
          <cell r="G651">
            <v>1</v>
          </cell>
          <cell r="H651">
            <v>0.433</v>
          </cell>
          <cell r="I651">
            <v>20</v>
          </cell>
          <cell r="J651">
            <v>0.109</v>
          </cell>
          <cell r="K651">
            <v>0.15</v>
          </cell>
        </row>
        <row r="652">
          <cell r="A652" t="str">
            <v>MDC 23  Faktoren, die den Gesundheitszustand beeinflussen und andere Inanspruchnahme des Gesundheitswesens</v>
          </cell>
        </row>
        <row r="653">
          <cell r="A653" t="str">
            <v>Z01A</v>
          </cell>
          <cell r="B653" t="str">
            <v>O</v>
          </cell>
          <cell r="C653" t="str">
            <v>OR­Prozeduren bei anderen Zuständen, die zur Inanspruchnahme des Gesundheitswesens führen, mit äußerst schweren oder schweren CC</v>
          </cell>
          <cell r="D653">
            <v>1.548</v>
          </cell>
          <cell r="F653">
            <v>9.5</v>
          </cell>
          <cell r="G653">
            <v>2</v>
          </cell>
          <cell r="H653">
            <v>0.36199999999999999</v>
          </cell>
          <cell r="I653">
            <v>25</v>
          </cell>
          <cell r="J653">
            <v>6.8000000000000005E-2</v>
          </cell>
          <cell r="K653">
            <v>0.10299999999999999</v>
          </cell>
        </row>
        <row r="654">
          <cell r="A654" t="str">
            <v>Z01B</v>
          </cell>
          <cell r="B654" t="str">
            <v>O</v>
          </cell>
          <cell r="C654" t="str">
            <v>OR­Prozeduren bei anderen Zuständen, die zur Inanspruchnahme des Gesundheitswesens führen, ohne äußerst schwere oder schwere CC</v>
          </cell>
          <cell r="D654">
            <v>0.79700000000000004</v>
          </cell>
          <cell r="F654">
            <v>4</v>
          </cell>
          <cell r="G654">
            <v>1</v>
          </cell>
          <cell r="H654">
            <v>0.247</v>
          </cell>
          <cell r="I654">
            <v>19</v>
          </cell>
          <cell r="J654">
            <v>7.3999999999999996E-2</v>
          </cell>
          <cell r="K654">
            <v>9.9000000000000005E-2</v>
          </cell>
        </row>
        <row r="655">
          <cell r="A655" t="str">
            <v>Z40Z</v>
          </cell>
          <cell r="B655" t="str">
            <v>A</v>
          </cell>
          <cell r="C655" t="str">
            <v>Nachbehandlung mit Endoskopie nach abgeschlossener Behandlung</v>
          </cell>
          <cell r="D655">
            <v>0.53300000000000003</v>
          </cell>
          <cell r="F655">
            <v>2.7</v>
          </cell>
          <cell r="G655">
            <v>1</v>
          </cell>
          <cell r="H655">
            <v>0.23400000000000001</v>
          </cell>
          <cell r="I655">
            <v>16</v>
          </cell>
          <cell r="J655">
            <v>0.105</v>
          </cell>
          <cell r="K655">
            <v>0.127</v>
          </cell>
        </row>
        <row r="656">
          <cell r="A656" t="str">
            <v>Z61Z</v>
          </cell>
          <cell r="B656" t="str">
            <v>M</v>
          </cell>
          <cell r="C656" t="str">
            <v>Beschwerden und Symptome</v>
          </cell>
          <cell r="D656">
            <v>0.79900000000000004</v>
          </cell>
          <cell r="F656">
            <v>5.8</v>
          </cell>
          <cell r="G656">
            <v>1</v>
          </cell>
          <cell r="H656">
            <v>0.39</v>
          </cell>
          <cell r="I656">
            <v>21</v>
          </cell>
          <cell r="J656">
            <v>8.1000000000000003E-2</v>
          </cell>
          <cell r="K656">
            <v>0.115</v>
          </cell>
        </row>
        <row r="657">
          <cell r="A657" t="str">
            <v>Z62Z</v>
          </cell>
          <cell r="B657" t="str">
            <v>M</v>
          </cell>
          <cell r="C657" t="str">
            <v xml:space="preserve">Nachbehandlung ohne Endoskopie nach abgeschlossener Behandlung </v>
          </cell>
          <cell r="D657">
            <v>0.21099999999999999</v>
          </cell>
          <cell r="F657">
            <v>1.4</v>
          </cell>
          <cell r="I657">
            <v>6</v>
          </cell>
          <cell r="J657">
            <v>8.5999999999999993E-2</v>
          </cell>
          <cell r="K657">
            <v>8.3000000000000004E-2</v>
          </cell>
        </row>
        <row r="658">
          <cell r="A658" t="str">
            <v>Z63A</v>
          </cell>
          <cell r="B658" t="str">
            <v>M</v>
          </cell>
          <cell r="C658" t="str">
            <v>Andere Nachbehandlung mit äußerst schweren oder schweren CC</v>
          </cell>
          <cell r="D658">
            <v>0.88</v>
          </cell>
          <cell r="F658">
            <v>6.1</v>
          </cell>
          <cell r="G658">
            <v>1</v>
          </cell>
          <cell r="H658">
            <v>0.42799999999999999</v>
          </cell>
          <cell r="I658">
            <v>21</v>
          </cell>
          <cell r="J658">
            <v>8.5000000000000006E-2</v>
          </cell>
          <cell r="K658">
            <v>0.121</v>
          </cell>
        </row>
        <row r="659">
          <cell r="A659" t="str">
            <v>Z63B</v>
          </cell>
          <cell r="B659" t="str">
            <v>M</v>
          </cell>
          <cell r="C659" t="str">
            <v>Andere Nachbehandlung ohne äußerst schwere oder schwere CC</v>
          </cell>
          <cell r="D659">
            <v>0.30199999999999999</v>
          </cell>
          <cell r="F659">
            <v>1.9</v>
          </cell>
          <cell r="G659">
            <v>1</v>
          </cell>
          <cell r="H659">
            <v>0.127</v>
          </cell>
          <cell r="I659">
            <v>9</v>
          </cell>
          <cell r="J659">
            <v>7.9000000000000001E-2</v>
          </cell>
          <cell r="K659">
            <v>8.6999999999999994E-2</v>
          </cell>
        </row>
        <row r="660">
          <cell r="A660" t="str">
            <v>Z64A</v>
          </cell>
          <cell r="B660" t="str">
            <v>M</v>
          </cell>
          <cell r="C660" t="str">
            <v>Andere Faktoren die den Gesundheitszustand beeinflussen, Alter &gt; 79 Jahre</v>
          </cell>
          <cell r="D660">
            <v>0.89400000000000002</v>
          </cell>
          <cell r="F660">
            <v>5.6</v>
          </cell>
          <cell r="G660">
            <v>1</v>
          </cell>
          <cell r="H660">
            <v>0.436</v>
          </cell>
          <cell r="I660">
            <v>21</v>
          </cell>
          <cell r="J660">
            <v>9.2999999999999999E-2</v>
          </cell>
          <cell r="K660">
            <v>0.13100000000000001</v>
          </cell>
        </row>
        <row r="661">
          <cell r="A661" t="str">
            <v>Z64B</v>
          </cell>
          <cell r="B661" t="str">
            <v>M</v>
          </cell>
          <cell r="C661" t="str">
            <v>Andere Faktoren die den Gesundheitszustand beeinflussen, Alter &lt; 80 Jahre</v>
          </cell>
          <cell r="D661">
            <v>0.59499999999999997</v>
          </cell>
          <cell r="F661">
            <v>2.5</v>
          </cell>
          <cell r="G661">
            <v>1</v>
          </cell>
          <cell r="H661">
            <v>0.28399999999999997</v>
          </cell>
          <cell r="I661">
            <v>18</v>
          </cell>
          <cell r="J661">
            <v>0.13500000000000001</v>
          </cell>
          <cell r="K661">
            <v>0.161</v>
          </cell>
        </row>
        <row r="662">
          <cell r="A662" t="str">
            <v>Z65Z</v>
          </cell>
          <cell r="B662" t="str">
            <v>M</v>
          </cell>
          <cell r="C662" t="str">
            <v>Multiple, andere und nicht näher bezeichnete angeborene Anomalien</v>
          </cell>
          <cell r="D662">
            <v>0.874</v>
          </cell>
          <cell r="F662">
            <v>3.5</v>
          </cell>
          <cell r="G662">
            <v>1</v>
          </cell>
          <cell r="H662">
            <v>0.42</v>
          </cell>
          <cell r="I662">
            <v>18</v>
          </cell>
          <cell r="J662">
            <v>0.14499999999999999</v>
          </cell>
          <cell r="K662">
            <v>0.187</v>
          </cell>
        </row>
        <row r="663">
          <cell r="A663" t="str">
            <v>Fehler-DRG</v>
          </cell>
        </row>
        <row r="664">
          <cell r="A664" t="str">
            <v>901Z</v>
          </cell>
          <cell r="B664" t="str">
            <v>O</v>
          </cell>
          <cell r="C664" t="str">
            <v>Ausgedehnte OR­Prozedur ohne Bezug zur Hauptdiagnose</v>
          </cell>
          <cell r="D664">
            <v>1.4790000000000001</v>
          </cell>
          <cell r="F664">
            <v>9.8000000000000007</v>
          </cell>
          <cell r="G664">
            <v>2</v>
          </cell>
          <cell r="H664">
            <v>0.34100000000000003</v>
          </cell>
          <cell r="I664">
            <v>25</v>
          </cell>
          <cell r="J664">
            <v>6.3E-2</v>
          </cell>
          <cell r="K664">
            <v>9.5000000000000001E-2</v>
          </cell>
        </row>
        <row r="665">
          <cell r="A665" t="str">
            <v>902Z</v>
          </cell>
          <cell r="B665" t="str">
            <v>O</v>
          </cell>
          <cell r="C665" t="str">
            <v>Nicht ausgedehnte OR­Prozedur ohne Bezug zur Hauptdiagnose</v>
          </cell>
          <cell r="D665">
            <v>0.90300000000000002</v>
          </cell>
          <cell r="F665">
            <v>5.7</v>
          </cell>
          <cell r="G665">
            <v>1</v>
          </cell>
          <cell r="H665">
            <v>0.30499999999999999</v>
          </cell>
          <cell r="I665">
            <v>21</v>
          </cell>
          <cell r="J665">
            <v>6.5000000000000002E-2</v>
          </cell>
          <cell r="K665">
            <v>9.0999999999999998E-2</v>
          </cell>
        </row>
        <row r="666">
          <cell r="A666" t="str">
            <v>903Z</v>
          </cell>
          <cell r="B666" t="str">
            <v>O</v>
          </cell>
          <cell r="C666" t="str">
            <v>OR­Prozedur an der Prostata ohne Bezug zur Hauptdiagnose</v>
          </cell>
          <cell r="D666">
            <v>1.371</v>
          </cell>
          <cell r="F666">
            <v>10.3</v>
          </cell>
          <cell r="G666">
            <v>2</v>
          </cell>
          <cell r="H666">
            <v>0.33500000000000002</v>
          </cell>
          <cell r="I666">
            <v>25</v>
          </cell>
          <cell r="J666">
            <v>5.8999999999999997E-2</v>
          </cell>
          <cell r="K666">
            <v>8.8999999999999996E-2</v>
          </cell>
        </row>
        <row r="667">
          <cell r="A667" t="str">
            <v>960Z</v>
          </cell>
          <cell r="B667" t="str">
            <v>M</v>
          </cell>
          <cell r="C667" t="str">
            <v>Nicht gruppierbar</v>
          </cell>
        </row>
        <row r="668">
          <cell r="A668" t="str">
            <v>961Z</v>
          </cell>
          <cell r="B668" t="str">
            <v>M</v>
          </cell>
          <cell r="C668" t="str">
            <v>Unzulässige Hauptdiagnose</v>
          </cell>
        </row>
        <row r="669">
          <cell r="A669" t="str">
            <v>962Z</v>
          </cell>
          <cell r="B669" t="str">
            <v>M</v>
          </cell>
          <cell r="C669" t="str">
            <v>Unzulässige geburtshilfliche Diagnosekombination</v>
          </cell>
          <cell r="D669">
            <v>0.66900000000000004</v>
          </cell>
          <cell r="F669">
            <v>4.0999999999999996</v>
          </cell>
          <cell r="G669">
            <v>1</v>
          </cell>
          <cell r="H669">
            <v>0.20899999999999999</v>
          </cell>
          <cell r="I669">
            <v>12</v>
          </cell>
          <cell r="J669">
            <v>6.0999999999999999E-2</v>
          </cell>
          <cell r="K669">
            <v>8.1000000000000003E-2</v>
          </cell>
        </row>
        <row r="670">
          <cell r="A670" t="str">
            <v>963Z</v>
          </cell>
          <cell r="B670" t="str">
            <v>M</v>
          </cell>
          <cell r="C670" t="str">
            <v>Neonatale Diagnose unvereinbar mit Alter oder Gewicht</v>
          </cell>
          <cell r="D670">
            <v>0.68300000000000005</v>
          </cell>
          <cell r="F670">
            <v>4.5</v>
          </cell>
          <cell r="G670">
            <v>1</v>
          </cell>
          <cell r="H670">
            <v>0.28000000000000003</v>
          </cell>
          <cell r="I670">
            <v>19</v>
          </cell>
          <cell r="J670">
            <v>7.4999999999999997E-2</v>
          </cell>
          <cell r="K670">
            <v>0.10199999999999999</v>
          </cell>
        </row>
        <row r="671">
          <cell r="A671">
            <v>0</v>
          </cell>
        </row>
      </sheetData>
      <sheetData sheetId="8">
        <row r="1">
          <cell r="A1" t="str">
            <v>DRG</v>
          </cell>
          <cell r="B1" t="str">
            <v>Parti-tion</v>
          </cell>
          <cell r="C1" t="str">
            <v>Bezeichnung</v>
          </cell>
          <cell r="D1" t="str">
            <v>Bewertungsrelation bei Belegoperateur</v>
          </cell>
          <cell r="E1" t="str">
            <v>Bewertungsrelation  bei Belegoperateur und Beleganästhesist</v>
          </cell>
          <cell r="F1" t="str">
            <v>Bewertungsrelation bei Belegoperateur und Beleghebamme</v>
          </cell>
          <cell r="G1" t="str">
            <v>Bewertungsrelation bei Belegoperateur, 
-anästhesist und 
-hebamme</v>
          </cell>
          <cell r="H1" t="str">
            <v xml:space="preserve">Mittlere Verweil-  dauer 1) </v>
          </cell>
          <cell r="I1" t="str">
            <v>Untere Grenzverweildauer</v>
          </cell>
          <cell r="K1" t="str">
            <v>Obere Grenzverweildauer</v>
          </cell>
          <cell r="M1" t="str">
            <v>Externe Verlegung Abschlag/Tag (Bewertungsrelation)</v>
          </cell>
          <cell r="N1" t="str">
            <v>Verlegungs-fallpauschale</v>
          </cell>
        </row>
        <row r="2">
          <cell r="I2" t="str">
            <v>Erster Tag 2) mit Abschlag</v>
          </cell>
          <cell r="J2" t="str">
            <v xml:space="preserve">Bewertungs-relation/Tag </v>
          </cell>
          <cell r="K2" t="str">
            <v>Erster Tag 3) zus. Entgelt</v>
          </cell>
          <cell r="L2" t="str">
            <v xml:space="preserve">Bewertungs-relation/Tag </v>
          </cell>
        </row>
        <row r="3">
          <cell r="A3">
            <v>1</v>
          </cell>
          <cell r="B3">
            <v>2</v>
          </cell>
          <cell r="C3">
            <v>3</v>
          </cell>
          <cell r="D3">
            <v>4</v>
          </cell>
          <cell r="E3">
            <v>5</v>
          </cell>
          <cell r="F3">
            <v>6</v>
          </cell>
          <cell r="G3">
            <v>7</v>
          </cell>
          <cell r="H3">
            <v>8</v>
          </cell>
          <cell r="I3">
            <v>9</v>
          </cell>
          <cell r="J3">
            <v>10</v>
          </cell>
          <cell r="K3">
            <v>11</v>
          </cell>
          <cell r="L3">
            <v>12</v>
          </cell>
          <cell r="M3">
            <v>13</v>
          </cell>
          <cell r="N3">
            <v>14</v>
          </cell>
        </row>
        <row r="4">
          <cell r="A4" t="str">
            <v>Pre-MDC</v>
          </cell>
        </row>
        <row r="5">
          <cell r="A5" t="str">
            <v>A06Z</v>
          </cell>
          <cell r="B5" t="str">
            <v>O</v>
          </cell>
          <cell r="C5" t="str">
            <v>Langzeitbeatmung 11 Tage und mehr, jedes Alter, jeder Zustand</v>
          </cell>
        </row>
        <row r="6">
          <cell r="A6" t="str">
            <v>A07Z</v>
          </cell>
          <cell r="B6" t="str">
            <v>O</v>
          </cell>
          <cell r="C6" t="str">
            <v>Tracheostomie und/oder Langzeitbeatmung &gt; 95 Stunden bis &lt; 11 Tage, jedes Alter, jeder Zustand</v>
          </cell>
          <cell r="D6">
            <v>5.36</v>
          </cell>
          <cell r="E6">
            <v>5.306</v>
          </cell>
          <cell r="H6">
            <v>22.9</v>
          </cell>
          <cell r="I6">
            <v>7</v>
          </cell>
          <cell r="J6">
            <v>0.59299999999999997</v>
          </cell>
          <cell r="K6">
            <v>38</v>
          </cell>
          <cell r="L6">
            <v>0.124</v>
          </cell>
          <cell r="M6">
            <v>0.19900000000000001</v>
          </cell>
        </row>
        <row r="7">
          <cell r="A7" t="str">
            <v>A41Z</v>
          </cell>
          <cell r="B7" t="str">
            <v>A</v>
          </cell>
          <cell r="C7" t="str">
            <v>Intubation, Alter &lt; 16 Jahre</v>
          </cell>
          <cell r="D7">
            <v>2.4500000000000002</v>
          </cell>
          <cell r="E7">
            <v>2.4</v>
          </cell>
          <cell r="H7">
            <v>8.4</v>
          </cell>
          <cell r="I7">
            <v>2</v>
          </cell>
          <cell r="J7">
            <v>0.70299999999999996</v>
          </cell>
          <cell r="K7">
            <v>23</v>
          </cell>
          <cell r="L7">
            <v>0.15</v>
          </cell>
          <cell r="M7">
            <v>0.224</v>
          </cell>
        </row>
        <row r="8">
          <cell r="A8" t="str">
            <v>MDC 01 Krankheiten und Störungen des Nervensystems</v>
          </cell>
        </row>
        <row r="9">
          <cell r="A9" t="str">
            <v>B01Z</v>
          </cell>
          <cell r="B9" t="str">
            <v>O</v>
          </cell>
          <cell r="C9" t="str">
            <v>Revision eines Ventrikelshuntes ohne weitere OR­Prozeduren</v>
          </cell>
          <cell r="D9">
            <v>1.841</v>
          </cell>
          <cell r="E9">
            <v>1.802</v>
          </cell>
          <cell r="H9">
            <v>10.199999999999999</v>
          </cell>
          <cell r="I9">
            <v>2</v>
          </cell>
          <cell r="J9">
            <v>0.46</v>
          </cell>
          <cell r="K9">
            <v>25</v>
          </cell>
          <cell r="L9">
            <v>8.1000000000000003E-2</v>
          </cell>
          <cell r="M9">
            <v>0.123</v>
          </cell>
        </row>
        <row r="10">
          <cell r="A10" t="str">
            <v>B02A</v>
          </cell>
          <cell r="B10" t="str">
            <v>O</v>
          </cell>
          <cell r="C10" t="str">
            <v>Kraniotomie mit äußerst schweren CC</v>
          </cell>
          <cell r="D10">
            <v>3.3340000000000001</v>
          </cell>
          <cell r="E10">
            <v>3.2709999999999999</v>
          </cell>
          <cell r="H10">
            <v>15.4</v>
          </cell>
          <cell r="I10">
            <v>4</v>
          </cell>
          <cell r="J10">
            <v>0.49299999999999999</v>
          </cell>
          <cell r="K10">
            <v>30</v>
          </cell>
          <cell r="L10">
            <v>9.6000000000000002E-2</v>
          </cell>
          <cell r="M10">
            <v>0.15</v>
          </cell>
        </row>
        <row r="11">
          <cell r="A11" t="str">
            <v>B02B</v>
          </cell>
          <cell r="B11" t="str">
            <v>O</v>
          </cell>
          <cell r="C11" t="str">
            <v>Kraniotomie mit schweren oder mäßig schweren CC</v>
          </cell>
          <cell r="D11">
            <v>2.472</v>
          </cell>
          <cell r="E11">
            <v>2.4020000000000001</v>
          </cell>
          <cell r="H11">
            <v>12.8</v>
          </cell>
          <cell r="I11">
            <v>3</v>
          </cell>
          <cell r="J11">
            <v>0.42599999999999999</v>
          </cell>
          <cell r="K11">
            <v>28</v>
          </cell>
          <cell r="L11">
            <v>0.08</v>
          </cell>
          <cell r="M11">
            <v>0.124</v>
          </cell>
        </row>
        <row r="12">
          <cell r="A12" t="str">
            <v>B02C</v>
          </cell>
          <cell r="B12" t="str">
            <v>O</v>
          </cell>
          <cell r="C12" t="str">
            <v>Kraniotomie ohne CC</v>
          </cell>
          <cell r="D12">
            <v>2.34</v>
          </cell>
          <cell r="E12">
            <v>2.2589999999999999</v>
          </cell>
          <cell r="H12">
            <v>12.5</v>
          </cell>
          <cell r="I12">
            <v>3</v>
          </cell>
          <cell r="J12">
            <v>0.38800000000000001</v>
          </cell>
          <cell r="K12">
            <v>28</v>
          </cell>
          <cell r="L12">
            <v>7.3999999999999996E-2</v>
          </cell>
          <cell r="M12">
            <v>0.115</v>
          </cell>
        </row>
        <row r="13">
          <cell r="A13" t="str">
            <v>B03A</v>
          </cell>
          <cell r="B13" t="str">
            <v>O</v>
          </cell>
          <cell r="C13" t="str">
            <v>Eingriffe an Wirbelsäule und Rückenmark mit äußerst schweren oder schweren CC</v>
          </cell>
          <cell r="D13">
            <v>2.214</v>
          </cell>
          <cell r="E13">
            <v>2.15</v>
          </cell>
          <cell r="H13">
            <v>14.4</v>
          </cell>
          <cell r="I13">
            <v>4</v>
          </cell>
          <cell r="J13">
            <v>0.29099999999999998</v>
          </cell>
          <cell r="K13">
            <v>29</v>
          </cell>
          <cell r="L13">
            <v>6.0999999999999999E-2</v>
          </cell>
          <cell r="M13">
            <v>9.4E-2</v>
          </cell>
        </row>
        <row r="14">
          <cell r="A14" t="str">
            <v>B03B</v>
          </cell>
          <cell r="B14" t="str">
            <v>O</v>
          </cell>
          <cell r="C14" t="str">
            <v>Eingriffe an Wirbelsäule und Rückenmark ohne äußerst schwere oder schwere CC</v>
          </cell>
          <cell r="D14">
            <v>1.3620000000000001</v>
          </cell>
          <cell r="E14">
            <v>1.2949999999999999</v>
          </cell>
          <cell r="H14">
            <v>8.6</v>
          </cell>
          <cell r="I14">
            <v>2</v>
          </cell>
          <cell r="J14">
            <v>0.25600000000000001</v>
          </cell>
          <cell r="K14">
            <v>24</v>
          </cell>
          <cell r="L14">
            <v>5.3999999999999999E-2</v>
          </cell>
          <cell r="M14">
            <v>0.08</v>
          </cell>
        </row>
        <row r="15">
          <cell r="A15" t="str">
            <v>B04A</v>
          </cell>
          <cell r="B15" t="str">
            <v>O</v>
          </cell>
          <cell r="C15" t="str">
            <v>Eingriffe an den extrakraniellen Gefäßen mit äußerst schweren oder schweren CC</v>
          </cell>
          <cell r="D15">
            <v>1.875</v>
          </cell>
          <cell r="E15">
            <v>1.8140000000000001</v>
          </cell>
          <cell r="H15">
            <v>12.3</v>
          </cell>
          <cell r="I15">
            <v>3</v>
          </cell>
          <cell r="J15">
            <v>0.317</v>
          </cell>
          <cell r="K15">
            <v>27</v>
          </cell>
          <cell r="L15">
            <v>6.2E-2</v>
          </cell>
          <cell r="M15">
            <v>9.5000000000000001E-2</v>
          </cell>
        </row>
        <row r="16">
          <cell r="A16" t="str">
            <v>B04B</v>
          </cell>
          <cell r="B16" t="str">
            <v>O</v>
          </cell>
          <cell r="C16" t="str">
            <v>Eingriffe an den extrakraniellen Gefäßen ohne äußerst schwere oder schwere CC</v>
          </cell>
          <cell r="D16">
            <v>1.5089999999999999</v>
          </cell>
          <cell r="E16">
            <v>1.4379999999999999</v>
          </cell>
          <cell r="H16">
            <v>8.6999999999999993</v>
          </cell>
          <cell r="I16">
            <v>2</v>
          </cell>
          <cell r="J16">
            <v>0.318</v>
          </cell>
          <cell r="K16">
            <v>22</v>
          </cell>
          <cell r="L16">
            <v>6.6000000000000003E-2</v>
          </cell>
          <cell r="M16">
            <v>9.9000000000000005E-2</v>
          </cell>
        </row>
        <row r="17">
          <cell r="A17" t="str">
            <v>B05Z</v>
          </cell>
          <cell r="B17" t="str">
            <v>O</v>
          </cell>
          <cell r="C17" t="str">
            <v>Dekompression bei Karpaltunnelsyndrom</v>
          </cell>
          <cell r="D17">
            <v>0.432</v>
          </cell>
          <cell r="E17">
            <v>0.40200000000000002</v>
          </cell>
          <cell r="H17">
            <v>2.6</v>
          </cell>
          <cell r="I17">
            <v>1</v>
          </cell>
          <cell r="J17">
            <v>0.126</v>
          </cell>
          <cell r="K17">
            <v>9</v>
          </cell>
          <cell r="L17">
            <v>5.8000000000000003E-2</v>
          </cell>
          <cell r="M17">
            <v>7.0000000000000007E-2</v>
          </cell>
        </row>
        <row r="18">
          <cell r="A18" t="str">
            <v>B06A</v>
          </cell>
          <cell r="B18" t="str">
            <v>O</v>
          </cell>
          <cell r="C18" t="str">
            <v>Eingriffe bei zerebraler Lähmung, Muskeldystrophie oder Neuropathie mit äußerst schweren oder schweren CC, Alter &lt; 18 Jahre</v>
          </cell>
          <cell r="D18">
            <v>2.7749999999999999</v>
          </cell>
          <cell r="E18">
            <v>2.7160000000000002</v>
          </cell>
          <cell r="H18">
            <v>16</v>
          </cell>
          <cell r="I18">
            <v>4</v>
          </cell>
          <cell r="J18">
            <v>0.36399999999999999</v>
          </cell>
          <cell r="K18">
            <v>31</v>
          </cell>
          <cell r="L18">
            <v>6.8000000000000005E-2</v>
          </cell>
          <cell r="M18">
            <v>0.107</v>
          </cell>
        </row>
        <row r="19">
          <cell r="A19" t="str">
            <v>B06B</v>
          </cell>
          <cell r="B19" t="str">
            <v>O</v>
          </cell>
          <cell r="C19" t="str">
            <v>Eingriffe bei zerebraler Lähmung, Muskeldystrophie oder Neuropathie ohne äußerst schwere oder schwere CC, Alter &lt; 18 Jahre</v>
          </cell>
          <cell r="D19">
            <v>1.7470000000000001</v>
          </cell>
          <cell r="E19">
            <v>1.651</v>
          </cell>
          <cell r="H19">
            <v>10</v>
          </cell>
          <cell r="I19">
            <v>2</v>
          </cell>
          <cell r="J19">
            <v>0.40300000000000002</v>
          </cell>
          <cell r="K19">
            <v>25</v>
          </cell>
          <cell r="L19">
            <v>7.2999999999999995E-2</v>
          </cell>
          <cell r="M19">
            <v>0.11</v>
          </cell>
        </row>
        <row r="20">
          <cell r="A20" t="str">
            <v>B07A</v>
          </cell>
          <cell r="B20" t="str">
            <v>O</v>
          </cell>
          <cell r="C20" t="str">
            <v>Eingriffe an peripheren Nerven, Hirnnerven und anderen Teilen des Nervensystems mit CC</v>
          </cell>
          <cell r="D20">
            <v>1.651</v>
          </cell>
          <cell r="E20">
            <v>1.6220000000000001</v>
          </cell>
          <cell r="H20">
            <v>13.5</v>
          </cell>
          <cell r="I20">
            <v>3</v>
          </cell>
          <cell r="J20">
            <v>0.29599999999999999</v>
          </cell>
          <cell r="K20">
            <v>28</v>
          </cell>
          <cell r="L20">
            <v>5.2999999999999999E-2</v>
          </cell>
          <cell r="M20">
            <v>8.2000000000000003E-2</v>
          </cell>
        </row>
        <row r="21">
          <cell r="A21" t="str">
            <v>B07B</v>
          </cell>
          <cell r="B21" t="str">
            <v>O</v>
          </cell>
          <cell r="C21" t="str">
            <v>Eingriffe an peripheren Nerven, Hirnnerven und anderen Teilen des Nervensystems ohne CC</v>
          </cell>
          <cell r="D21">
            <v>0.872</v>
          </cell>
          <cell r="E21">
            <v>0.83399999999999996</v>
          </cell>
          <cell r="H21">
            <v>4</v>
          </cell>
          <cell r="I21">
            <v>1</v>
          </cell>
          <cell r="J21">
            <v>0.255</v>
          </cell>
          <cell r="K21">
            <v>19</v>
          </cell>
          <cell r="L21">
            <v>7.5999999999999998E-2</v>
          </cell>
          <cell r="M21">
            <v>0.10199999999999999</v>
          </cell>
        </row>
        <row r="22">
          <cell r="A22" t="str">
            <v>B08A</v>
          </cell>
          <cell r="B22" t="str">
            <v>O</v>
          </cell>
          <cell r="C22" t="str">
            <v>Eingriffe bei zerebraler Lähmung, Muskeldystrophie oder Neuropathie mit äußerst schweren oder schweren CC, Alter &gt; 17 Jahre</v>
          </cell>
          <cell r="D22">
            <v>1.532</v>
          </cell>
          <cell r="E22">
            <v>1.5</v>
          </cell>
          <cell r="H22">
            <v>11.9</v>
          </cell>
          <cell r="I22">
            <v>3</v>
          </cell>
          <cell r="J22">
            <v>0.29099999999999998</v>
          </cell>
          <cell r="K22">
            <v>27</v>
          </cell>
          <cell r="L22">
            <v>5.8999999999999997E-2</v>
          </cell>
          <cell r="M22">
            <v>0.09</v>
          </cell>
        </row>
        <row r="23">
          <cell r="A23" t="str">
            <v>B08B</v>
          </cell>
          <cell r="B23" t="str">
            <v>O</v>
          </cell>
          <cell r="C23" t="str">
            <v>Eingriffe bei zerebraler Lähmung, Muskeldystrophie oder Neuropathie ohne äußerst schwere oder schwere CC, Alter &gt; 17 Jahre</v>
          </cell>
          <cell r="D23">
            <v>0.76100000000000001</v>
          </cell>
          <cell r="E23">
            <v>0.71899999999999997</v>
          </cell>
          <cell r="H23">
            <v>4.7</v>
          </cell>
          <cell r="I23">
            <v>1</v>
          </cell>
          <cell r="J23">
            <v>0.224</v>
          </cell>
          <cell r="K23">
            <v>20</v>
          </cell>
          <cell r="L23">
            <v>5.7000000000000002E-2</v>
          </cell>
          <cell r="M23">
            <v>7.9000000000000001E-2</v>
          </cell>
        </row>
        <row r="24">
          <cell r="A24" t="str">
            <v>B41Z</v>
          </cell>
          <cell r="B24" t="str">
            <v>A</v>
          </cell>
          <cell r="C24" t="str">
            <v>Langzeit­Monitoring bei komplexer Epilepsie</v>
          </cell>
          <cell r="D24">
            <v>1.9339999999999999</v>
          </cell>
          <cell r="E24">
            <v>1.9330000000000001</v>
          </cell>
          <cell r="H24">
            <v>6.8</v>
          </cell>
          <cell r="I24">
            <v>1</v>
          </cell>
          <cell r="J24">
            <v>0.91400000000000003</v>
          </cell>
          <cell r="K24">
            <v>22</v>
          </cell>
          <cell r="L24">
            <v>0.161</v>
          </cell>
          <cell r="M24">
            <v>0.23400000000000001</v>
          </cell>
        </row>
        <row r="25">
          <cell r="A25" t="str">
            <v>B60A</v>
          </cell>
          <cell r="B25" t="str">
            <v>M</v>
          </cell>
          <cell r="C25" t="str">
            <v>Nicht akute Paraplegie/Tetraplegie mit oder ohne OR­Prozedur, mit äußerst schweren CC</v>
          </cell>
          <cell r="D25">
            <v>2.1019999999999999</v>
          </cell>
          <cell r="E25">
            <v>2.0910000000000002</v>
          </cell>
          <cell r="H25">
            <v>14.7</v>
          </cell>
          <cell r="I25">
            <v>4</v>
          </cell>
          <cell r="J25">
            <v>0.40400000000000003</v>
          </cell>
          <cell r="K25">
            <v>30</v>
          </cell>
          <cell r="L25">
            <v>8.2000000000000003E-2</v>
          </cell>
          <cell r="M25">
            <v>0.128</v>
          </cell>
        </row>
        <row r="26">
          <cell r="A26" t="str">
            <v>B60B</v>
          </cell>
          <cell r="B26" t="str">
            <v>M</v>
          </cell>
          <cell r="C26" t="str">
            <v>Nicht akute Paraplegie/Tetraplegie mit oder ohne OR­Prozedur, ohne äußerst schwere CC</v>
          </cell>
          <cell r="D26">
            <v>1.0249999999999999</v>
          </cell>
          <cell r="E26">
            <v>1.0169999999999999</v>
          </cell>
          <cell r="H26">
            <v>7.3</v>
          </cell>
          <cell r="I26">
            <v>1</v>
          </cell>
          <cell r="J26">
            <v>0.47899999999999998</v>
          </cell>
          <cell r="K26">
            <v>22</v>
          </cell>
          <cell r="L26">
            <v>7.9000000000000001E-2</v>
          </cell>
          <cell r="M26">
            <v>0.115</v>
          </cell>
        </row>
        <row r="27">
          <cell r="A27" t="str">
            <v>B61A</v>
          </cell>
          <cell r="B27" t="str">
            <v>M</v>
          </cell>
          <cell r="C27" t="str">
            <v>Erkrankungen und Verletzungen des Rückenmarkes mit oder ohne OR­Prozedur, mit äußerst schweren oder schweren CC</v>
          </cell>
          <cell r="D27">
            <v>4.2409999999999997</v>
          </cell>
          <cell r="E27">
            <v>4.2249999999999996</v>
          </cell>
          <cell r="H27">
            <v>27.5</v>
          </cell>
          <cell r="I27">
            <v>8</v>
          </cell>
          <cell r="J27">
            <v>0.42799999999999999</v>
          </cell>
          <cell r="K27">
            <v>43</v>
          </cell>
          <cell r="L27">
            <v>8.4000000000000005E-2</v>
          </cell>
          <cell r="M27">
            <v>0.13500000000000001</v>
          </cell>
        </row>
        <row r="28">
          <cell r="A28" t="str">
            <v>B61B</v>
          </cell>
          <cell r="B28" t="str">
            <v>M</v>
          </cell>
          <cell r="C28" t="str">
            <v>Erkrankungen und Verletzungen des Rückenmarkes mit oder ohne OR­Prozedur, ohne äußerst schwere oder schwere CC</v>
          </cell>
          <cell r="D28">
            <v>1.0009999999999999</v>
          </cell>
          <cell r="E28">
            <v>0.98399999999999999</v>
          </cell>
          <cell r="H28">
            <v>7.2</v>
          </cell>
          <cell r="I28">
            <v>1</v>
          </cell>
          <cell r="J28">
            <v>0.45500000000000002</v>
          </cell>
          <cell r="K28">
            <v>22</v>
          </cell>
          <cell r="L28">
            <v>7.4999999999999997E-2</v>
          </cell>
          <cell r="M28">
            <v>0.11</v>
          </cell>
        </row>
        <row r="29">
          <cell r="A29" t="str">
            <v>B63Z</v>
          </cell>
          <cell r="B29" t="str">
            <v>M</v>
          </cell>
          <cell r="C29" t="str">
            <v>Demenz und andere chronische Störungen der Hirnfunktion</v>
          </cell>
          <cell r="D29">
            <v>1.0249999999999999</v>
          </cell>
          <cell r="E29">
            <v>1.024</v>
          </cell>
          <cell r="H29">
            <v>8.1999999999999993</v>
          </cell>
          <cell r="I29">
            <v>2</v>
          </cell>
          <cell r="J29">
            <v>0.33800000000000002</v>
          </cell>
          <cell r="K29">
            <v>23</v>
          </cell>
          <cell r="L29">
            <v>7.3999999999999996E-2</v>
          </cell>
          <cell r="M29">
            <v>0.111</v>
          </cell>
        </row>
        <row r="30">
          <cell r="A30" t="str">
            <v>B64Z</v>
          </cell>
          <cell r="B30" t="str">
            <v>M</v>
          </cell>
          <cell r="C30" t="str">
            <v>Delirium</v>
          </cell>
          <cell r="D30">
            <v>0.81799999999999995</v>
          </cell>
          <cell r="E30">
            <v>0.81699999999999995</v>
          </cell>
          <cell r="H30">
            <v>7.1</v>
          </cell>
          <cell r="I30">
            <v>1</v>
          </cell>
          <cell r="J30">
            <v>0.40400000000000003</v>
          </cell>
          <cell r="K30">
            <v>22</v>
          </cell>
          <cell r="L30">
            <v>6.9000000000000006E-2</v>
          </cell>
          <cell r="M30">
            <v>0.1</v>
          </cell>
        </row>
        <row r="31">
          <cell r="A31" t="str">
            <v>B65Z</v>
          </cell>
          <cell r="B31" t="str">
            <v>M</v>
          </cell>
          <cell r="C31" t="str">
            <v>Zerebrale Lähmungen</v>
          </cell>
          <cell r="D31">
            <v>1.0960000000000001</v>
          </cell>
          <cell r="E31">
            <v>1.0920000000000001</v>
          </cell>
          <cell r="H31">
            <v>6.9</v>
          </cell>
          <cell r="I31">
            <v>1</v>
          </cell>
          <cell r="J31">
            <v>0.53300000000000003</v>
          </cell>
          <cell r="K31">
            <v>22</v>
          </cell>
          <cell r="L31">
            <v>9.2999999999999999E-2</v>
          </cell>
          <cell r="M31">
            <v>0.13500000000000001</v>
          </cell>
        </row>
        <row r="32">
          <cell r="A32" t="str">
            <v>B66A</v>
          </cell>
          <cell r="B32" t="str">
            <v>M</v>
          </cell>
          <cell r="C32" t="str">
            <v>Neubildungen des Nervensystems, Alter &gt; 64 Jahre</v>
          </cell>
          <cell r="D32">
            <v>1.089</v>
          </cell>
          <cell r="E32">
            <v>1.0860000000000001</v>
          </cell>
          <cell r="H32">
            <v>7.8</v>
          </cell>
          <cell r="I32">
            <v>2</v>
          </cell>
          <cell r="J32">
            <v>0.35799999999999998</v>
          </cell>
          <cell r="K32">
            <v>23</v>
          </cell>
          <cell r="L32">
            <v>8.3000000000000004E-2</v>
          </cell>
          <cell r="M32">
            <v>0.123</v>
          </cell>
        </row>
        <row r="33">
          <cell r="A33" t="str">
            <v>B66B</v>
          </cell>
          <cell r="B33" t="str">
            <v>M</v>
          </cell>
          <cell r="C33" t="str">
            <v>Neubildungen des Nervensystems, Alter &lt; 65 Jahre</v>
          </cell>
          <cell r="D33">
            <v>0.69699999999999995</v>
          </cell>
          <cell r="E33">
            <v>0.69399999999999995</v>
          </cell>
          <cell r="H33">
            <v>4.2</v>
          </cell>
          <cell r="I33">
            <v>1</v>
          </cell>
          <cell r="J33">
            <v>0.34300000000000003</v>
          </cell>
          <cell r="K33">
            <v>19</v>
          </cell>
          <cell r="L33">
            <v>9.7000000000000003E-2</v>
          </cell>
          <cell r="M33">
            <v>0.13100000000000001</v>
          </cell>
        </row>
        <row r="34">
          <cell r="A34" t="str">
            <v>B67A</v>
          </cell>
          <cell r="B34" t="str">
            <v>M</v>
          </cell>
          <cell r="C34" t="str">
            <v>Degenerative Krankheiten des Nervensystems mit äußerst schweren oder schweren CC</v>
          </cell>
          <cell r="D34">
            <v>1.476</v>
          </cell>
          <cell r="E34">
            <v>1.4750000000000001</v>
          </cell>
          <cell r="H34">
            <v>13.6</v>
          </cell>
          <cell r="I34">
            <v>4</v>
          </cell>
          <cell r="J34">
            <v>0.29399999999999998</v>
          </cell>
          <cell r="K34">
            <v>29</v>
          </cell>
          <cell r="L34">
            <v>6.5000000000000002E-2</v>
          </cell>
          <cell r="M34">
            <v>0.1</v>
          </cell>
        </row>
        <row r="35">
          <cell r="A35" t="str">
            <v>B67B</v>
          </cell>
          <cell r="B35" t="str">
            <v>M</v>
          </cell>
          <cell r="C35" t="str">
            <v>Degenerative Krankheiten des Nervensystems ohne äußerst schwere oder schwere CC</v>
          </cell>
          <cell r="D35">
            <v>1.016</v>
          </cell>
          <cell r="E35">
            <v>1.016</v>
          </cell>
          <cell r="H35">
            <v>8.1999999999999993</v>
          </cell>
          <cell r="I35">
            <v>2</v>
          </cell>
          <cell r="J35">
            <v>0.33600000000000002</v>
          </cell>
          <cell r="K35">
            <v>23</v>
          </cell>
          <cell r="L35">
            <v>7.3999999999999996E-2</v>
          </cell>
          <cell r="M35">
            <v>0.109</v>
          </cell>
        </row>
        <row r="36">
          <cell r="A36" t="str">
            <v>B68A</v>
          </cell>
          <cell r="B36" t="str">
            <v>M</v>
          </cell>
          <cell r="C36" t="str">
            <v>Multiple Sklerose und zerebellare Ataxie mit CC</v>
          </cell>
          <cell r="D36">
            <v>0.93600000000000005</v>
          </cell>
          <cell r="E36">
            <v>0.93500000000000005</v>
          </cell>
          <cell r="H36">
            <v>7.5</v>
          </cell>
          <cell r="I36">
            <v>1</v>
          </cell>
          <cell r="J36">
            <v>0.46600000000000003</v>
          </cell>
          <cell r="K36">
            <v>22</v>
          </cell>
          <cell r="L36">
            <v>7.4999999999999997E-2</v>
          </cell>
          <cell r="M36">
            <v>0.11</v>
          </cell>
        </row>
        <row r="37">
          <cell r="A37" t="str">
            <v>B68B</v>
          </cell>
          <cell r="B37" t="str">
            <v>M</v>
          </cell>
          <cell r="C37" t="str">
            <v>Multiple Sklerose und zerebellare Ataxie ohne CC</v>
          </cell>
          <cell r="D37">
            <v>0.70699999999999996</v>
          </cell>
          <cell r="E37">
            <v>0.70699999999999996</v>
          </cell>
          <cell r="H37">
            <v>5</v>
          </cell>
          <cell r="I37">
            <v>1</v>
          </cell>
          <cell r="J37">
            <v>0.35299999999999998</v>
          </cell>
          <cell r="K37">
            <v>20</v>
          </cell>
          <cell r="L37">
            <v>8.5000000000000006E-2</v>
          </cell>
          <cell r="M37">
            <v>0.11799999999999999</v>
          </cell>
        </row>
        <row r="38">
          <cell r="A38" t="str">
            <v>B69A</v>
          </cell>
          <cell r="B38" t="str">
            <v>M</v>
          </cell>
          <cell r="C38" t="str">
            <v>Transitorische ischämische Attacke (TIA) und extrakranielle Gefäßverschlüsse mit äußerst schweren CC</v>
          </cell>
          <cell r="D38">
            <v>1.087</v>
          </cell>
          <cell r="E38">
            <v>1.0840000000000001</v>
          </cell>
          <cell r="H38">
            <v>9.1999999999999993</v>
          </cell>
          <cell r="I38">
            <v>2</v>
          </cell>
          <cell r="J38">
            <v>0.35599999999999998</v>
          </cell>
          <cell r="K38">
            <v>24</v>
          </cell>
          <cell r="L38">
            <v>6.9000000000000006E-2</v>
          </cell>
          <cell r="M38">
            <v>0.104</v>
          </cell>
        </row>
        <row r="39">
          <cell r="A39" t="str">
            <v>B69B</v>
          </cell>
          <cell r="B39" t="str">
            <v>M</v>
          </cell>
          <cell r="C39" t="str">
            <v>Transitorische ischämische Attacke (TIA) und extrakranielle Gefäßverschlüsse mit schweren CC</v>
          </cell>
          <cell r="D39">
            <v>0.86599999999999999</v>
          </cell>
          <cell r="E39">
            <v>0.86199999999999999</v>
          </cell>
          <cell r="H39">
            <v>6.9</v>
          </cell>
          <cell r="I39">
            <v>1</v>
          </cell>
          <cell r="J39">
            <v>0.42099999999999999</v>
          </cell>
          <cell r="K39">
            <v>22</v>
          </cell>
          <cell r="L39">
            <v>7.2999999999999995E-2</v>
          </cell>
          <cell r="M39">
            <v>0.107</v>
          </cell>
        </row>
        <row r="40">
          <cell r="A40" t="str">
            <v>B69C</v>
          </cell>
          <cell r="B40" t="str">
            <v>M</v>
          </cell>
          <cell r="C40" t="str">
            <v>Transitorische ischämische Attacke (TIA) und extrakranielle Gefäßverschlüsse ohne äußerst schwere oder schwere CC</v>
          </cell>
          <cell r="D40">
            <v>0.77800000000000002</v>
          </cell>
          <cell r="E40">
            <v>0.77100000000000002</v>
          </cell>
          <cell r="H40">
            <v>5.6</v>
          </cell>
          <cell r="I40">
            <v>1</v>
          </cell>
          <cell r="J40">
            <v>0.371</v>
          </cell>
          <cell r="K40">
            <v>21</v>
          </cell>
          <cell r="L40">
            <v>0.08</v>
          </cell>
          <cell r="M40">
            <v>0.113</v>
          </cell>
        </row>
        <row r="41">
          <cell r="A41" t="str">
            <v>B70A</v>
          </cell>
          <cell r="B41" t="str">
            <v>M</v>
          </cell>
          <cell r="C41" t="str">
            <v>Apoplexie mit schwerer oder komplizierender Diagnose/Prozedur</v>
          </cell>
          <cell r="D41">
            <v>1.7869999999999999</v>
          </cell>
          <cell r="E41">
            <v>1.786</v>
          </cell>
          <cell r="H41">
            <v>15</v>
          </cell>
          <cell r="I41">
            <v>4</v>
          </cell>
          <cell r="J41">
            <v>0.35099999999999998</v>
          </cell>
          <cell r="K41">
            <v>30</v>
          </cell>
          <cell r="L41">
            <v>7.0000000000000007E-2</v>
          </cell>
          <cell r="M41">
            <v>0.11</v>
          </cell>
        </row>
        <row r="42">
          <cell r="A42" t="str">
            <v>B70B</v>
          </cell>
          <cell r="B42" t="str">
            <v>M</v>
          </cell>
          <cell r="C42" t="str">
            <v>Apoplexie mit anderen CC</v>
          </cell>
          <cell r="D42">
            <v>1.331</v>
          </cell>
          <cell r="E42">
            <v>1.33</v>
          </cell>
          <cell r="H42">
            <v>11</v>
          </cell>
          <cell r="I42">
            <v>3</v>
          </cell>
          <cell r="J42">
            <v>0.33200000000000002</v>
          </cell>
          <cell r="K42">
            <v>26</v>
          </cell>
          <cell r="L42">
            <v>7.2999999999999995E-2</v>
          </cell>
          <cell r="M42">
            <v>0.111</v>
          </cell>
        </row>
        <row r="43">
          <cell r="A43" t="str">
            <v>B70C</v>
          </cell>
          <cell r="B43" t="str">
            <v>M</v>
          </cell>
          <cell r="C43" t="str">
            <v>Apoplexie ohne andere CC</v>
          </cell>
          <cell r="D43">
            <v>1.1879999999999999</v>
          </cell>
          <cell r="E43">
            <v>1.1870000000000001</v>
          </cell>
          <cell r="H43">
            <v>8.6999999999999993</v>
          </cell>
          <cell r="I43">
            <v>2</v>
          </cell>
          <cell r="J43">
            <v>0.39400000000000002</v>
          </cell>
          <cell r="K43">
            <v>24</v>
          </cell>
          <cell r="L43">
            <v>8.1000000000000003E-2</v>
          </cell>
          <cell r="M43">
            <v>0.121</v>
          </cell>
        </row>
        <row r="44">
          <cell r="A44" t="str">
            <v>B70D</v>
          </cell>
          <cell r="B44" t="str">
            <v>M</v>
          </cell>
          <cell r="C44" t="str">
            <v>Apoplexie, verstorben oder verlegt &lt; 5 Tage nach Aufnahme</v>
          </cell>
          <cell r="D44">
            <v>0.41599999999999998</v>
          </cell>
          <cell r="E44">
            <v>0.41399999999999998</v>
          </cell>
          <cell r="H44">
            <v>1.5</v>
          </cell>
          <cell r="N44" t="str">
            <v>X</v>
          </cell>
        </row>
        <row r="45">
          <cell r="A45" t="str">
            <v>B71A</v>
          </cell>
          <cell r="B45" t="str">
            <v>M</v>
          </cell>
          <cell r="C45" t="str">
            <v>Erkrankungen an Hirnnerven und peripheren Nerven mit CC</v>
          </cell>
          <cell r="D45">
            <v>0.95499999999999996</v>
          </cell>
          <cell r="E45">
            <v>0.95299999999999996</v>
          </cell>
          <cell r="H45">
            <v>7.6</v>
          </cell>
          <cell r="I45">
            <v>2</v>
          </cell>
          <cell r="J45">
            <v>0.31</v>
          </cell>
          <cell r="K45">
            <v>23</v>
          </cell>
          <cell r="L45">
            <v>7.3999999999999996E-2</v>
          </cell>
          <cell r="M45">
            <v>0.109</v>
          </cell>
        </row>
        <row r="46">
          <cell r="A46" t="str">
            <v>B71B</v>
          </cell>
          <cell r="B46" t="str">
            <v>M</v>
          </cell>
          <cell r="C46" t="str">
            <v>Erkrankungen an Hirnnerven und peripheren Nerven ohne CC</v>
          </cell>
          <cell r="D46">
            <v>0.71599999999999997</v>
          </cell>
          <cell r="E46">
            <v>0.71099999999999997</v>
          </cell>
          <cell r="H46">
            <v>4.4000000000000004</v>
          </cell>
          <cell r="I46">
            <v>1</v>
          </cell>
          <cell r="J46">
            <v>0.34599999999999997</v>
          </cell>
          <cell r="K46">
            <v>19</v>
          </cell>
          <cell r="L46">
            <v>9.2999999999999999E-2</v>
          </cell>
          <cell r="M46">
            <v>0.127</v>
          </cell>
        </row>
        <row r="47">
          <cell r="A47" t="str">
            <v>B72Z</v>
          </cell>
          <cell r="B47" t="str">
            <v>M</v>
          </cell>
          <cell r="C47" t="str">
            <v>Infektion des Nervensystems außer Virusmeningitis</v>
          </cell>
          <cell r="D47">
            <v>0.995</v>
          </cell>
          <cell r="E47">
            <v>0.99399999999999999</v>
          </cell>
          <cell r="H47">
            <v>6.9</v>
          </cell>
          <cell r="I47">
            <v>1</v>
          </cell>
          <cell r="J47">
            <v>0.49299999999999999</v>
          </cell>
          <cell r="K47">
            <v>22</v>
          </cell>
          <cell r="L47">
            <v>8.5000000000000006E-2</v>
          </cell>
          <cell r="M47">
            <v>0.124</v>
          </cell>
        </row>
        <row r="48">
          <cell r="A48" t="str">
            <v>B73Z</v>
          </cell>
          <cell r="B48" t="str">
            <v>M</v>
          </cell>
          <cell r="C48" t="str">
            <v>Virusmeningitis</v>
          </cell>
          <cell r="D48">
            <v>0.95099999999999996</v>
          </cell>
          <cell r="E48">
            <v>0.95099999999999996</v>
          </cell>
          <cell r="H48">
            <v>6.5</v>
          </cell>
          <cell r="I48">
            <v>1</v>
          </cell>
          <cell r="J48">
            <v>0.47499999999999998</v>
          </cell>
          <cell r="K48">
            <v>21</v>
          </cell>
          <cell r="L48">
            <v>8.7999999999999995E-2</v>
          </cell>
          <cell r="M48">
            <v>0.127</v>
          </cell>
        </row>
        <row r="49">
          <cell r="A49" t="str">
            <v>B74Z</v>
          </cell>
          <cell r="B49" t="str">
            <v>M</v>
          </cell>
          <cell r="C49" t="str">
            <v>Stupor und Koma, nicht traumatisch bedingt</v>
          </cell>
          <cell r="D49">
            <v>0.77500000000000002</v>
          </cell>
          <cell r="E49">
            <v>0.77500000000000002</v>
          </cell>
          <cell r="H49">
            <v>4.3</v>
          </cell>
          <cell r="I49">
            <v>1</v>
          </cell>
          <cell r="J49">
            <v>0.38200000000000001</v>
          </cell>
          <cell r="K49">
            <v>19</v>
          </cell>
          <cell r="L49">
            <v>0.106</v>
          </cell>
          <cell r="M49">
            <v>0.14399999999999999</v>
          </cell>
        </row>
        <row r="50">
          <cell r="A50" t="str">
            <v>B75Z</v>
          </cell>
          <cell r="B50" t="str">
            <v>M</v>
          </cell>
          <cell r="C50" t="str">
            <v>Fieberkrämpfe</v>
          </cell>
          <cell r="D50">
            <v>0.55800000000000005</v>
          </cell>
          <cell r="E50">
            <v>0.55800000000000005</v>
          </cell>
          <cell r="H50">
            <v>3.1</v>
          </cell>
          <cell r="I50">
            <v>1</v>
          </cell>
          <cell r="J50">
            <v>0.27900000000000003</v>
          </cell>
          <cell r="K50">
            <v>12</v>
          </cell>
          <cell r="L50">
            <v>0.107</v>
          </cell>
          <cell r="M50">
            <v>0.13500000000000001</v>
          </cell>
        </row>
        <row r="51">
          <cell r="A51" t="str">
            <v>B76A</v>
          </cell>
          <cell r="B51" t="str">
            <v>M</v>
          </cell>
          <cell r="C51" t="str">
            <v>Anfälle, Alter &lt; 3 Jahre oder mit äußerst schweren oder schweren CC</v>
          </cell>
          <cell r="D51">
            <v>0.89400000000000002</v>
          </cell>
          <cell r="E51">
            <v>0.89300000000000002</v>
          </cell>
          <cell r="H51">
            <v>6</v>
          </cell>
          <cell r="I51">
            <v>1</v>
          </cell>
          <cell r="J51">
            <v>0.44500000000000001</v>
          </cell>
          <cell r="K51">
            <v>21</v>
          </cell>
          <cell r="L51">
            <v>0.09</v>
          </cell>
          <cell r="M51">
            <v>0.128</v>
          </cell>
        </row>
        <row r="52">
          <cell r="A52" t="str">
            <v>B76B</v>
          </cell>
          <cell r="B52" t="str">
            <v>M</v>
          </cell>
          <cell r="C52" t="str">
            <v>Anfälle, Alter &gt; 2 Jahre ohne äußerst schwere oder schwere CC</v>
          </cell>
          <cell r="D52">
            <v>0.66500000000000004</v>
          </cell>
          <cell r="E52">
            <v>0.66400000000000003</v>
          </cell>
          <cell r="H52">
            <v>3.8</v>
          </cell>
          <cell r="I52">
            <v>1</v>
          </cell>
          <cell r="J52">
            <v>0.33</v>
          </cell>
          <cell r="K52">
            <v>19</v>
          </cell>
          <cell r="L52">
            <v>0.105</v>
          </cell>
          <cell r="M52">
            <v>0.13900000000000001</v>
          </cell>
        </row>
        <row r="53">
          <cell r="A53" t="str">
            <v>B77Z</v>
          </cell>
          <cell r="B53" t="str">
            <v>M</v>
          </cell>
          <cell r="C53" t="str">
            <v>Kopfschmerzen</v>
          </cell>
          <cell r="D53">
            <v>0.59799999999999998</v>
          </cell>
          <cell r="E53">
            <v>0.59799999999999998</v>
          </cell>
          <cell r="H53">
            <v>3.2</v>
          </cell>
          <cell r="I53">
            <v>1</v>
          </cell>
          <cell r="J53">
            <v>0.29799999999999999</v>
          </cell>
          <cell r="K53">
            <v>18</v>
          </cell>
          <cell r="L53">
            <v>0.111</v>
          </cell>
          <cell r="M53">
            <v>0.14099999999999999</v>
          </cell>
        </row>
        <row r="54">
          <cell r="A54" t="str">
            <v>B78Z</v>
          </cell>
          <cell r="B54" t="str">
            <v>M</v>
          </cell>
          <cell r="C54" t="str">
            <v>Intrakranielle Verletzung</v>
          </cell>
          <cell r="D54">
            <v>0.65100000000000002</v>
          </cell>
          <cell r="E54">
            <v>0.64900000000000002</v>
          </cell>
          <cell r="H54">
            <v>4.0999999999999996</v>
          </cell>
          <cell r="I54">
            <v>1</v>
          </cell>
          <cell r="J54">
            <v>0.32200000000000001</v>
          </cell>
          <cell r="K54">
            <v>19</v>
          </cell>
          <cell r="L54">
            <v>9.4E-2</v>
          </cell>
          <cell r="M54">
            <v>0.126</v>
          </cell>
        </row>
        <row r="55">
          <cell r="A55" t="str">
            <v>B79Z</v>
          </cell>
          <cell r="B55" t="str">
            <v>M</v>
          </cell>
          <cell r="C55" t="str">
            <v>Schädelfrakturen</v>
          </cell>
          <cell r="D55">
            <v>0.72699999999999998</v>
          </cell>
          <cell r="E55">
            <v>0.72299999999999998</v>
          </cell>
          <cell r="H55">
            <v>4.7</v>
          </cell>
          <cell r="I55">
            <v>1</v>
          </cell>
          <cell r="J55">
            <v>0.35499999999999998</v>
          </cell>
          <cell r="K55">
            <v>20</v>
          </cell>
          <cell r="L55">
            <v>9.0999999999999998E-2</v>
          </cell>
          <cell r="M55">
            <v>0.125</v>
          </cell>
        </row>
        <row r="56">
          <cell r="A56" t="str">
            <v>B80Z</v>
          </cell>
          <cell r="B56" t="str">
            <v>M</v>
          </cell>
          <cell r="C56" t="str">
            <v>Andere Kopfverletzungen</v>
          </cell>
          <cell r="D56">
            <v>0.32700000000000001</v>
          </cell>
          <cell r="E56">
            <v>0.32700000000000001</v>
          </cell>
          <cell r="H56">
            <v>2.1</v>
          </cell>
          <cell r="I56">
            <v>1</v>
          </cell>
          <cell r="J56">
            <v>0.16200000000000001</v>
          </cell>
          <cell r="K56">
            <v>9</v>
          </cell>
          <cell r="L56">
            <v>9.5000000000000001E-2</v>
          </cell>
          <cell r="M56">
            <v>0.106</v>
          </cell>
        </row>
        <row r="57">
          <cell r="A57" t="str">
            <v>B81A</v>
          </cell>
          <cell r="B57" t="str">
            <v>M</v>
          </cell>
          <cell r="C57" t="str">
            <v>Andere Erkrankungen des Nervensystems mit äußerst schweren oder schweren CC</v>
          </cell>
          <cell r="D57">
            <v>1.163</v>
          </cell>
          <cell r="E57">
            <v>1.161</v>
          </cell>
          <cell r="H57">
            <v>8.9</v>
          </cell>
          <cell r="I57">
            <v>2</v>
          </cell>
          <cell r="J57">
            <v>0.38400000000000001</v>
          </cell>
          <cell r="K57">
            <v>24</v>
          </cell>
          <cell r="L57">
            <v>7.8E-2</v>
          </cell>
          <cell r="M57">
            <v>0.11600000000000001</v>
          </cell>
        </row>
        <row r="58">
          <cell r="A58" t="str">
            <v>B81B</v>
          </cell>
          <cell r="B58" t="str">
            <v>M</v>
          </cell>
          <cell r="C58" t="str">
            <v>Andere Erkrankungen des Nervensystems ohne äußerst schwere oder schwere CC</v>
          </cell>
          <cell r="D58">
            <v>0.67200000000000004</v>
          </cell>
          <cell r="E58">
            <v>0.67</v>
          </cell>
          <cell r="H58">
            <v>4</v>
          </cell>
          <cell r="I58">
            <v>1</v>
          </cell>
          <cell r="J58">
            <v>0.33100000000000002</v>
          </cell>
          <cell r="K58">
            <v>19</v>
          </cell>
          <cell r="L58">
            <v>9.9000000000000005E-2</v>
          </cell>
          <cell r="M58">
            <v>0.13200000000000001</v>
          </cell>
        </row>
        <row r="59">
          <cell r="A59" t="str">
            <v>MDC 02  Krankheiten und Störungen des Auges</v>
          </cell>
        </row>
        <row r="60">
          <cell r="A60" t="str">
            <v>C01Z</v>
          </cell>
          <cell r="B60" t="str">
            <v>O</v>
          </cell>
          <cell r="C60" t="str">
            <v>Eingriffe bei penetrierenden Augenverletzungen</v>
          </cell>
          <cell r="D60">
            <v>1.077</v>
          </cell>
          <cell r="E60">
            <v>1.0189999999999999</v>
          </cell>
          <cell r="H60">
            <v>6.2</v>
          </cell>
          <cell r="I60">
            <v>1</v>
          </cell>
          <cell r="J60">
            <v>0.32900000000000001</v>
          </cell>
          <cell r="K60">
            <v>21</v>
          </cell>
          <cell r="L60">
            <v>6.3E-2</v>
          </cell>
          <cell r="M60">
            <v>9.0999999999999998E-2</v>
          </cell>
        </row>
        <row r="61">
          <cell r="A61" t="str">
            <v>C02Z</v>
          </cell>
          <cell r="B61" t="str">
            <v>O</v>
          </cell>
          <cell r="C61" t="str">
            <v>Enukleationen und Eingriffe an der Orbita</v>
          </cell>
          <cell r="D61">
            <v>0.98399999999999999</v>
          </cell>
          <cell r="E61">
            <v>0.93600000000000005</v>
          </cell>
          <cell r="H61">
            <v>6.8</v>
          </cell>
          <cell r="I61">
            <v>1</v>
          </cell>
          <cell r="J61">
            <v>0.29699999999999999</v>
          </cell>
          <cell r="K61">
            <v>22</v>
          </cell>
          <cell r="L61">
            <v>5.1999999999999998E-2</v>
          </cell>
          <cell r="M61">
            <v>7.5999999999999998E-2</v>
          </cell>
        </row>
        <row r="62">
          <cell r="A62" t="str">
            <v>C03Z</v>
          </cell>
          <cell r="B62" t="str">
            <v>O</v>
          </cell>
          <cell r="C62" t="str">
            <v>Eingriffe an der Retina</v>
          </cell>
          <cell r="D62">
            <v>0.96499999999999997</v>
          </cell>
          <cell r="E62">
            <v>0.91</v>
          </cell>
          <cell r="H62">
            <v>7.1</v>
          </cell>
          <cell r="I62">
            <v>1</v>
          </cell>
          <cell r="J62">
            <v>0.26900000000000002</v>
          </cell>
          <cell r="K62">
            <v>22</v>
          </cell>
          <cell r="L62">
            <v>4.4999999999999998E-2</v>
          </cell>
          <cell r="M62">
            <v>6.6000000000000003E-2</v>
          </cell>
        </row>
        <row r="63">
          <cell r="A63" t="str">
            <v>C04Z</v>
          </cell>
          <cell r="B63" t="str">
            <v>O</v>
          </cell>
          <cell r="C63" t="str">
            <v>Große Eingriffe an Kornea, Sklera und Konjunktiva</v>
          </cell>
          <cell r="D63">
            <v>1.454</v>
          </cell>
          <cell r="E63">
            <v>1.371</v>
          </cell>
          <cell r="H63">
            <v>8.8000000000000007</v>
          </cell>
          <cell r="I63">
            <v>2</v>
          </cell>
          <cell r="J63">
            <v>0.30299999999999999</v>
          </cell>
          <cell r="K63">
            <v>24</v>
          </cell>
          <cell r="L63">
            <v>6.2E-2</v>
          </cell>
          <cell r="M63">
            <v>9.1999999999999998E-2</v>
          </cell>
        </row>
        <row r="64">
          <cell r="A64" t="str">
            <v>C05Z</v>
          </cell>
          <cell r="B64" t="str">
            <v>O</v>
          </cell>
          <cell r="C64" t="str">
            <v>Dakryozystorhinostomie</v>
          </cell>
          <cell r="D64">
            <v>0.73099999999999998</v>
          </cell>
          <cell r="E64">
            <v>0.67600000000000005</v>
          </cell>
          <cell r="H64">
            <v>3.9</v>
          </cell>
          <cell r="I64">
            <v>1</v>
          </cell>
          <cell r="J64">
            <v>0.22800000000000001</v>
          </cell>
          <cell r="K64">
            <v>11</v>
          </cell>
          <cell r="L64">
            <v>7.0999999999999994E-2</v>
          </cell>
          <cell r="M64">
            <v>9.4E-2</v>
          </cell>
        </row>
        <row r="65">
          <cell r="A65" t="str">
            <v>C06Z</v>
          </cell>
          <cell r="B65" t="str">
            <v>O</v>
          </cell>
          <cell r="C65" t="str">
            <v>Komplexe Eingriffe bei Glaukom</v>
          </cell>
          <cell r="D65">
            <v>0.90300000000000002</v>
          </cell>
          <cell r="E65">
            <v>0.877</v>
          </cell>
          <cell r="H65">
            <v>8</v>
          </cell>
          <cell r="I65">
            <v>2</v>
          </cell>
          <cell r="J65">
            <v>0.23799999999999999</v>
          </cell>
          <cell r="K65">
            <v>23</v>
          </cell>
          <cell r="L65">
            <v>5.3999999999999999E-2</v>
          </cell>
          <cell r="M65">
            <v>0.08</v>
          </cell>
        </row>
        <row r="66">
          <cell r="A66" t="str">
            <v>C07Z</v>
          </cell>
          <cell r="B66" t="str">
            <v>O</v>
          </cell>
          <cell r="C66" t="str">
            <v>Andere Eingriffe bei Glaukom</v>
          </cell>
          <cell r="D66">
            <v>0.65900000000000003</v>
          </cell>
          <cell r="E66">
            <v>0.63</v>
          </cell>
          <cell r="H66">
            <v>4.5</v>
          </cell>
          <cell r="I66">
            <v>1</v>
          </cell>
          <cell r="J66">
            <v>0.19</v>
          </cell>
          <cell r="K66">
            <v>18</v>
          </cell>
          <cell r="L66">
            <v>0.05</v>
          </cell>
          <cell r="M66">
            <v>6.9000000000000006E-2</v>
          </cell>
        </row>
        <row r="67">
          <cell r="A67" t="str">
            <v>C08Z</v>
          </cell>
          <cell r="B67" t="str">
            <v>O</v>
          </cell>
          <cell r="C67" t="str">
            <v>Große Eingriffe an der Linse</v>
          </cell>
          <cell r="D67">
            <v>0.48499999999999999</v>
          </cell>
          <cell r="E67">
            <v>0.46500000000000002</v>
          </cell>
          <cell r="H67">
            <v>2.7</v>
          </cell>
          <cell r="I67">
            <v>1</v>
          </cell>
          <cell r="J67">
            <v>0.11700000000000001</v>
          </cell>
          <cell r="K67">
            <v>7</v>
          </cell>
          <cell r="L67">
            <v>5.0999999999999997E-2</v>
          </cell>
          <cell r="M67">
            <v>6.3E-2</v>
          </cell>
        </row>
        <row r="68">
          <cell r="A68" t="str">
            <v>C09Z</v>
          </cell>
          <cell r="B68" t="str">
            <v>O</v>
          </cell>
          <cell r="C68" t="str">
            <v>Andere Eingriffe an der Linse</v>
          </cell>
          <cell r="D68">
            <v>0.75600000000000001</v>
          </cell>
          <cell r="E68">
            <v>0.71399999999999997</v>
          </cell>
          <cell r="H68">
            <v>3.1</v>
          </cell>
          <cell r="I68">
            <v>1</v>
          </cell>
          <cell r="J68">
            <v>0.22600000000000001</v>
          </cell>
          <cell r="K68">
            <v>17</v>
          </cell>
          <cell r="L68">
            <v>8.7999999999999995E-2</v>
          </cell>
          <cell r="M68">
            <v>0.11</v>
          </cell>
        </row>
        <row r="69">
          <cell r="A69" t="str">
            <v>C10Z</v>
          </cell>
          <cell r="B69" t="str">
            <v>O</v>
          </cell>
          <cell r="C69" t="str">
            <v>Eingriffe bei Strabismus</v>
          </cell>
          <cell r="D69">
            <v>0.503</v>
          </cell>
          <cell r="E69">
            <v>0.46500000000000002</v>
          </cell>
          <cell r="H69">
            <v>2.4</v>
          </cell>
          <cell r="I69">
            <v>1</v>
          </cell>
          <cell r="J69">
            <v>0.13300000000000001</v>
          </cell>
          <cell r="K69">
            <v>6</v>
          </cell>
          <cell r="L69">
            <v>6.6000000000000003E-2</v>
          </cell>
          <cell r="M69">
            <v>7.8E-2</v>
          </cell>
        </row>
        <row r="70">
          <cell r="A70" t="str">
            <v>C11Z</v>
          </cell>
          <cell r="B70" t="str">
            <v>O</v>
          </cell>
          <cell r="C70" t="str">
            <v>Eingriffe am Augenlid</v>
          </cell>
          <cell r="D70">
            <v>0.61799999999999999</v>
          </cell>
          <cell r="E70">
            <v>0.58799999999999997</v>
          </cell>
          <cell r="H70">
            <v>3.8</v>
          </cell>
          <cell r="I70">
            <v>1</v>
          </cell>
          <cell r="J70">
            <v>0.19600000000000001</v>
          </cell>
          <cell r="K70">
            <v>17</v>
          </cell>
          <cell r="L70">
            <v>6.3E-2</v>
          </cell>
          <cell r="M70">
            <v>8.3000000000000004E-2</v>
          </cell>
        </row>
        <row r="71">
          <cell r="A71" t="str">
            <v>C12Z</v>
          </cell>
          <cell r="B71" t="str">
            <v>O</v>
          </cell>
          <cell r="C71" t="str">
            <v>Andere Eingriffe an Kornea, Sklera und Konjunktiva</v>
          </cell>
          <cell r="D71">
            <v>0.57099999999999995</v>
          </cell>
          <cell r="E71">
            <v>0.54800000000000004</v>
          </cell>
          <cell r="H71">
            <v>3.5</v>
          </cell>
          <cell r="I71">
            <v>1</v>
          </cell>
          <cell r="J71">
            <v>0.20100000000000001</v>
          </cell>
          <cell r="K71">
            <v>16</v>
          </cell>
          <cell r="L71">
            <v>6.9000000000000006E-2</v>
          </cell>
          <cell r="M71">
            <v>0.09</v>
          </cell>
        </row>
        <row r="72">
          <cell r="A72" t="str">
            <v>C13Z</v>
          </cell>
          <cell r="B72" t="str">
            <v>O</v>
          </cell>
          <cell r="C72" t="str">
            <v>Eingriffe an Tränendrüse und Tränenwegen</v>
          </cell>
          <cell r="D72">
            <v>0.51200000000000001</v>
          </cell>
          <cell r="E72">
            <v>0.47</v>
          </cell>
          <cell r="H72">
            <v>2.4</v>
          </cell>
          <cell r="I72">
            <v>1</v>
          </cell>
          <cell r="J72">
            <v>0.17</v>
          </cell>
          <cell r="K72">
            <v>11</v>
          </cell>
          <cell r="L72">
            <v>8.6999999999999994E-2</v>
          </cell>
          <cell r="M72">
            <v>0.10100000000000001</v>
          </cell>
        </row>
        <row r="73">
          <cell r="A73" t="str">
            <v>C14Z</v>
          </cell>
          <cell r="B73" t="str">
            <v>O</v>
          </cell>
          <cell r="C73" t="str">
            <v>Andere Eingriffe am Auge</v>
          </cell>
          <cell r="D73">
            <v>0.64700000000000002</v>
          </cell>
          <cell r="E73">
            <v>0.62</v>
          </cell>
          <cell r="H73">
            <v>4</v>
          </cell>
          <cell r="I73">
            <v>1</v>
          </cell>
          <cell r="J73">
            <v>0.21299999999999999</v>
          </cell>
          <cell r="K73">
            <v>19</v>
          </cell>
          <cell r="L73">
            <v>6.4000000000000001E-2</v>
          </cell>
          <cell r="M73">
            <v>8.5000000000000006E-2</v>
          </cell>
        </row>
        <row r="74">
          <cell r="A74" t="str">
            <v>C60A</v>
          </cell>
          <cell r="B74" t="str">
            <v>M</v>
          </cell>
          <cell r="C74" t="str">
            <v>Akute und schwere Augeninfektionen, Alter &gt; 54 Jahre</v>
          </cell>
          <cell r="D74">
            <v>0.82299999999999995</v>
          </cell>
          <cell r="E74">
            <v>0.82</v>
          </cell>
          <cell r="H74">
            <v>8.8000000000000007</v>
          </cell>
          <cell r="I74">
            <v>2</v>
          </cell>
          <cell r="J74">
            <v>0.27</v>
          </cell>
          <cell r="K74">
            <v>24</v>
          </cell>
          <cell r="L74">
            <v>5.5E-2</v>
          </cell>
          <cell r="M74">
            <v>8.3000000000000004E-2</v>
          </cell>
        </row>
        <row r="75">
          <cell r="A75" t="str">
            <v>C60B</v>
          </cell>
          <cell r="B75" t="str">
            <v>M</v>
          </cell>
          <cell r="C75" t="str">
            <v>Akute und schwere Augeninfektionen, Alter &lt; 55 Jahre</v>
          </cell>
          <cell r="D75">
            <v>0.53700000000000003</v>
          </cell>
          <cell r="E75">
            <v>0.53700000000000003</v>
          </cell>
          <cell r="H75">
            <v>4.5</v>
          </cell>
          <cell r="I75">
            <v>1</v>
          </cell>
          <cell r="J75">
            <v>0.26500000000000001</v>
          </cell>
          <cell r="K75">
            <v>19</v>
          </cell>
          <cell r="L75">
            <v>7.0999999999999994E-2</v>
          </cell>
          <cell r="M75">
            <v>9.7000000000000003E-2</v>
          </cell>
        </row>
        <row r="76">
          <cell r="A76" t="str">
            <v>C61Z</v>
          </cell>
          <cell r="B76" t="str">
            <v>M</v>
          </cell>
          <cell r="C76" t="str">
            <v>Neurologische und vaskuläre Erkrankungen des Auges</v>
          </cell>
          <cell r="D76">
            <v>0.70399999999999996</v>
          </cell>
          <cell r="E76">
            <v>0.69799999999999995</v>
          </cell>
          <cell r="H76">
            <v>5.8</v>
          </cell>
          <cell r="I76">
            <v>1</v>
          </cell>
          <cell r="J76">
            <v>0.32700000000000001</v>
          </cell>
          <cell r="K76">
            <v>21</v>
          </cell>
          <cell r="L76">
            <v>6.8000000000000005E-2</v>
          </cell>
          <cell r="M76">
            <v>9.6000000000000002E-2</v>
          </cell>
        </row>
        <row r="77">
          <cell r="A77" t="str">
            <v>C62Z</v>
          </cell>
          <cell r="B77" t="str">
            <v>M</v>
          </cell>
          <cell r="C77" t="str">
            <v>Hyphäma und konservativ behandelte Augenverletzungen</v>
          </cell>
          <cell r="D77">
            <v>0.44900000000000001</v>
          </cell>
          <cell r="E77">
            <v>0.438</v>
          </cell>
          <cell r="H77">
            <v>3.2</v>
          </cell>
          <cell r="I77">
            <v>1</v>
          </cell>
          <cell r="J77">
            <v>0.20799999999999999</v>
          </cell>
          <cell r="K77">
            <v>17</v>
          </cell>
          <cell r="L77">
            <v>7.9000000000000001E-2</v>
          </cell>
          <cell r="M77">
            <v>0.1</v>
          </cell>
        </row>
        <row r="78">
          <cell r="A78" t="str">
            <v>C63A</v>
          </cell>
          <cell r="B78" t="str">
            <v>M</v>
          </cell>
          <cell r="C78" t="str">
            <v>Andere Erkrankungen des Auges mit CC</v>
          </cell>
          <cell r="D78">
            <v>0.52400000000000002</v>
          </cell>
          <cell r="E78">
            <v>0.505</v>
          </cell>
          <cell r="H78">
            <v>2.2999999999999998</v>
          </cell>
          <cell r="I78">
            <v>1</v>
          </cell>
          <cell r="J78">
            <v>0.154</v>
          </cell>
          <cell r="K78">
            <v>11</v>
          </cell>
          <cell r="L78">
            <v>0.08</v>
          </cell>
          <cell r="M78">
            <v>9.2999999999999999E-2</v>
          </cell>
        </row>
        <row r="79">
          <cell r="A79" t="str">
            <v>C63B</v>
          </cell>
          <cell r="B79" t="str">
            <v>M</v>
          </cell>
          <cell r="C79" t="str">
            <v>Andere Erkrankungen des Auges ohne CC</v>
          </cell>
          <cell r="D79">
            <v>0.188</v>
          </cell>
          <cell r="E79">
            <v>0.183</v>
          </cell>
          <cell r="H79">
            <v>1.6</v>
          </cell>
          <cell r="I79">
            <v>1</v>
          </cell>
          <cell r="J79">
            <v>8.3000000000000004E-2</v>
          </cell>
          <cell r="K79">
            <v>8</v>
          </cell>
          <cell r="L79">
            <v>6.2E-2</v>
          </cell>
          <cell r="M79">
            <v>6.4000000000000001E-2</v>
          </cell>
        </row>
        <row r="80">
          <cell r="A80" t="str">
            <v>MDC 03  Krankheiten und Störungen im HNO-Bereich</v>
          </cell>
        </row>
        <row r="81">
          <cell r="A81" t="str">
            <v>D01Z</v>
          </cell>
          <cell r="B81" t="str">
            <v>O</v>
          </cell>
          <cell r="C81" t="str">
            <v>Kochleaimplantat</v>
          </cell>
          <cell r="D81">
            <v>8.1999999999999993</v>
          </cell>
          <cell r="E81">
            <v>8.1270000000000007</v>
          </cell>
          <cell r="H81">
            <v>6</v>
          </cell>
          <cell r="I81">
            <v>1</v>
          </cell>
          <cell r="J81">
            <v>0.309</v>
          </cell>
          <cell r="K81">
            <v>13</v>
          </cell>
          <cell r="L81">
            <v>6.2E-2</v>
          </cell>
          <cell r="M81">
            <v>6.4000000000000001E-2</v>
          </cell>
        </row>
        <row r="82">
          <cell r="A82" t="str">
            <v>D02A</v>
          </cell>
          <cell r="B82" t="str">
            <v>O</v>
          </cell>
          <cell r="C82" t="str">
            <v>Eingriffe an Kopf und Hals mit CC</v>
          </cell>
          <cell r="D82">
            <v>1.81</v>
          </cell>
          <cell r="E82">
            <v>1.7330000000000001</v>
          </cell>
          <cell r="H82">
            <v>12.2</v>
          </cell>
          <cell r="I82">
            <v>3</v>
          </cell>
          <cell r="J82">
            <v>0.3</v>
          </cell>
          <cell r="K82">
            <v>27</v>
          </cell>
          <cell r="L82">
            <v>5.8999999999999997E-2</v>
          </cell>
          <cell r="M82">
            <v>9.0999999999999998E-2</v>
          </cell>
        </row>
        <row r="83">
          <cell r="A83" t="str">
            <v>D02B</v>
          </cell>
          <cell r="B83" t="str">
            <v>O</v>
          </cell>
          <cell r="C83" t="str">
            <v>Eingriffe an Kopf und Hals ohne CC</v>
          </cell>
          <cell r="D83">
            <v>1.252</v>
          </cell>
          <cell r="E83">
            <v>1.194</v>
          </cell>
          <cell r="H83">
            <v>8.1</v>
          </cell>
          <cell r="I83">
            <v>2</v>
          </cell>
          <cell r="J83">
            <v>0.26300000000000001</v>
          </cell>
          <cell r="K83">
            <v>23</v>
          </cell>
          <cell r="L83">
            <v>5.8999999999999997E-2</v>
          </cell>
          <cell r="M83">
            <v>8.6999999999999994E-2</v>
          </cell>
        </row>
        <row r="84">
          <cell r="A84" t="str">
            <v>D03Z</v>
          </cell>
          <cell r="B84" t="str">
            <v>O</v>
          </cell>
          <cell r="C84" t="str">
            <v>Operative Korrektur einer Lippen­Kiefer­Gaumen­Spalte</v>
          </cell>
          <cell r="D84">
            <v>1.825</v>
          </cell>
          <cell r="E84">
            <v>1.708</v>
          </cell>
          <cell r="H84">
            <v>7.4</v>
          </cell>
          <cell r="I84">
            <v>1</v>
          </cell>
          <cell r="J84">
            <v>0.53800000000000003</v>
          </cell>
          <cell r="K84">
            <v>16</v>
          </cell>
          <cell r="L84">
            <v>8.7999999999999995E-2</v>
          </cell>
          <cell r="M84">
            <v>0.129</v>
          </cell>
        </row>
        <row r="85">
          <cell r="A85" t="str">
            <v>D04A</v>
          </cell>
          <cell r="B85" t="str">
            <v>O</v>
          </cell>
          <cell r="C85" t="str">
            <v>Operationen am Oberkiefer mit CC</v>
          </cell>
          <cell r="D85">
            <v>1.1579999999999999</v>
          </cell>
          <cell r="E85">
            <v>1.085</v>
          </cell>
          <cell r="H85">
            <v>7.9</v>
          </cell>
          <cell r="I85">
            <v>2</v>
          </cell>
          <cell r="J85">
            <v>0.26500000000000001</v>
          </cell>
          <cell r="K85">
            <v>23</v>
          </cell>
          <cell r="L85">
            <v>6.0999999999999999E-2</v>
          </cell>
          <cell r="M85">
            <v>0.09</v>
          </cell>
        </row>
        <row r="86">
          <cell r="A86" t="str">
            <v>D04B</v>
          </cell>
          <cell r="B86" t="str">
            <v>O</v>
          </cell>
          <cell r="C86" t="str">
            <v>Operationen am Oberkiefer ohne CC</v>
          </cell>
          <cell r="D86">
            <v>0.91500000000000004</v>
          </cell>
          <cell r="E86">
            <v>0.84799999999999998</v>
          </cell>
          <cell r="H86">
            <v>5.4</v>
          </cell>
          <cell r="I86">
            <v>1</v>
          </cell>
          <cell r="J86">
            <v>0.28399999999999997</v>
          </cell>
          <cell r="K86">
            <v>20</v>
          </cell>
          <cell r="L86">
            <v>6.4000000000000001E-2</v>
          </cell>
          <cell r="M86">
            <v>8.8999999999999996E-2</v>
          </cell>
        </row>
        <row r="87">
          <cell r="A87" t="str">
            <v>D05Z</v>
          </cell>
          <cell r="B87" t="str">
            <v>O</v>
          </cell>
          <cell r="C87" t="str">
            <v>Sialadenektomie</v>
          </cell>
          <cell r="D87">
            <v>0.94499999999999995</v>
          </cell>
          <cell r="E87">
            <v>0.878</v>
          </cell>
          <cell r="H87">
            <v>6.7</v>
          </cell>
          <cell r="I87">
            <v>1</v>
          </cell>
          <cell r="J87">
            <v>0.25800000000000001</v>
          </cell>
          <cell r="K87">
            <v>19</v>
          </cell>
          <cell r="L87">
            <v>4.5999999999999999E-2</v>
          </cell>
          <cell r="M87">
            <v>6.7000000000000004E-2</v>
          </cell>
        </row>
        <row r="88">
          <cell r="A88" t="str">
            <v>D06Z</v>
          </cell>
          <cell r="B88" t="str">
            <v>O</v>
          </cell>
          <cell r="C88" t="str">
            <v>Eingriffe an Nasennebenhöhlen, Mastoid und komplexe Eingriffe am Mittelohr</v>
          </cell>
          <cell r="D88">
            <v>0.53200000000000003</v>
          </cell>
          <cell r="E88">
            <v>0.499</v>
          </cell>
          <cell r="H88">
            <v>6.1</v>
          </cell>
          <cell r="I88">
            <v>1</v>
          </cell>
          <cell r="J88">
            <v>0.17100000000000001</v>
          </cell>
          <cell r="K88">
            <v>16</v>
          </cell>
          <cell r="L88">
            <v>3.4000000000000002E-2</v>
          </cell>
          <cell r="M88">
            <v>4.8000000000000001E-2</v>
          </cell>
        </row>
        <row r="89">
          <cell r="A89" t="str">
            <v>D07Z</v>
          </cell>
          <cell r="B89" t="str">
            <v>O</v>
          </cell>
          <cell r="C89" t="str">
            <v>Eingriffe an den Speicheldrüsen außer Sialadenektomie</v>
          </cell>
          <cell r="D89">
            <v>0.75600000000000001</v>
          </cell>
          <cell r="E89">
            <v>0.71799999999999997</v>
          </cell>
          <cell r="H89">
            <v>5.3</v>
          </cell>
          <cell r="I89">
            <v>1</v>
          </cell>
          <cell r="J89">
            <v>0.27100000000000002</v>
          </cell>
          <cell r="K89">
            <v>18</v>
          </cell>
          <cell r="L89">
            <v>6.0999999999999999E-2</v>
          </cell>
          <cell r="M89">
            <v>8.5000000000000006E-2</v>
          </cell>
        </row>
        <row r="90">
          <cell r="A90" t="str">
            <v>D08Z</v>
          </cell>
          <cell r="B90" t="str">
            <v>O</v>
          </cell>
          <cell r="C90" t="str">
            <v>Eingriffe an Mundhöhle und Mund</v>
          </cell>
          <cell r="D90">
            <v>0.69399999999999995</v>
          </cell>
          <cell r="E90">
            <v>0.66</v>
          </cell>
          <cell r="H90">
            <v>4.5</v>
          </cell>
          <cell r="I90">
            <v>1</v>
          </cell>
          <cell r="J90">
            <v>0.24</v>
          </cell>
          <cell r="K90">
            <v>19</v>
          </cell>
          <cell r="L90">
            <v>6.4000000000000001E-2</v>
          </cell>
          <cell r="M90">
            <v>8.7999999999999995E-2</v>
          </cell>
        </row>
        <row r="91">
          <cell r="A91" t="str">
            <v>D09Z</v>
          </cell>
          <cell r="B91" t="str">
            <v>O</v>
          </cell>
          <cell r="C91" t="str">
            <v>Verschiedene Eingriffe im HNO­Bereich</v>
          </cell>
          <cell r="D91">
            <v>0.66100000000000003</v>
          </cell>
          <cell r="E91">
            <v>0.622</v>
          </cell>
          <cell r="H91">
            <v>4</v>
          </cell>
          <cell r="I91">
            <v>1</v>
          </cell>
          <cell r="J91">
            <v>0.20300000000000001</v>
          </cell>
          <cell r="K91">
            <v>16</v>
          </cell>
          <cell r="L91">
            <v>6.0999999999999999E-2</v>
          </cell>
          <cell r="M91">
            <v>8.2000000000000003E-2</v>
          </cell>
        </row>
        <row r="92">
          <cell r="A92" t="str">
            <v>D10Z</v>
          </cell>
          <cell r="B92" t="str">
            <v>O</v>
          </cell>
          <cell r="C92" t="str">
            <v>Rhinoplastik (mit oder ohne Turbinektomie)</v>
          </cell>
          <cell r="D92">
            <v>0.749</v>
          </cell>
          <cell r="E92">
            <v>0.70299999999999996</v>
          </cell>
          <cell r="H92">
            <v>5.8</v>
          </cell>
          <cell r="I92">
            <v>1</v>
          </cell>
          <cell r="J92">
            <v>0.24099999999999999</v>
          </cell>
          <cell r="K92">
            <v>12</v>
          </cell>
          <cell r="L92">
            <v>0.05</v>
          </cell>
          <cell r="M92">
            <v>7.0999999999999994E-2</v>
          </cell>
        </row>
        <row r="93">
          <cell r="A93" t="str">
            <v>D11Z</v>
          </cell>
          <cell r="B93" t="str">
            <v>O</v>
          </cell>
          <cell r="C93" t="str">
            <v>Tonsillektomie oder Adenotomie</v>
          </cell>
          <cell r="D93">
            <v>0.443</v>
          </cell>
          <cell r="E93">
            <v>0.42299999999999999</v>
          </cell>
          <cell r="H93">
            <v>4.2</v>
          </cell>
          <cell r="I93">
            <v>1</v>
          </cell>
          <cell r="J93">
            <v>0.17</v>
          </cell>
          <cell r="K93">
            <v>19</v>
          </cell>
          <cell r="L93">
            <v>4.8000000000000001E-2</v>
          </cell>
          <cell r="M93">
            <v>6.5000000000000002E-2</v>
          </cell>
        </row>
        <row r="94">
          <cell r="A94" t="str">
            <v>D12Z</v>
          </cell>
          <cell r="B94" t="str">
            <v>O</v>
          </cell>
          <cell r="C94" t="str">
            <v>Andere Eingriffe im HNO­Bereich</v>
          </cell>
          <cell r="D94">
            <v>0.76600000000000001</v>
          </cell>
          <cell r="E94">
            <v>0.72899999999999998</v>
          </cell>
          <cell r="H94">
            <v>5</v>
          </cell>
          <cell r="I94">
            <v>1</v>
          </cell>
          <cell r="J94">
            <v>0.253</v>
          </cell>
          <cell r="K94">
            <v>20</v>
          </cell>
          <cell r="L94">
            <v>6.0999999999999999E-2</v>
          </cell>
          <cell r="M94">
            <v>8.5000000000000006E-2</v>
          </cell>
        </row>
        <row r="95">
          <cell r="A95" t="str">
            <v>D13Z</v>
          </cell>
          <cell r="B95" t="str">
            <v>O</v>
          </cell>
          <cell r="C95" t="str">
            <v>Parazentese (Myringotomie) mit Einlegen eines Paukenröhrchens</v>
          </cell>
          <cell r="D95">
            <v>0.63400000000000001</v>
          </cell>
          <cell r="E95">
            <v>0.61599999999999999</v>
          </cell>
          <cell r="H95">
            <v>2.8</v>
          </cell>
          <cell r="I95">
            <v>1</v>
          </cell>
          <cell r="J95">
            <v>0.26</v>
          </cell>
          <cell r="K95">
            <v>18</v>
          </cell>
          <cell r="L95">
            <v>0.111</v>
          </cell>
          <cell r="M95">
            <v>0.13600000000000001</v>
          </cell>
        </row>
        <row r="96">
          <cell r="A96" t="str">
            <v>D40Z</v>
          </cell>
          <cell r="B96" t="str">
            <v>A</v>
          </cell>
          <cell r="C96" t="str">
            <v>Zahnextraktion und ­wiederherstellung</v>
          </cell>
          <cell r="D96">
            <v>0.45</v>
          </cell>
          <cell r="E96">
            <v>0.42299999999999999</v>
          </cell>
          <cell r="H96">
            <v>2.5</v>
          </cell>
          <cell r="I96">
            <v>1</v>
          </cell>
          <cell r="J96">
            <v>0.18099999999999999</v>
          </cell>
          <cell r="K96">
            <v>11</v>
          </cell>
          <cell r="L96">
            <v>8.6999999999999994E-2</v>
          </cell>
          <cell r="M96">
            <v>0.10299999999999999</v>
          </cell>
        </row>
        <row r="97">
          <cell r="A97" t="str">
            <v>D60A</v>
          </cell>
          <cell r="B97" t="str">
            <v>M</v>
          </cell>
          <cell r="C97" t="str">
            <v>Bösartige Neubildungen im HNO­Bereich mit äußerst schweren oder schweren CC</v>
          </cell>
          <cell r="D97">
            <v>0.80900000000000005</v>
          </cell>
          <cell r="E97">
            <v>0.80400000000000005</v>
          </cell>
          <cell r="H97">
            <v>6.7</v>
          </cell>
          <cell r="I97">
            <v>1</v>
          </cell>
          <cell r="J97">
            <v>0.374</v>
          </cell>
          <cell r="K97">
            <v>22</v>
          </cell>
          <cell r="L97">
            <v>6.7000000000000004E-2</v>
          </cell>
          <cell r="M97">
            <v>9.7000000000000003E-2</v>
          </cell>
        </row>
        <row r="98">
          <cell r="A98" t="str">
            <v>D60B</v>
          </cell>
          <cell r="B98" t="str">
            <v>M</v>
          </cell>
          <cell r="C98" t="str">
            <v>Bösartige Neubildungen im HNO­Bereich ohne äußerst schwere oder schwere CC</v>
          </cell>
          <cell r="D98">
            <v>0.65200000000000002</v>
          </cell>
          <cell r="E98">
            <v>0.64100000000000001</v>
          </cell>
          <cell r="H98">
            <v>3.8</v>
          </cell>
          <cell r="I98">
            <v>1</v>
          </cell>
          <cell r="J98">
            <v>0.27700000000000002</v>
          </cell>
          <cell r="K98">
            <v>19</v>
          </cell>
          <cell r="L98">
            <v>8.6999999999999994E-2</v>
          </cell>
          <cell r="M98">
            <v>0.115</v>
          </cell>
        </row>
        <row r="99">
          <cell r="A99" t="str">
            <v>D61Z</v>
          </cell>
          <cell r="B99" t="str">
            <v>M</v>
          </cell>
          <cell r="C99" t="str">
            <v>Gleichgewichtsstörungen (Schwindel)</v>
          </cell>
          <cell r="D99">
            <v>0.64300000000000002</v>
          </cell>
          <cell r="E99">
            <v>0.64200000000000002</v>
          </cell>
          <cell r="H99">
            <v>5.5</v>
          </cell>
          <cell r="I99">
            <v>1</v>
          </cell>
          <cell r="J99">
            <v>0.318</v>
          </cell>
          <cell r="K99">
            <v>20</v>
          </cell>
          <cell r="L99">
            <v>7.0000000000000007E-2</v>
          </cell>
          <cell r="M99">
            <v>9.8000000000000004E-2</v>
          </cell>
        </row>
        <row r="100">
          <cell r="A100" t="str">
            <v>D62Z</v>
          </cell>
          <cell r="B100" t="str">
            <v>M</v>
          </cell>
          <cell r="C100" t="str">
            <v>Epistaxis</v>
          </cell>
          <cell r="D100">
            <v>0.37</v>
          </cell>
          <cell r="E100">
            <v>0.36599999999999999</v>
          </cell>
          <cell r="H100">
            <v>3</v>
          </cell>
          <cell r="I100">
            <v>1</v>
          </cell>
          <cell r="J100">
            <v>0.17799999999999999</v>
          </cell>
          <cell r="K100">
            <v>13</v>
          </cell>
          <cell r="L100">
            <v>7.0000000000000007E-2</v>
          </cell>
          <cell r="M100">
            <v>8.7999999999999995E-2</v>
          </cell>
        </row>
        <row r="101">
          <cell r="A101" t="str">
            <v>D63A</v>
          </cell>
          <cell r="B101" t="str">
            <v>M</v>
          </cell>
          <cell r="C101" t="str">
            <v>Otitis media und Infektionen der oberen Atemwege mit CC</v>
          </cell>
          <cell r="D101">
            <v>0.56200000000000006</v>
          </cell>
          <cell r="E101">
            <v>0.56100000000000005</v>
          </cell>
          <cell r="H101">
            <v>3.8</v>
          </cell>
          <cell r="I101">
            <v>1</v>
          </cell>
          <cell r="J101">
            <v>0.27500000000000002</v>
          </cell>
          <cell r="K101">
            <v>18</v>
          </cell>
          <cell r="L101">
            <v>8.5999999999999993E-2</v>
          </cell>
          <cell r="M101">
            <v>0.114</v>
          </cell>
        </row>
        <row r="102">
          <cell r="A102" t="str">
            <v>D63B</v>
          </cell>
          <cell r="B102" t="str">
            <v>M</v>
          </cell>
          <cell r="C102" t="str">
            <v>Otitis media und Infektionen der oberen Atemwege ohne CC</v>
          </cell>
          <cell r="D102">
            <v>0.45700000000000002</v>
          </cell>
          <cell r="E102">
            <v>0.45200000000000001</v>
          </cell>
          <cell r="H102">
            <v>3.2</v>
          </cell>
          <cell r="I102">
            <v>1</v>
          </cell>
          <cell r="J102">
            <v>0.217</v>
          </cell>
          <cell r="K102">
            <v>15</v>
          </cell>
          <cell r="L102">
            <v>8.2000000000000003E-2</v>
          </cell>
          <cell r="M102">
            <v>0.104</v>
          </cell>
        </row>
        <row r="103">
          <cell r="A103" t="str">
            <v>D64Z</v>
          </cell>
          <cell r="B103" t="str">
            <v>M</v>
          </cell>
          <cell r="C103" t="str">
            <v>Laryngotracheitis und Epiglottitis</v>
          </cell>
          <cell r="D103">
            <v>0.39500000000000002</v>
          </cell>
          <cell r="E103">
            <v>0.39400000000000002</v>
          </cell>
          <cell r="H103">
            <v>2.2999999999999998</v>
          </cell>
          <cell r="I103">
            <v>1</v>
          </cell>
          <cell r="J103">
            <v>0.19600000000000001</v>
          </cell>
          <cell r="K103">
            <v>12</v>
          </cell>
          <cell r="L103">
            <v>0.10199999999999999</v>
          </cell>
          <cell r="M103">
            <v>0.11899999999999999</v>
          </cell>
        </row>
        <row r="104">
          <cell r="A104" t="str">
            <v>D65Z</v>
          </cell>
          <cell r="B104" t="str">
            <v>M</v>
          </cell>
          <cell r="C104" t="str">
            <v>Verletzung und Deformität der Nase</v>
          </cell>
          <cell r="D104">
            <v>0.224</v>
          </cell>
          <cell r="E104">
            <v>0.215</v>
          </cell>
          <cell r="H104">
            <v>1.7</v>
          </cell>
          <cell r="I104">
            <v>1</v>
          </cell>
          <cell r="J104">
            <v>9.4E-2</v>
          </cell>
          <cell r="K104">
            <v>8</v>
          </cell>
          <cell r="L104">
            <v>6.7000000000000004E-2</v>
          </cell>
          <cell r="M104">
            <v>7.0000000000000007E-2</v>
          </cell>
        </row>
        <row r="105">
          <cell r="A105" t="str">
            <v>D66A</v>
          </cell>
          <cell r="B105" t="str">
            <v>M</v>
          </cell>
          <cell r="C105" t="str">
            <v>Andere Krankheiten im HNO­Bereich mit CC</v>
          </cell>
          <cell r="D105">
            <v>0.61799999999999999</v>
          </cell>
          <cell r="E105">
            <v>0.61299999999999999</v>
          </cell>
          <cell r="H105">
            <v>4.8</v>
          </cell>
          <cell r="I105">
            <v>1</v>
          </cell>
          <cell r="J105">
            <v>0.28799999999999998</v>
          </cell>
          <cell r="K105">
            <v>20</v>
          </cell>
          <cell r="L105">
            <v>7.2999999999999995E-2</v>
          </cell>
          <cell r="M105">
            <v>0.1</v>
          </cell>
        </row>
        <row r="106">
          <cell r="A106" t="str">
            <v>D66B</v>
          </cell>
          <cell r="B106" t="str">
            <v>M</v>
          </cell>
          <cell r="C106" t="str">
            <v>Andere Krankheiten im HNO­Bereich ohne CC</v>
          </cell>
          <cell r="D106">
            <v>0.56499999999999995</v>
          </cell>
          <cell r="E106">
            <v>0.55900000000000005</v>
          </cell>
          <cell r="H106">
            <v>4.3</v>
          </cell>
          <cell r="I106">
            <v>1</v>
          </cell>
          <cell r="J106">
            <v>0.26400000000000001</v>
          </cell>
          <cell r="K106">
            <v>19</v>
          </cell>
          <cell r="L106">
            <v>7.3999999999999996E-2</v>
          </cell>
          <cell r="M106">
            <v>0.1</v>
          </cell>
        </row>
        <row r="107">
          <cell r="A107" t="str">
            <v>D67Z</v>
          </cell>
          <cell r="B107" t="str">
            <v>M</v>
          </cell>
          <cell r="C107" t="str">
            <v>Erkrankungen der Zähne und der Mundhöhle außer Zahnextraktion und ­wiederherstellung</v>
          </cell>
          <cell r="D107">
            <v>0.55000000000000004</v>
          </cell>
          <cell r="E107">
            <v>0.53300000000000003</v>
          </cell>
          <cell r="H107">
            <v>3.1</v>
          </cell>
          <cell r="I107">
            <v>1</v>
          </cell>
          <cell r="J107">
            <v>0.24399999999999999</v>
          </cell>
          <cell r="K107">
            <v>18</v>
          </cell>
          <cell r="L107">
            <v>9.6000000000000002E-2</v>
          </cell>
          <cell r="M107">
            <v>0.12</v>
          </cell>
        </row>
        <row r="108">
          <cell r="A108" t="str">
            <v>MDC 04  Krankheiten und Störungen der Atmungsorgane</v>
          </cell>
        </row>
        <row r="109">
          <cell r="A109" t="str">
            <v>E01A</v>
          </cell>
          <cell r="B109" t="str">
            <v>O</v>
          </cell>
          <cell r="C109" t="str">
            <v>Große Eingriffe am Thorax mit äußerst schweren CC</v>
          </cell>
        </row>
        <row r="110">
          <cell r="A110" t="str">
            <v>E01B</v>
          </cell>
          <cell r="B110" t="str">
            <v>O</v>
          </cell>
          <cell r="C110" t="str">
            <v>Große Eingriffe am Thorax ohne äußerst schwere CC</v>
          </cell>
        </row>
        <row r="111">
          <cell r="A111" t="str">
            <v>E02A</v>
          </cell>
          <cell r="B111" t="str">
            <v>O</v>
          </cell>
          <cell r="C111" t="str">
            <v>Andere OR­Prozeduren an den Atmungsorganen mit äußerst schweren CC</v>
          </cell>
          <cell r="D111">
            <v>1.1679999999999999</v>
          </cell>
          <cell r="E111">
            <v>1.1599999999999999</v>
          </cell>
          <cell r="H111">
            <v>10.4</v>
          </cell>
          <cell r="I111">
            <v>2</v>
          </cell>
          <cell r="J111">
            <v>0.35099999999999998</v>
          </cell>
          <cell r="K111">
            <v>25</v>
          </cell>
          <cell r="L111">
            <v>6.0999999999999999E-2</v>
          </cell>
          <cell r="M111">
            <v>9.1999999999999998E-2</v>
          </cell>
        </row>
        <row r="112">
          <cell r="A112" t="str">
            <v>E02B</v>
          </cell>
          <cell r="B112" t="str">
            <v>O</v>
          </cell>
          <cell r="C112" t="str">
            <v>Andere OR­Prozeduren an den Atmungsorganen mit schweren CC</v>
          </cell>
          <cell r="D112">
            <v>1.0209999999999999</v>
          </cell>
          <cell r="E112">
            <v>1.012</v>
          </cell>
          <cell r="H112">
            <v>8.3000000000000007</v>
          </cell>
          <cell r="I112">
            <v>2</v>
          </cell>
          <cell r="J112">
            <v>0.30099999999999999</v>
          </cell>
          <cell r="K112">
            <v>23</v>
          </cell>
          <cell r="L112">
            <v>6.6000000000000003E-2</v>
          </cell>
          <cell r="M112">
            <v>9.7000000000000003E-2</v>
          </cell>
        </row>
        <row r="113">
          <cell r="A113" t="str">
            <v>E02C</v>
          </cell>
          <cell r="B113" t="str">
            <v>O</v>
          </cell>
          <cell r="C113" t="str">
            <v>Andere OR­Prozeduren an den Atmungsorganen ohne äußerst schwere oder schwere CC</v>
          </cell>
          <cell r="D113">
            <v>0.82699999999999996</v>
          </cell>
          <cell r="E113">
            <v>0.81499999999999995</v>
          </cell>
          <cell r="H113">
            <v>7.3</v>
          </cell>
          <cell r="I113">
            <v>1</v>
          </cell>
          <cell r="J113">
            <v>0.35399999999999998</v>
          </cell>
          <cell r="K113">
            <v>22</v>
          </cell>
          <cell r="L113">
            <v>5.8000000000000003E-2</v>
          </cell>
          <cell r="M113">
            <v>8.5000000000000006E-2</v>
          </cell>
        </row>
        <row r="114">
          <cell r="A114" t="str">
            <v>E40Z</v>
          </cell>
          <cell r="B114" t="str">
            <v>A</v>
          </cell>
          <cell r="C114" t="str">
            <v>Krankheit der Atmungsorgane mit maschineller Beatmung</v>
          </cell>
          <cell r="D114">
            <v>1.716</v>
          </cell>
          <cell r="E114">
            <v>1.712</v>
          </cell>
          <cell r="H114">
            <v>9.1999999999999993</v>
          </cell>
          <cell r="I114">
            <v>2</v>
          </cell>
          <cell r="J114">
            <v>0.56200000000000006</v>
          </cell>
          <cell r="K114">
            <v>24</v>
          </cell>
          <cell r="L114">
            <v>0.11</v>
          </cell>
          <cell r="M114">
            <v>0.16500000000000001</v>
          </cell>
        </row>
        <row r="115">
          <cell r="A115" t="str">
            <v>E60A</v>
          </cell>
          <cell r="B115" t="str">
            <v>M</v>
          </cell>
          <cell r="C115" t="str">
            <v>Zystische Fibrose (Mukoviszidose) mit äußerst schweren oder schweren CC</v>
          </cell>
          <cell r="D115">
            <v>1.1040000000000001</v>
          </cell>
          <cell r="E115">
            <v>1.1020000000000001</v>
          </cell>
          <cell r="H115">
            <v>7.1</v>
          </cell>
          <cell r="I115">
            <v>1</v>
          </cell>
          <cell r="J115">
            <v>0.55000000000000004</v>
          </cell>
          <cell r="K115">
            <v>22</v>
          </cell>
          <cell r="L115">
            <v>9.1999999999999998E-2</v>
          </cell>
          <cell r="M115">
            <v>0.13500000000000001</v>
          </cell>
        </row>
        <row r="116">
          <cell r="A116" t="str">
            <v>E60B</v>
          </cell>
          <cell r="B116" t="str">
            <v>M</v>
          </cell>
          <cell r="C116" t="str">
            <v>Zystische Fibrose (Mukoviszidose) ohne äußerst schwere oder schwere CC</v>
          </cell>
          <cell r="D116">
            <v>0.98299999999999998</v>
          </cell>
          <cell r="E116">
            <v>0.98299999999999998</v>
          </cell>
          <cell r="H116">
            <v>7.4</v>
          </cell>
          <cell r="I116">
            <v>1</v>
          </cell>
          <cell r="J116">
            <v>0.48899999999999999</v>
          </cell>
          <cell r="K116">
            <v>22</v>
          </cell>
          <cell r="L116">
            <v>7.9000000000000001E-2</v>
          </cell>
          <cell r="M116">
            <v>0.11600000000000001</v>
          </cell>
        </row>
        <row r="117">
          <cell r="A117" t="str">
            <v>E61A</v>
          </cell>
          <cell r="B117" t="str">
            <v>M</v>
          </cell>
          <cell r="C117" t="str">
            <v>Lungenembolie mit äußerst schweren oder schweren CC</v>
          </cell>
          <cell r="D117">
            <v>1.44</v>
          </cell>
          <cell r="E117">
            <v>1.44</v>
          </cell>
          <cell r="H117">
            <v>10.8</v>
          </cell>
          <cell r="I117">
            <v>3</v>
          </cell>
          <cell r="J117">
            <v>0.35099999999999998</v>
          </cell>
          <cell r="K117">
            <v>26</v>
          </cell>
          <cell r="L117">
            <v>7.8E-2</v>
          </cell>
          <cell r="M117">
            <v>0.11899999999999999</v>
          </cell>
        </row>
        <row r="118">
          <cell r="A118" t="str">
            <v>E61B</v>
          </cell>
          <cell r="B118" t="str">
            <v>M</v>
          </cell>
          <cell r="C118" t="str">
            <v>Lungenembolie ohne äußerst schwere oder schwere CC</v>
          </cell>
          <cell r="D118">
            <v>1.1539999999999999</v>
          </cell>
          <cell r="E118">
            <v>1.153</v>
          </cell>
          <cell r="H118">
            <v>8.3000000000000007</v>
          </cell>
          <cell r="I118">
            <v>2</v>
          </cell>
          <cell r="J118">
            <v>0.374</v>
          </cell>
          <cell r="K118">
            <v>23</v>
          </cell>
          <cell r="L118">
            <v>8.1000000000000003E-2</v>
          </cell>
          <cell r="M118">
            <v>0.12</v>
          </cell>
        </row>
        <row r="119">
          <cell r="A119" t="str">
            <v>E62A</v>
          </cell>
          <cell r="B119" t="str">
            <v>M</v>
          </cell>
          <cell r="C119" t="str">
            <v>Infektionen und Entzündungen der Atmungsorgane mit äußerst schweren CC</v>
          </cell>
          <cell r="D119">
            <v>1.2889999999999999</v>
          </cell>
          <cell r="E119">
            <v>1.288</v>
          </cell>
          <cell r="H119">
            <v>11.2</v>
          </cell>
          <cell r="I119">
            <v>3</v>
          </cell>
          <cell r="J119">
            <v>0.317</v>
          </cell>
          <cell r="K119">
            <v>26</v>
          </cell>
          <cell r="L119">
            <v>6.8000000000000005E-2</v>
          </cell>
          <cell r="M119">
            <v>0.104</v>
          </cell>
        </row>
        <row r="120">
          <cell r="A120" t="str">
            <v>E62B</v>
          </cell>
          <cell r="B120" t="str">
            <v>M</v>
          </cell>
          <cell r="C120" t="str">
            <v>Infektionen und Entzündungen der Atmungsorgane mit schweren oder mäßig schweren CC</v>
          </cell>
          <cell r="D120">
            <v>0.96099999999999997</v>
          </cell>
          <cell r="E120">
            <v>0.96</v>
          </cell>
          <cell r="H120">
            <v>8.5</v>
          </cell>
          <cell r="I120">
            <v>2</v>
          </cell>
          <cell r="J120">
            <v>0.315</v>
          </cell>
          <cell r="K120">
            <v>23</v>
          </cell>
          <cell r="L120">
            <v>6.7000000000000004E-2</v>
          </cell>
          <cell r="M120">
            <v>0.1</v>
          </cell>
        </row>
        <row r="121">
          <cell r="A121" t="str">
            <v>E62C</v>
          </cell>
          <cell r="B121" t="str">
            <v>M</v>
          </cell>
          <cell r="C121" t="str">
            <v>Infektionen und Entzündungen der Atmungsorgane ohne CC</v>
          </cell>
          <cell r="D121">
            <v>0.73399999999999999</v>
          </cell>
          <cell r="E121">
            <v>0.73399999999999999</v>
          </cell>
          <cell r="H121">
            <v>6.4</v>
          </cell>
          <cell r="I121">
            <v>1</v>
          </cell>
          <cell r="J121">
            <v>0.36299999999999999</v>
          </cell>
          <cell r="K121">
            <v>21</v>
          </cell>
          <cell r="L121">
            <v>6.9000000000000006E-2</v>
          </cell>
          <cell r="M121">
            <v>9.9000000000000005E-2</v>
          </cell>
        </row>
        <row r="122">
          <cell r="A122" t="str">
            <v>E63Z</v>
          </cell>
          <cell r="B122" t="str">
            <v>M</v>
          </cell>
          <cell r="C122" t="str">
            <v xml:space="preserve">Schlafapnoesyndrom </v>
          </cell>
          <cell r="D122">
            <v>0.13600000000000001</v>
          </cell>
          <cell r="E122">
            <v>0.13500000000000001</v>
          </cell>
          <cell r="H122">
            <v>1.4</v>
          </cell>
          <cell r="K122">
            <v>5</v>
          </cell>
          <cell r="L122">
            <v>5.7000000000000002E-2</v>
          </cell>
          <cell r="M122">
            <v>5.6000000000000001E-2</v>
          </cell>
        </row>
        <row r="123">
          <cell r="A123" t="str">
            <v>E64Z</v>
          </cell>
          <cell r="B123" t="str">
            <v>M</v>
          </cell>
          <cell r="C123" t="str">
            <v>Lungenödem und respiratorische Insuffizienz</v>
          </cell>
          <cell r="D123">
            <v>0.77500000000000002</v>
          </cell>
          <cell r="E123">
            <v>0.77400000000000002</v>
          </cell>
          <cell r="H123">
            <v>5.6</v>
          </cell>
          <cell r="I123">
            <v>1</v>
          </cell>
          <cell r="J123">
            <v>0.38100000000000001</v>
          </cell>
          <cell r="K123">
            <v>21</v>
          </cell>
          <cell r="L123">
            <v>8.2000000000000003E-2</v>
          </cell>
          <cell r="M123">
            <v>0.11600000000000001</v>
          </cell>
        </row>
        <row r="124">
          <cell r="A124" t="str">
            <v>E65A</v>
          </cell>
          <cell r="B124" t="str">
            <v>M</v>
          </cell>
          <cell r="C124" t="str">
            <v>Chronisch­obstruktive Atemwegserkrankung mit äußerst schweren oder schweren CC</v>
          </cell>
          <cell r="D124">
            <v>1.0009999999999999</v>
          </cell>
          <cell r="E124">
            <v>1.0009999999999999</v>
          </cell>
          <cell r="H124">
            <v>9.9</v>
          </cell>
          <cell r="I124">
            <v>2</v>
          </cell>
          <cell r="J124">
            <v>0.32700000000000001</v>
          </cell>
          <cell r="K124">
            <v>25</v>
          </cell>
          <cell r="L124">
            <v>5.8999999999999997E-2</v>
          </cell>
          <cell r="M124">
            <v>0.09</v>
          </cell>
        </row>
        <row r="125">
          <cell r="A125" t="str">
            <v>E65B</v>
          </cell>
          <cell r="B125" t="str">
            <v>M</v>
          </cell>
          <cell r="C125" t="str">
            <v>Chronisch­obstruktive Atemwegserkrankung ohne äußerst schwere oder schwere CC</v>
          </cell>
          <cell r="D125">
            <v>0.76</v>
          </cell>
          <cell r="E125">
            <v>0.75900000000000001</v>
          </cell>
          <cell r="H125">
            <v>7.2</v>
          </cell>
          <cell r="I125">
            <v>1</v>
          </cell>
          <cell r="J125">
            <v>0.373</v>
          </cell>
          <cell r="K125">
            <v>22</v>
          </cell>
          <cell r="L125">
            <v>6.2E-2</v>
          </cell>
          <cell r="M125">
            <v>9.0999999999999998E-2</v>
          </cell>
        </row>
        <row r="126">
          <cell r="A126" t="str">
            <v>E66A</v>
          </cell>
          <cell r="B126" t="str">
            <v>M</v>
          </cell>
          <cell r="C126" t="str">
            <v>Schweres Thoraxtrauma, Alter &gt; 69 Jahre mit CC</v>
          </cell>
          <cell r="D126">
            <v>0.90400000000000003</v>
          </cell>
          <cell r="E126">
            <v>0.90200000000000002</v>
          </cell>
          <cell r="H126">
            <v>8.6</v>
          </cell>
          <cell r="I126">
            <v>2</v>
          </cell>
          <cell r="J126">
            <v>0.3</v>
          </cell>
          <cell r="K126">
            <v>24</v>
          </cell>
          <cell r="L126">
            <v>6.3E-2</v>
          </cell>
          <cell r="M126">
            <v>9.4E-2</v>
          </cell>
        </row>
        <row r="127">
          <cell r="A127" t="str">
            <v>E66B</v>
          </cell>
          <cell r="B127" t="str">
            <v>M</v>
          </cell>
          <cell r="C127" t="str">
            <v>Schweres Thoraxtrauma, Alter &lt; 70 Jahre mit CC oder Alter &gt; 69 Jahre ohne CC</v>
          </cell>
          <cell r="D127">
            <v>0.75800000000000001</v>
          </cell>
          <cell r="E127">
            <v>0.75600000000000001</v>
          </cell>
          <cell r="H127">
            <v>7.2</v>
          </cell>
          <cell r="I127">
            <v>1</v>
          </cell>
          <cell r="J127">
            <v>0.374</v>
          </cell>
          <cell r="K127">
            <v>22</v>
          </cell>
          <cell r="L127">
            <v>6.2E-2</v>
          </cell>
          <cell r="M127">
            <v>9.0999999999999998E-2</v>
          </cell>
        </row>
        <row r="128">
          <cell r="A128" t="str">
            <v>E66C</v>
          </cell>
          <cell r="B128" t="str">
            <v>M</v>
          </cell>
          <cell r="C128" t="str">
            <v>Schweres Thoraxtrauma, Alter &lt; 70 Jahre ohne CC</v>
          </cell>
          <cell r="D128">
            <v>0.52400000000000002</v>
          </cell>
          <cell r="E128">
            <v>0.52300000000000002</v>
          </cell>
          <cell r="H128">
            <v>5</v>
          </cell>
          <cell r="I128">
            <v>1</v>
          </cell>
          <cell r="J128">
            <v>0.25900000000000001</v>
          </cell>
          <cell r="K128">
            <v>19</v>
          </cell>
          <cell r="L128">
            <v>6.2E-2</v>
          </cell>
          <cell r="M128">
            <v>8.6999999999999994E-2</v>
          </cell>
        </row>
        <row r="129">
          <cell r="A129" t="str">
            <v>E67A</v>
          </cell>
          <cell r="B129" t="str">
            <v>M</v>
          </cell>
          <cell r="C129" t="str">
            <v>Beschwerden und Symptome der Atmung mit äußerst schweren oder schweren CC</v>
          </cell>
          <cell r="D129">
            <v>0.72799999999999998</v>
          </cell>
          <cell r="E129">
            <v>0.72699999999999998</v>
          </cell>
          <cell r="H129">
            <v>5.4</v>
          </cell>
          <cell r="I129">
            <v>1</v>
          </cell>
          <cell r="J129">
            <v>0.35099999999999998</v>
          </cell>
          <cell r="K129">
            <v>20</v>
          </cell>
          <cell r="L129">
            <v>7.8E-2</v>
          </cell>
          <cell r="M129">
            <v>0.11</v>
          </cell>
        </row>
        <row r="130">
          <cell r="A130" t="str">
            <v>E67B</v>
          </cell>
          <cell r="B130" t="str">
            <v>M</v>
          </cell>
          <cell r="C130" t="str">
            <v>Beschwerden und Symptome der Atmung, Alter &lt; 3 Jahre ohne äußerst schwere oder schwere CC</v>
          </cell>
          <cell r="D130">
            <v>0.54100000000000004</v>
          </cell>
          <cell r="E130">
            <v>0.53900000000000003</v>
          </cell>
          <cell r="H130">
            <v>2.4</v>
          </cell>
          <cell r="I130">
            <v>1</v>
          </cell>
          <cell r="J130">
            <v>0.252</v>
          </cell>
          <cell r="K130">
            <v>12</v>
          </cell>
          <cell r="L130">
            <v>0.124</v>
          </cell>
          <cell r="M130">
            <v>0.14599999999999999</v>
          </cell>
        </row>
        <row r="131">
          <cell r="A131" t="str">
            <v>E67C</v>
          </cell>
          <cell r="B131" t="str">
            <v>M</v>
          </cell>
          <cell r="C131" t="str">
            <v>Beschwerden und Symptome der Atmung, Alter &gt; 2 Jahre ohne äußerst schwere oder schwere CC</v>
          </cell>
          <cell r="D131">
            <v>0.52300000000000002</v>
          </cell>
          <cell r="E131">
            <v>0.52200000000000002</v>
          </cell>
          <cell r="H131">
            <v>2.9</v>
          </cell>
          <cell r="I131">
            <v>1</v>
          </cell>
          <cell r="J131">
            <v>0.26200000000000001</v>
          </cell>
          <cell r="K131">
            <v>18</v>
          </cell>
          <cell r="L131">
            <v>0.11</v>
          </cell>
          <cell r="M131">
            <v>0.13600000000000001</v>
          </cell>
        </row>
        <row r="132">
          <cell r="A132" t="str">
            <v>E68Z</v>
          </cell>
          <cell r="B132" t="str">
            <v>M</v>
          </cell>
          <cell r="C132" t="str">
            <v>Pneumothorax</v>
          </cell>
          <cell r="D132">
            <v>0.97499999999999998</v>
          </cell>
          <cell r="E132">
            <v>0.97199999999999998</v>
          </cell>
          <cell r="H132">
            <v>7.6</v>
          </cell>
          <cell r="I132">
            <v>2</v>
          </cell>
          <cell r="J132">
            <v>0.314</v>
          </cell>
          <cell r="K132">
            <v>23</v>
          </cell>
          <cell r="L132">
            <v>7.4999999999999997E-2</v>
          </cell>
          <cell r="M132">
            <v>0.11</v>
          </cell>
        </row>
        <row r="133">
          <cell r="A133" t="str">
            <v>E69A</v>
          </cell>
          <cell r="B133" t="str">
            <v>M</v>
          </cell>
          <cell r="C133" t="str">
            <v>Bronchitis und Asthma bronchiale, Alter &gt; 49 Jahre mit CC</v>
          </cell>
          <cell r="D133">
            <v>0.874</v>
          </cell>
          <cell r="E133">
            <v>0.874</v>
          </cell>
          <cell r="H133">
            <v>7.6</v>
          </cell>
          <cell r="I133">
            <v>2</v>
          </cell>
          <cell r="J133">
            <v>0.28499999999999998</v>
          </cell>
          <cell r="K133">
            <v>23</v>
          </cell>
          <cell r="L133">
            <v>6.8000000000000005E-2</v>
          </cell>
          <cell r="M133">
            <v>0.1</v>
          </cell>
        </row>
        <row r="134">
          <cell r="A134" t="str">
            <v>E69B</v>
          </cell>
          <cell r="B134" t="str">
            <v>M</v>
          </cell>
          <cell r="C134" t="str">
            <v>Bronchitis und Asthma bronchiale, Alter &lt; 50 Jahre mit CC oder Alter &gt; 49 Jahre ohne CC</v>
          </cell>
          <cell r="D134">
            <v>0.64100000000000001</v>
          </cell>
          <cell r="E134">
            <v>0.64</v>
          </cell>
          <cell r="H134">
            <v>5.0999999999999996</v>
          </cell>
          <cell r="I134">
            <v>1</v>
          </cell>
          <cell r="J134">
            <v>0.315</v>
          </cell>
          <cell r="K134">
            <v>20</v>
          </cell>
          <cell r="L134">
            <v>7.3999999999999996E-2</v>
          </cell>
          <cell r="M134">
            <v>0.10299999999999999</v>
          </cell>
        </row>
        <row r="135">
          <cell r="A135" t="str">
            <v>E69C</v>
          </cell>
          <cell r="B135" t="str">
            <v>M</v>
          </cell>
          <cell r="C135" t="str">
            <v>Bronchitis und Asthma bronchiale, Alter &lt; 50 Jahre ohne CC</v>
          </cell>
          <cell r="D135">
            <v>0.47399999999999998</v>
          </cell>
          <cell r="E135">
            <v>0.47299999999999998</v>
          </cell>
          <cell r="H135">
            <v>3.4</v>
          </cell>
          <cell r="I135">
            <v>1</v>
          </cell>
          <cell r="J135">
            <v>0.23499999999999999</v>
          </cell>
          <cell r="K135">
            <v>17</v>
          </cell>
          <cell r="L135">
            <v>8.4000000000000005E-2</v>
          </cell>
          <cell r="M135">
            <v>0.108</v>
          </cell>
        </row>
        <row r="136">
          <cell r="A136" t="str">
            <v>E70A</v>
          </cell>
          <cell r="B136" t="str">
            <v>M</v>
          </cell>
          <cell r="C136" t="str">
            <v>Keuchhusten und akute Bronchiolitis mit äußerst schweren oder schweren CC</v>
          </cell>
          <cell r="D136">
            <v>1.1539999999999999</v>
          </cell>
          <cell r="E136">
            <v>1.153</v>
          </cell>
          <cell r="H136">
            <v>8.5</v>
          </cell>
          <cell r="I136">
            <v>2</v>
          </cell>
          <cell r="J136">
            <v>0.38300000000000001</v>
          </cell>
          <cell r="K136">
            <v>24</v>
          </cell>
          <cell r="L136">
            <v>8.1000000000000003E-2</v>
          </cell>
          <cell r="M136">
            <v>0.121</v>
          </cell>
        </row>
        <row r="137">
          <cell r="A137" t="str">
            <v>E70B</v>
          </cell>
          <cell r="B137" t="str">
            <v>M</v>
          </cell>
          <cell r="C137" t="str">
            <v>Keuchhusten und akute Bronchiolitis ohne äußerst schwere oder schwere CC</v>
          </cell>
          <cell r="D137">
            <v>0.91400000000000003</v>
          </cell>
          <cell r="E137">
            <v>0.91400000000000003</v>
          </cell>
          <cell r="H137">
            <v>5.6</v>
          </cell>
          <cell r="I137">
            <v>1</v>
          </cell>
          <cell r="J137">
            <v>0.45600000000000002</v>
          </cell>
          <cell r="K137">
            <v>21</v>
          </cell>
          <cell r="L137">
            <v>9.7000000000000003E-2</v>
          </cell>
          <cell r="M137">
            <v>0.13700000000000001</v>
          </cell>
        </row>
        <row r="138">
          <cell r="A138" t="str">
            <v>E71A</v>
          </cell>
          <cell r="B138" t="str">
            <v>M</v>
          </cell>
          <cell r="C138" t="str">
            <v>Neubildungen der Atmungsorgane mit CC</v>
          </cell>
          <cell r="D138">
            <v>0.67100000000000004</v>
          </cell>
          <cell r="E138">
            <v>0.66900000000000004</v>
          </cell>
          <cell r="H138">
            <v>5.0999999999999996</v>
          </cell>
          <cell r="I138">
            <v>1</v>
          </cell>
          <cell r="J138">
            <v>0.32200000000000001</v>
          </cell>
          <cell r="K138">
            <v>20</v>
          </cell>
          <cell r="L138">
            <v>7.5999999999999998E-2</v>
          </cell>
          <cell r="M138">
            <v>0.106</v>
          </cell>
        </row>
        <row r="139">
          <cell r="A139" t="str">
            <v>E71B</v>
          </cell>
          <cell r="B139" t="str">
            <v>M</v>
          </cell>
          <cell r="C139" t="str">
            <v>Neubildungen der Atmungsorgane ohne CC</v>
          </cell>
          <cell r="D139">
            <v>0.54600000000000004</v>
          </cell>
          <cell r="E139">
            <v>0.54500000000000004</v>
          </cell>
          <cell r="H139">
            <v>3.9</v>
          </cell>
          <cell r="I139">
            <v>1</v>
          </cell>
          <cell r="J139">
            <v>0.26100000000000001</v>
          </cell>
          <cell r="K139">
            <v>19</v>
          </cell>
          <cell r="L139">
            <v>8.1000000000000003E-2</v>
          </cell>
          <cell r="M139">
            <v>0.107</v>
          </cell>
        </row>
        <row r="140">
          <cell r="A140" t="str">
            <v>E72Z</v>
          </cell>
          <cell r="B140" t="str">
            <v>M</v>
          </cell>
          <cell r="C140" t="str">
            <v>Störungen der Atmung mit Ursache in der Neonatalperiode</v>
          </cell>
          <cell r="D140">
            <v>0.24</v>
          </cell>
          <cell r="E140">
            <v>0.23899999999999999</v>
          </cell>
          <cell r="H140">
            <v>1.9</v>
          </cell>
          <cell r="I140">
            <v>1</v>
          </cell>
          <cell r="J140">
            <v>0.11899999999999999</v>
          </cell>
          <cell r="K140">
            <v>12</v>
          </cell>
          <cell r="L140">
            <v>7.5999999999999998E-2</v>
          </cell>
          <cell r="M140">
            <v>8.3000000000000004E-2</v>
          </cell>
        </row>
        <row r="141">
          <cell r="A141" t="str">
            <v>E73A</v>
          </cell>
          <cell r="B141" t="str">
            <v>M</v>
          </cell>
          <cell r="C141" t="str">
            <v>Pleuraerguß mit äußerst schweren CC</v>
          </cell>
          <cell r="D141">
            <v>0.93100000000000005</v>
          </cell>
          <cell r="E141">
            <v>0.93100000000000005</v>
          </cell>
          <cell r="H141">
            <v>8.6999999999999993</v>
          </cell>
          <cell r="I141">
            <v>2</v>
          </cell>
          <cell r="J141">
            <v>0.29899999999999999</v>
          </cell>
          <cell r="K141">
            <v>24</v>
          </cell>
          <cell r="L141">
            <v>6.2E-2</v>
          </cell>
          <cell r="M141">
            <v>9.1999999999999998E-2</v>
          </cell>
        </row>
        <row r="142">
          <cell r="A142" t="str">
            <v>E73B</v>
          </cell>
          <cell r="B142" t="str">
            <v>M</v>
          </cell>
          <cell r="C142" t="str">
            <v>Pleuraerguß mit schweren CC</v>
          </cell>
          <cell r="D142">
            <v>0.82899999999999996</v>
          </cell>
          <cell r="E142">
            <v>0.82799999999999996</v>
          </cell>
          <cell r="H142">
            <v>7.3</v>
          </cell>
          <cell r="I142">
            <v>1</v>
          </cell>
          <cell r="J142">
            <v>0.39500000000000002</v>
          </cell>
          <cell r="K142">
            <v>22</v>
          </cell>
          <cell r="L142">
            <v>6.5000000000000002E-2</v>
          </cell>
          <cell r="M142">
            <v>9.5000000000000001E-2</v>
          </cell>
        </row>
        <row r="143">
          <cell r="A143" t="str">
            <v>E73C</v>
          </cell>
          <cell r="B143" t="str">
            <v>M</v>
          </cell>
          <cell r="C143" t="str">
            <v>Pleuraerguß ohne äußerst schwere oder schwere CC</v>
          </cell>
          <cell r="D143">
            <v>0.76600000000000001</v>
          </cell>
          <cell r="E143">
            <v>0.76500000000000001</v>
          </cell>
          <cell r="H143">
            <v>5.7</v>
          </cell>
          <cell r="I143">
            <v>1</v>
          </cell>
          <cell r="J143">
            <v>0.36499999999999999</v>
          </cell>
          <cell r="K143">
            <v>21</v>
          </cell>
          <cell r="L143">
            <v>7.6999999999999999E-2</v>
          </cell>
          <cell r="M143">
            <v>0.109</v>
          </cell>
        </row>
        <row r="144">
          <cell r="A144" t="str">
            <v>E74A</v>
          </cell>
          <cell r="B144" t="str">
            <v>M</v>
          </cell>
          <cell r="C144" t="str">
            <v>Interstitielle Lungenerkrankung, Alter &gt; 64 Jahre mit äußerst schweren oder schweren CC</v>
          </cell>
          <cell r="D144">
            <v>1.006</v>
          </cell>
          <cell r="E144">
            <v>1.006</v>
          </cell>
          <cell r="H144">
            <v>9.4</v>
          </cell>
          <cell r="I144">
            <v>2</v>
          </cell>
          <cell r="J144">
            <v>0.32400000000000001</v>
          </cell>
          <cell r="K144">
            <v>24</v>
          </cell>
          <cell r="L144">
            <v>6.2E-2</v>
          </cell>
          <cell r="M144">
            <v>9.4E-2</v>
          </cell>
        </row>
        <row r="145">
          <cell r="A145" t="str">
            <v>E74B</v>
          </cell>
          <cell r="B145" t="str">
            <v>M</v>
          </cell>
          <cell r="C145" t="str">
            <v>Interstitielle Lungenerkrankung, Alter &lt; 65 Jahre mit äußerst schweren oder schweren CC oder Alter &gt; 64 Jahre ohne äußerst schwere oder schwere CC</v>
          </cell>
          <cell r="D145">
            <v>0.76100000000000001</v>
          </cell>
          <cell r="E145">
            <v>0.76</v>
          </cell>
          <cell r="H145">
            <v>6.6</v>
          </cell>
          <cell r="I145">
            <v>1</v>
          </cell>
          <cell r="J145">
            <v>0.36</v>
          </cell>
          <cell r="K145">
            <v>22</v>
          </cell>
          <cell r="L145">
            <v>6.5000000000000002E-2</v>
          </cell>
          <cell r="M145">
            <v>9.4E-2</v>
          </cell>
        </row>
        <row r="146">
          <cell r="A146" t="str">
            <v>E74C</v>
          </cell>
          <cell r="B146" t="str">
            <v>M</v>
          </cell>
          <cell r="C146" t="str">
            <v>Interstitielle Lungenerkrankung, Alter &lt; 65 Jahre ohne äußerst schwere oder schwere CC</v>
          </cell>
          <cell r="D146">
            <v>0.52200000000000002</v>
          </cell>
          <cell r="E146">
            <v>0.52200000000000002</v>
          </cell>
          <cell r="H146">
            <v>4.2</v>
          </cell>
          <cell r="I146">
            <v>1</v>
          </cell>
          <cell r="J146">
            <v>0.246</v>
          </cell>
          <cell r="K146">
            <v>19</v>
          </cell>
          <cell r="L146">
            <v>7.0000000000000007E-2</v>
          </cell>
          <cell r="M146">
            <v>9.4E-2</v>
          </cell>
        </row>
        <row r="147">
          <cell r="A147" t="str">
            <v>E75A</v>
          </cell>
          <cell r="B147" t="str">
            <v>M</v>
          </cell>
          <cell r="C147" t="str">
            <v>Andere Krankheiten der Atmungsorgane, Alter &gt; 64 Jahre mit CC</v>
          </cell>
          <cell r="D147">
            <v>0.73199999999999998</v>
          </cell>
          <cell r="E147">
            <v>0.73</v>
          </cell>
          <cell r="H147">
            <v>6.7</v>
          </cell>
          <cell r="I147">
            <v>1</v>
          </cell>
          <cell r="J147">
            <v>0.35899999999999999</v>
          </cell>
          <cell r="K147">
            <v>22</v>
          </cell>
          <cell r="L147">
            <v>6.5000000000000002E-2</v>
          </cell>
          <cell r="M147">
            <v>9.4E-2</v>
          </cell>
        </row>
        <row r="148">
          <cell r="A148" t="str">
            <v>E75B</v>
          </cell>
          <cell r="B148" t="str">
            <v>M</v>
          </cell>
          <cell r="C148" t="str">
            <v>Andere Krankheiten der Atmungsorgane, Alter &lt; 65 Jahre mit CC oder Alter &gt; 64 Jahre ohne CC</v>
          </cell>
          <cell r="D148">
            <v>0.61599999999999999</v>
          </cell>
          <cell r="E148">
            <v>0.61199999999999999</v>
          </cell>
          <cell r="H148">
            <v>4.2</v>
          </cell>
          <cell r="I148">
            <v>1</v>
          </cell>
          <cell r="J148">
            <v>0.29599999999999999</v>
          </cell>
          <cell r="K148">
            <v>19</v>
          </cell>
          <cell r="L148">
            <v>8.5000000000000006E-2</v>
          </cell>
          <cell r="M148">
            <v>0.115</v>
          </cell>
        </row>
        <row r="149">
          <cell r="A149" t="str">
            <v>E75C</v>
          </cell>
          <cell r="B149" t="str">
            <v>M</v>
          </cell>
          <cell r="C149" t="str">
            <v>Andere Krankheiten der Atmungsorgane, Alter &lt; 65 Jahre ohne CC</v>
          </cell>
          <cell r="D149">
            <v>0.43</v>
          </cell>
          <cell r="E149">
            <v>0.42799999999999999</v>
          </cell>
          <cell r="H149">
            <v>2.5</v>
          </cell>
          <cell r="I149">
            <v>1</v>
          </cell>
          <cell r="J149">
            <v>0.20799999999999999</v>
          </cell>
          <cell r="K149">
            <v>13</v>
          </cell>
          <cell r="L149">
            <v>0.10100000000000001</v>
          </cell>
          <cell r="M149">
            <v>0.12</v>
          </cell>
        </row>
        <row r="150">
          <cell r="A150" t="str">
            <v>MDC 05  Krankheiten und Störungen des Kreislaufsystems</v>
          </cell>
        </row>
        <row r="151">
          <cell r="A151" t="str">
            <v>F01Z</v>
          </cell>
          <cell r="B151" t="str">
            <v>O</v>
          </cell>
          <cell r="C151" t="str">
            <v>Implantation oder Wechsel eines Kardioverters/Defibrillators (AICD), komplettes System</v>
          </cell>
          <cell r="D151">
            <v>8.5939999999999994</v>
          </cell>
          <cell r="E151">
            <v>8.5440000000000005</v>
          </cell>
          <cell r="H151">
            <v>10.9</v>
          </cell>
          <cell r="I151">
            <v>3</v>
          </cell>
          <cell r="J151">
            <v>0.35099999999999998</v>
          </cell>
          <cell r="K151">
            <v>26</v>
          </cell>
          <cell r="L151">
            <v>7.6999999999999999E-2</v>
          </cell>
          <cell r="M151">
            <v>0.11799999999999999</v>
          </cell>
        </row>
        <row r="152">
          <cell r="A152" t="str">
            <v>F03Z</v>
          </cell>
          <cell r="B152" t="str">
            <v>O</v>
          </cell>
          <cell r="C152" t="str">
            <v>Herzklappeneingriff mit Herz­Lungen­Maschine mit invasiver kardiologischer Diagnostik</v>
          </cell>
        </row>
        <row r="153">
          <cell r="A153" t="str">
            <v>F04A</v>
          </cell>
          <cell r="B153" t="str">
            <v>O</v>
          </cell>
          <cell r="C153" t="str">
            <v>Herzklappeneingriff mit Herz-Lungen-Maschine ohne invasive kardiologische Diagnostik, mit äußerst schweren oder schweren CC oder komplizierendem Eingriff</v>
          </cell>
        </row>
        <row r="154">
          <cell r="A154" t="str">
            <v>F04B</v>
          </cell>
          <cell r="B154" t="str">
            <v>O</v>
          </cell>
          <cell r="C154" t="str">
            <v>Herzklappeneingriff mit Herz-Lungen-Maschine ohne invasive kardiologische Diagnostik, ohne äußerst schwere oder schwere CC oder komplizierenden Eingriff</v>
          </cell>
        </row>
        <row r="155">
          <cell r="A155" t="str">
            <v>F05A</v>
          </cell>
          <cell r="B155" t="str">
            <v>O</v>
          </cell>
          <cell r="C155" t="str">
            <v>Koronare Bypass-Operation mit invasiver kardiologischer Diagnostik, mit äußerst schweren CC oder komplizierendem Eingriff</v>
          </cell>
        </row>
        <row r="156">
          <cell r="A156" t="str">
            <v>F05B</v>
          </cell>
          <cell r="B156" t="str">
            <v>O</v>
          </cell>
          <cell r="C156" t="str">
            <v>Koronare Bypass-Operation mit invasiver kardiologischer Diagnostik, ohne äußerst schwere CC oder komplizierenden Eingriff</v>
          </cell>
        </row>
        <row r="157">
          <cell r="A157" t="str">
            <v>F06A</v>
          </cell>
          <cell r="B157" t="str">
            <v>O</v>
          </cell>
          <cell r="C157" t="str">
            <v>Koronare Bypass-Operation ohne invasive kardiologische Diagnostik, mit äußerst schweren oder schweren CC oder komplizierendem Eingriff</v>
          </cell>
        </row>
        <row r="158">
          <cell r="A158" t="str">
            <v>F06B</v>
          </cell>
          <cell r="B158" t="str">
            <v>O</v>
          </cell>
          <cell r="C158" t="str">
            <v>Koronare Bypass-Operation ohne invasive kardiologische Diagnostik, ohne äußerst schwere oder schwere CC oder komplizierenden Eingriff</v>
          </cell>
        </row>
        <row r="159">
          <cell r="A159" t="str">
            <v>F07Z</v>
          </cell>
          <cell r="B159" t="str">
            <v>O</v>
          </cell>
          <cell r="C159" t="str">
            <v>Andere kardiothorakale oder Gefäßeingriffe mit Herz­Lungen­Maschine</v>
          </cell>
        </row>
        <row r="160">
          <cell r="A160" t="str">
            <v>F08A</v>
          </cell>
          <cell r="B160" t="str">
            <v>O</v>
          </cell>
          <cell r="C160" t="str">
            <v>Große rekonstruktive Gefäßeingriffe ohne Herz­Lungen­Maschine mit äußerst schweren CC</v>
          </cell>
          <cell r="D160">
            <v>3.246</v>
          </cell>
          <cell r="E160">
            <v>3.133</v>
          </cell>
          <cell r="H160">
            <v>19.8</v>
          </cell>
          <cell r="I160">
            <v>6</v>
          </cell>
          <cell r="J160">
            <v>0.313</v>
          </cell>
          <cell r="K160">
            <v>35</v>
          </cell>
          <cell r="L160">
            <v>6.6000000000000003E-2</v>
          </cell>
          <cell r="M160">
            <v>0.105</v>
          </cell>
        </row>
        <row r="161">
          <cell r="A161" t="str">
            <v>F08B</v>
          </cell>
          <cell r="B161" t="str">
            <v>O</v>
          </cell>
          <cell r="C161" t="str">
            <v>Große rekonstruktive Gefäßeingriffe ohne Herz­Lungen­Maschine ohne äußerst schwere CC</v>
          </cell>
          <cell r="D161">
            <v>2.5409999999999999</v>
          </cell>
          <cell r="E161">
            <v>2.4319999999999999</v>
          </cell>
          <cell r="H161">
            <v>14.5</v>
          </cell>
          <cell r="I161">
            <v>4</v>
          </cell>
          <cell r="J161">
            <v>0.29899999999999999</v>
          </cell>
          <cell r="K161">
            <v>30</v>
          </cell>
          <cell r="L161">
            <v>6.2E-2</v>
          </cell>
          <cell r="M161">
            <v>9.6000000000000002E-2</v>
          </cell>
        </row>
        <row r="162">
          <cell r="A162" t="str">
            <v>F09Z</v>
          </cell>
          <cell r="B162" t="str">
            <v>O</v>
          </cell>
          <cell r="C162" t="str">
            <v>Andere kardiothorakale Eingriffe ohne Herz­Lungen­Maschine</v>
          </cell>
          <cell r="D162">
            <v>2.331</v>
          </cell>
          <cell r="E162">
            <v>2.2770000000000001</v>
          </cell>
          <cell r="H162">
            <v>6.1</v>
          </cell>
          <cell r="I162">
            <v>1</v>
          </cell>
          <cell r="J162">
            <v>0.59599999999999997</v>
          </cell>
          <cell r="K162">
            <v>21</v>
          </cell>
          <cell r="L162">
            <v>0.11600000000000001</v>
          </cell>
          <cell r="M162">
            <v>0.16700000000000001</v>
          </cell>
        </row>
        <row r="163">
          <cell r="A163" t="str">
            <v>F10Z</v>
          </cell>
          <cell r="B163" t="str">
            <v>O</v>
          </cell>
          <cell r="C163" t="str">
            <v>Perkutane Koronarangioplastie bei akutem Myokardinfarkt</v>
          </cell>
          <cell r="D163">
            <v>1.819</v>
          </cell>
          <cell r="E163">
            <v>1.8180000000000001</v>
          </cell>
          <cell r="H163">
            <v>7.3</v>
          </cell>
          <cell r="I163">
            <v>1</v>
          </cell>
          <cell r="J163">
            <v>0.60499999999999998</v>
          </cell>
          <cell r="K163">
            <v>22</v>
          </cell>
          <cell r="L163">
            <v>9.9000000000000005E-2</v>
          </cell>
          <cell r="M163">
            <v>0.14499999999999999</v>
          </cell>
        </row>
        <row r="164">
          <cell r="A164" t="str">
            <v>F11A</v>
          </cell>
          <cell r="B164" t="str">
            <v>O</v>
          </cell>
          <cell r="C164" t="str">
            <v>Amputation bei Kreislauferkrankungen außer obere Extremität und Zehen mit äußerst schweren CC</v>
          </cell>
          <cell r="D164">
            <v>3.4870000000000001</v>
          </cell>
          <cell r="E164">
            <v>3.4220000000000002</v>
          </cell>
          <cell r="H164">
            <v>31.7</v>
          </cell>
          <cell r="I164">
            <v>10</v>
          </cell>
          <cell r="J164">
            <v>0.27</v>
          </cell>
          <cell r="K164">
            <v>47</v>
          </cell>
          <cell r="L164">
            <v>5.6000000000000001E-2</v>
          </cell>
          <cell r="M164">
            <v>9.0999999999999998E-2</v>
          </cell>
        </row>
        <row r="165">
          <cell r="A165" t="str">
            <v>F11B</v>
          </cell>
          <cell r="B165" t="str">
            <v>O</v>
          </cell>
          <cell r="C165" t="str">
            <v>Amputation bei Kreislauferkrankungen außer obere Extremität und Zehen ohne äußerst schwere CC</v>
          </cell>
          <cell r="D165">
            <v>2.4769999999999999</v>
          </cell>
          <cell r="E165">
            <v>2.4249999999999998</v>
          </cell>
          <cell r="H165">
            <v>25</v>
          </cell>
          <cell r="I165">
            <v>7</v>
          </cell>
          <cell r="J165">
            <v>0.26200000000000001</v>
          </cell>
          <cell r="K165">
            <v>40</v>
          </cell>
          <cell r="L165">
            <v>0.05</v>
          </cell>
          <cell r="M165">
            <v>0.08</v>
          </cell>
        </row>
        <row r="166">
          <cell r="A166" t="str">
            <v>F12Z</v>
          </cell>
          <cell r="B166" t="str">
            <v>O</v>
          </cell>
          <cell r="C166" t="str">
            <v>Implantation eines Herzschrittmachers</v>
          </cell>
          <cell r="D166">
            <v>1.7889999999999999</v>
          </cell>
          <cell r="E166">
            <v>1.764</v>
          </cell>
          <cell r="H166">
            <v>9</v>
          </cell>
          <cell r="I166">
            <v>2</v>
          </cell>
          <cell r="J166">
            <v>0.35</v>
          </cell>
          <cell r="K166">
            <v>24</v>
          </cell>
          <cell r="L166">
            <v>7.0000000000000007E-2</v>
          </cell>
          <cell r="M166">
            <v>0.105</v>
          </cell>
        </row>
        <row r="167">
          <cell r="A167" t="str">
            <v>F13Z</v>
          </cell>
          <cell r="B167" t="str">
            <v>O</v>
          </cell>
          <cell r="C167" t="str">
            <v>Amputation an oberer Extremität und Zehen bei Kreislauferkrankungen</v>
          </cell>
          <cell r="D167">
            <v>1.7450000000000001</v>
          </cell>
          <cell r="E167">
            <v>1.718</v>
          </cell>
          <cell r="H167">
            <v>18.8</v>
          </cell>
          <cell r="I167">
            <v>5</v>
          </cell>
          <cell r="J167">
            <v>0.253</v>
          </cell>
          <cell r="K167">
            <v>34</v>
          </cell>
          <cell r="L167">
            <v>4.9000000000000002E-2</v>
          </cell>
          <cell r="M167">
            <v>7.6999999999999999E-2</v>
          </cell>
        </row>
        <row r="168">
          <cell r="A168" t="str">
            <v>F14A</v>
          </cell>
          <cell r="B168" t="str">
            <v>O</v>
          </cell>
          <cell r="C168" t="str">
            <v>Gefäßeingriffe außer große rekonstruktive Eingriffe ohne Herz­Lungen­Maschine, mit äußerst schweren CC</v>
          </cell>
          <cell r="D168">
            <v>1.524</v>
          </cell>
          <cell r="E168">
            <v>1.492</v>
          </cell>
          <cell r="H168">
            <v>9.6999999999999993</v>
          </cell>
          <cell r="I168">
            <v>2</v>
          </cell>
          <cell r="J168">
            <v>0.39500000000000002</v>
          </cell>
          <cell r="K168">
            <v>25</v>
          </cell>
          <cell r="L168">
            <v>7.2999999999999995E-2</v>
          </cell>
          <cell r="M168">
            <v>0.111</v>
          </cell>
        </row>
        <row r="169">
          <cell r="A169" t="str">
            <v>F14B</v>
          </cell>
          <cell r="B169" t="str">
            <v>O</v>
          </cell>
          <cell r="C169" t="str">
            <v>Gefäßeingriffe außer große rekonstruktive Eingriffe ohne Herz­Lungen­Maschine, mit schweren CC</v>
          </cell>
          <cell r="D169">
            <v>1.1659999999999999</v>
          </cell>
          <cell r="E169">
            <v>1.139</v>
          </cell>
          <cell r="H169">
            <v>7.2</v>
          </cell>
          <cell r="I169">
            <v>1</v>
          </cell>
          <cell r="J169">
            <v>0.44700000000000001</v>
          </cell>
          <cell r="K169">
            <v>22</v>
          </cell>
          <cell r="L169">
            <v>7.4999999999999997E-2</v>
          </cell>
          <cell r="M169">
            <v>0.109</v>
          </cell>
        </row>
        <row r="170">
          <cell r="A170" t="str">
            <v>F14C</v>
          </cell>
          <cell r="B170" t="str">
            <v>O</v>
          </cell>
          <cell r="C170" t="str">
            <v>Gefäßeingriffe außer große rekonstruktive Eingriffe ohne Herz­Lungen­Maschine, ohne äußerst schwere oder schwere CC</v>
          </cell>
          <cell r="D170">
            <v>1.014</v>
          </cell>
          <cell r="E170">
            <v>0.995</v>
          </cell>
          <cell r="H170">
            <v>4.7</v>
          </cell>
          <cell r="I170">
            <v>1</v>
          </cell>
          <cell r="J170">
            <v>0.40300000000000002</v>
          </cell>
          <cell r="K170">
            <v>20</v>
          </cell>
          <cell r="L170">
            <v>0.10299999999999999</v>
          </cell>
          <cell r="M170">
            <v>0.14099999999999999</v>
          </cell>
        </row>
        <row r="171">
          <cell r="A171" t="str">
            <v>F15Z</v>
          </cell>
          <cell r="B171" t="str">
            <v>O</v>
          </cell>
          <cell r="C171" t="str">
            <v>Perkutane Koronarangioplastie außer bei akutem Myokardinfarkt mit Stentimplantation</v>
          </cell>
          <cell r="D171">
            <v>1.1060000000000001</v>
          </cell>
          <cell r="E171">
            <v>1.105</v>
          </cell>
          <cell r="H171">
            <v>3.5</v>
          </cell>
          <cell r="I171">
            <v>1</v>
          </cell>
          <cell r="J171">
            <v>0.23899999999999999</v>
          </cell>
          <cell r="K171">
            <v>18</v>
          </cell>
          <cell r="L171">
            <v>8.2000000000000003E-2</v>
          </cell>
          <cell r="M171">
            <v>0.106</v>
          </cell>
        </row>
        <row r="172">
          <cell r="A172" t="str">
            <v>F16Z</v>
          </cell>
          <cell r="B172" t="str">
            <v>O</v>
          </cell>
          <cell r="C172" t="str">
            <v>Perkutane Koronarangioplastie außer bei akutem Myokardinfarkt ohne Stentimplantation</v>
          </cell>
          <cell r="D172">
            <v>0.95899999999999996</v>
          </cell>
          <cell r="E172">
            <v>0.95899999999999996</v>
          </cell>
          <cell r="H172">
            <v>3.4</v>
          </cell>
          <cell r="I172">
            <v>1</v>
          </cell>
          <cell r="J172">
            <v>0.23100000000000001</v>
          </cell>
          <cell r="K172">
            <v>18</v>
          </cell>
          <cell r="L172">
            <v>8.2000000000000003E-2</v>
          </cell>
          <cell r="M172">
            <v>0.106</v>
          </cell>
        </row>
        <row r="173">
          <cell r="A173" t="str">
            <v>F17Z</v>
          </cell>
          <cell r="B173" t="str">
            <v>O</v>
          </cell>
          <cell r="C173" t="str">
            <v>Wechsel eines Herzschrittmachers</v>
          </cell>
          <cell r="D173">
            <v>1.198</v>
          </cell>
          <cell r="E173">
            <v>1.1679999999999999</v>
          </cell>
          <cell r="H173">
            <v>4.2</v>
          </cell>
          <cell r="I173">
            <v>1</v>
          </cell>
          <cell r="J173">
            <v>0.22500000000000001</v>
          </cell>
          <cell r="K173">
            <v>19</v>
          </cell>
          <cell r="L173">
            <v>6.4000000000000001E-2</v>
          </cell>
          <cell r="M173">
            <v>8.5999999999999993E-2</v>
          </cell>
        </row>
        <row r="174">
          <cell r="A174" t="str">
            <v>F18Z</v>
          </cell>
          <cell r="B174" t="str">
            <v>O</v>
          </cell>
          <cell r="C174" t="str">
            <v>Revision eines Herzschrittmachers ohne Aggregatwechsel</v>
          </cell>
          <cell r="D174">
            <v>0.80200000000000005</v>
          </cell>
          <cell r="E174">
            <v>0.78800000000000003</v>
          </cell>
          <cell r="H174">
            <v>6.1</v>
          </cell>
          <cell r="I174">
            <v>1</v>
          </cell>
          <cell r="J174">
            <v>0.28100000000000003</v>
          </cell>
          <cell r="K174">
            <v>21</v>
          </cell>
          <cell r="L174">
            <v>5.5E-2</v>
          </cell>
          <cell r="M174">
            <v>7.9000000000000001E-2</v>
          </cell>
        </row>
        <row r="175">
          <cell r="A175" t="str">
            <v>F19Z</v>
          </cell>
          <cell r="B175" t="str">
            <v>O</v>
          </cell>
          <cell r="C175" t="str">
            <v>Andere perkutan­transluminale Intervention am Herzen</v>
          </cell>
          <cell r="D175">
            <v>1.0269999999999999</v>
          </cell>
          <cell r="E175">
            <v>1.026</v>
          </cell>
          <cell r="H175">
            <v>3.1</v>
          </cell>
          <cell r="I175">
            <v>1</v>
          </cell>
          <cell r="J175">
            <v>0.29299999999999998</v>
          </cell>
          <cell r="K175">
            <v>18</v>
          </cell>
          <cell r="L175">
            <v>0.112</v>
          </cell>
          <cell r="M175">
            <v>0.14199999999999999</v>
          </cell>
        </row>
        <row r="176">
          <cell r="A176" t="str">
            <v>F20Z</v>
          </cell>
          <cell r="B176" t="str">
            <v>O</v>
          </cell>
          <cell r="C176" t="str">
            <v>Unterbindung und Stripping von Venen</v>
          </cell>
          <cell r="D176">
            <v>0.59099999999999997</v>
          </cell>
          <cell r="E176">
            <v>0.54300000000000004</v>
          </cell>
          <cell r="H176">
            <v>3.3</v>
          </cell>
          <cell r="I176">
            <v>1</v>
          </cell>
          <cell r="J176">
            <v>0.14399999999999999</v>
          </cell>
          <cell r="K176">
            <v>11</v>
          </cell>
          <cell r="L176">
            <v>5.1999999999999998E-2</v>
          </cell>
          <cell r="M176">
            <v>6.7000000000000004E-2</v>
          </cell>
        </row>
        <row r="177">
          <cell r="A177" t="str">
            <v>F21A</v>
          </cell>
          <cell r="B177" t="str">
            <v>O</v>
          </cell>
          <cell r="C177" t="str">
            <v>Andere OR­Prozeduren am Kreislaufsystem mit äußerst schweren CC oder Alter &gt; 64 Jahre ohne äußerst schwere CC</v>
          </cell>
          <cell r="D177">
            <v>2.0209999999999999</v>
          </cell>
          <cell r="E177">
            <v>1.99</v>
          </cell>
          <cell r="H177">
            <v>19.600000000000001</v>
          </cell>
          <cell r="I177">
            <v>6</v>
          </cell>
          <cell r="J177">
            <v>0.26</v>
          </cell>
          <cell r="K177">
            <v>35</v>
          </cell>
          <cell r="L177">
            <v>5.6000000000000001E-2</v>
          </cell>
          <cell r="M177">
            <v>8.8999999999999996E-2</v>
          </cell>
        </row>
        <row r="178">
          <cell r="A178" t="str">
            <v>F21B</v>
          </cell>
          <cell r="B178" t="str">
            <v>O</v>
          </cell>
          <cell r="C178" t="str">
            <v>Andere OR­Prozeduren am Kreislaufsystem, Alter &lt; 65 Jahre ohne äußerst schwere CC</v>
          </cell>
          <cell r="D178">
            <v>1.1870000000000001</v>
          </cell>
          <cell r="E178">
            <v>1.159</v>
          </cell>
          <cell r="H178">
            <v>11.5</v>
          </cell>
          <cell r="I178">
            <v>3</v>
          </cell>
          <cell r="J178">
            <v>0.24399999999999999</v>
          </cell>
          <cell r="K178">
            <v>27</v>
          </cell>
          <cell r="L178">
            <v>5.0999999999999997E-2</v>
          </cell>
          <cell r="M178">
            <v>7.8E-2</v>
          </cell>
        </row>
        <row r="179">
          <cell r="A179" t="str">
            <v>F40Z</v>
          </cell>
          <cell r="B179" t="str">
            <v>A</v>
          </cell>
          <cell r="C179" t="str">
            <v>Kreislaufkrankheit mit maschineller Beatmung</v>
          </cell>
          <cell r="D179">
            <v>2.3519999999999999</v>
          </cell>
          <cell r="E179">
            <v>2.3340000000000001</v>
          </cell>
          <cell r="H179">
            <v>8.6</v>
          </cell>
          <cell r="I179">
            <v>2</v>
          </cell>
          <cell r="J179">
            <v>0.75800000000000001</v>
          </cell>
          <cell r="K179">
            <v>24</v>
          </cell>
          <cell r="L179">
            <v>0.159</v>
          </cell>
          <cell r="M179">
            <v>0.23799999999999999</v>
          </cell>
        </row>
        <row r="180">
          <cell r="A180" t="str">
            <v>F41A</v>
          </cell>
          <cell r="B180" t="str">
            <v>A</v>
          </cell>
          <cell r="C180" t="str">
            <v>Kreislauferkrankungen mit akutem Myokardinfarkt, mit invasiver kardiologischer Diagnostik, mit äußerst schweren oder schweren CC</v>
          </cell>
          <cell r="D180">
            <v>1.9370000000000001</v>
          </cell>
          <cell r="E180">
            <v>1.9350000000000001</v>
          </cell>
          <cell r="H180">
            <v>8.9</v>
          </cell>
          <cell r="I180">
            <v>2</v>
          </cell>
          <cell r="J180">
            <v>0.52800000000000002</v>
          </cell>
          <cell r="K180">
            <v>24</v>
          </cell>
          <cell r="L180">
            <v>0.107</v>
          </cell>
          <cell r="M180">
            <v>0.16</v>
          </cell>
        </row>
        <row r="181">
          <cell r="A181" t="str">
            <v>F41B</v>
          </cell>
          <cell r="B181" t="str">
            <v>A</v>
          </cell>
          <cell r="C181" t="str">
            <v>Kreislauferkrankungen mit akutem Myokardinfarkt, mit invasiver kardiologischer Diagnostik, ohne äußerst schwere oder schwere CC</v>
          </cell>
          <cell r="D181">
            <v>1.478</v>
          </cell>
          <cell r="E181">
            <v>1.478</v>
          </cell>
          <cell r="H181">
            <v>6.3</v>
          </cell>
          <cell r="I181">
            <v>1</v>
          </cell>
          <cell r="J181">
            <v>0.55400000000000005</v>
          </cell>
          <cell r="K181">
            <v>21</v>
          </cell>
          <cell r="L181">
            <v>0.106</v>
          </cell>
          <cell r="M181">
            <v>0.153</v>
          </cell>
        </row>
        <row r="182">
          <cell r="A182" t="str">
            <v>F42A</v>
          </cell>
          <cell r="B182" t="str">
            <v>A</v>
          </cell>
          <cell r="C182" t="str">
            <v>Kreislauferkrankungen ohne akuten Myokardinfarkt, mit invasiver kardiologischer Diagnostik, mit komplexer Diagnose/Prozedur</v>
          </cell>
          <cell r="D182">
            <v>1.0049999999999999</v>
          </cell>
          <cell r="E182">
            <v>1.0029999999999999</v>
          </cell>
          <cell r="H182">
            <v>4.2</v>
          </cell>
          <cell r="I182">
            <v>1</v>
          </cell>
          <cell r="J182">
            <v>0.30399999999999999</v>
          </cell>
          <cell r="K182">
            <v>19</v>
          </cell>
          <cell r="L182">
            <v>8.5999999999999993E-2</v>
          </cell>
          <cell r="M182">
            <v>0.11600000000000001</v>
          </cell>
        </row>
        <row r="183">
          <cell r="A183" t="str">
            <v>F42B</v>
          </cell>
          <cell r="B183" t="str">
            <v>A</v>
          </cell>
          <cell r="C183" t="str">
            <v>Kreislauferkrankungen ohne akuten Myokardinfarkt, mit invasiver kardiologischer Diagnostik, ohne komplexe Diagnose/Prozedur</v>
          </cell>
          <cell r="D183">
            <v>0.60499999999999998</v>
          </cell>
          <cell r="E183">
            <v>0.60499999999999998</v>
          </cell>
          <cell r="H183">
            <v>2.2999999999999998</v>
          </cell>
          <cell r="I183">
            <v>1</v>
          </cell>
          <cell r="J183">
            <v>0.16700000000000001</v>
          </cell>
          <cell r="K183">
            <v>13</v>
          </cell>
          <cell r="L183">
            <v>8.6999999999999994E-2</v>
          </cell>
          <cell r="M183">
            <v>0.10100000000000001</v>
          </cell>
        </row>
        <row r="184">
          <cell r="A184" t="str">
            <v>F60A</v>
          </cell>
          <cell r="B184" t="str">
            <v>M</v>
          </cell>
          <cell r="C184" t="str">
            <v>Kreislauferkrankungen mit akutem Myokardinfarkt, ohne invasive kardiologische Diagnostik, mit äußerst schweren oder schweren CC</v>
          </cell>
          <cell r="D184">
            <v>1.603</v>
          </cell>
          <cell r="E184">
            <v>1.6020000000000001</v>
          </cell>
          <cell r="H184">
            <v>13.2</v>
          </cell>
          <cell r="I184">
            <v>3</v>
          </cell>
          <cell r="J184">
            <v>0.39600000000000002</v>
          </cell>
          <cell r="K184">
            <v>28</v>
          </cell>
          <cell r="L184">
            <v>7.1999999999999995E-2</v>
          </cell>
          <cell r="M184">
            <v>0.111</v>
          </cell>
        </row>
        <row r="185">
          <cell r="A185" t="str">
            <v>F60B</v>
          </cell>
          <cell r="B185" t="str">
            <v>M</v>
          </cell>
          <cell r="C185" t="str">
            <v>Kreislauferkrankungen mit akutem Myokardinfarkt, ohne invasive kardiologische Diagnostik, ohne äußerst schwere oder schwere CC</v>
          </cell>
          <cell r="D185">
            <v>1.1830000000000001</v>
          </cell>
          <cell r="E185">
            <v>1.181</v>
          </cell>
          <cell r="H185">
            <v>7.8</v>
          </cell>
          <cell r="I185">
            <v>2</v>
          </cell>
          <cell r="J185">
            <v>0.38600000000000001</v>
          </cell>
          <cell r="K185">
            <v>23</v>
          </cell>
          <cell r="L185">
            <v>8.8999999999999996E-2</v>
          </cell>
          <cell r="M185">
            <v>0.13100000000000001</v>
          </cell>
        </row>
        <row r="186">
          <cell r="A186" t="str">
            <v>F60C</v>
          </cell>
          <cell r="B186" t="str">
            <v>M</v>
          </cell>
          <cell r="C186" t="str">
            <v>Kreislauferkrankungen mit akutem Myokardinfarkt, ohne invasive kardiologische Diagnostik, verstorben</v>
          </cell>
          <cell r="D186">
            <v>0.93500000000000005</v>
          </cell>
          <cell r="E186">
            <v>0.93400000000000005</v>
          </cell>
          <cell r="H186">
            <v>3.6</v>
          </cell>
          <cell r="I186">
            <v>1</v>
          </cell>
          <cell r="J186">
            <v>0.46300000000000002</v>
          </cell>
          <cell r="K186">
            <v>19</v>
          </cell>
          <cell r="L186">
            <v>0.155</v>
          </cell>
          <cell r="M186">
            <v>0.20200000000000001</v>
          </cell>
        </row>
        <row r="187">
          <cell r="A187" t="str">
            <v>F61Z</v>
          </cell>
          <cell r="B187" t="str">
            <v>M</v>
          </cell>
          <cell r="C187" t="str">
            <v>Infektiöse Endokarditis</v>
          </cell>
          <cell r="D187">
            <v>1.6359999999999999</v>
          </cell>
          <cell r="E187">
            <v>1.6359999999999999</v>
          </cell>
          <cell r="H187">
            <v>15.6</v>
          </cell>
          <cell r="I187">
            <v>4</v>
          </cell>
          <cell r="J187">
            <v>0.32500000000000001</v>
          </cell>
          <cell r="K187">
            <v>31</v>
          </cell>
          <cell r="L187">
            <v>6.3E-2</v>
          </cell>
          <cell r="M187">
            <v>9.8000000000000004E-2</v>
          </cell>
        </row>
        <row r="188">
          <cell r="A188" t="str">
            <v>F62A</v>
          </cell>
          <cell r="B188" t="str">
            <v>M</v>
          </cell>
          <cell r="C188" t="str">
            <v>Herzinsuffizienz und Schock mit äußerst schweren CC</v>
          </cell>
          <cell r="D188">
            <v>1.2749999999999999</v>
          </cell>
          <cell r="E188">
            <v>1.274</v>
          </cell>
          <cell r="H188">
            <v>11.5</v>
          </cell>
          <cell r="I188">
            <v>3</v>
          </cell>
          <cell r="J188">
            <v>0.314</v>
          </cell>
          <cell r="K188">
            <v>26</v>
          </cell>
          <cell r="L188">
            <v>6.6000000000000003E-2</v>
          </cell>
          <cell r="M188">
            <v>0.1</v>
          </cell>
        </row>
        <row r="189">
          <cell r="A189" t="str">
            <v>F62B</v>
          </cell>
          <cell r="B189" t="str">
            <v>M</v>
          </cell>
          <cell r="C189" t="str">
            <v>Herzinsuffizienz und Schock ohne äußerst schwere CC</v>
          </cell>
          <cell r="D189">
            <v>0.89800000000000002</v>
          </cell>
          <cell r="E189">
            <v>0.89800000000000002</v>
          </cell>
          <cell r="H189">
            <v>8.6</v>
          </cell>
          <cell r="I189">
            <v>2</v>
          </cell>
          <cell r="J189">
            <v>0.29399999999999998</v>
          </cell>
          <cell r="K189">
            <v>24</v>
          </cell>
          <cell r="L189">
            <v>6.0999999999999999E-2</v>
          </cell>
          <cell r="M189">
            <v>9.1999999999999998E-2</v>
          </cell>
        </row>
        <row r="190">
          <cell r="A190" t="str">
            <v>F63A</v>
          </cell>
          <cell r="B190" t="str">
            <v>M</v>
          </cell>
          <cell r="C190" t="str">
            <v>Venenthrombose mit äußerst schweren oder schweren CC</v>
          </cell>
          <cell r="D190">
            <v>1.083</v>
          </cell>
          <cell r="E190">
            <v>1.0820000000000001</v>
          </cell>
          <cell r="H190">
            <v>9.6999999999999993</v>
          </cell>
          <cell r="I190">
            <v>2</v>
          </cell>
          <cell r="J190">
            <v>0.35299999999999998</v>
          </cell>
          <cell r="K190">
            <v>25</v>
          </cell>
          <cell r="L190">
            <v>6.6000000000000003E-2</v>
          </cell>
          <cell r="M190">
            <v>9.9000000000000005E-2</v>
          </cell>
        </row>
        <row r="191">
          <cell r="A191" t="str">
            <v>F63B</v>
          </cell>
          <cell r="B191" t="str">
            <v>M</v>
          </cell>
          <cell r="C191" t="str">
            <v>Venenthrombose ohne äußerst schwere oder schwere CC</v>
          </cell>
          <cell r="D191">
            <v>0.73599999999999999</v>
          </cell>
          <cell r="E191">
            <v>0.73499999999999999</v>
          </cell>
          <cell r="H191">
            <v>6.8</v>
          </cell>
          <cell r="I191">
            <v>1</v>
          </cell>
          <cell r="J191">
            <v>0.36</v>
          </cell>
          <cell r="K191">
            <v>22</v>
          </cell>
          <cell r="L191">
            <v>6.3E-2</v>
          </cell>
          <cell r="M191">
            <v>9.1999999999999998E-2</v>
          </cell>
        </row>
        <row r="192">
          <cell r="A192" t="str">
            <v>F64Z</v>
          </cell>
          <cell r="B192" t="str">
            <v>M</v>
          </cell>
          <cell r="C192" t="str">
            <v>Hautulkus bei Kreislauf­Erkrankungen</v>
          </cell>
          <cell r="D192">
            <v>1.0269999999999999</v>
          </cell>
          <cell r="E192">
            <v>1.0249999999999999</v>
          </cell>
          <cell r="H192">
            <v>11.7</v>
          </cell>
          <cell r="I192">
            <v>3</v>
          </cell>
          <cell r="J192">
            <v>0.25</v>
          </cell>
          <cell r="K192">
            <v>27</v>
          </cell>
          <cell r="L192">
            <v>5.1999999999999998E-2</v>
          </cell>
          <cell r="M192">
            <v>7.9000000000000001E-2</v>
          </cell>
        </row>
        <row r="193">
          <cell r="A193" t="str">
            <v>F65A</v>
          </cell>
          <cell r="B193" t="str">
            <v>M</v>
          </cell>
          <cell r="C193" t="str">
            <v>Periphere Gefäßkrankheiten mit äußerst schweren oder schweren CC</v>
          </cell>
          <cell r="D193">
            <v>1.008</v>
          </cell>
          <cell r="E193">
            <v>0.995</v>
          </cell>
          <cell r="H193">
            <v>7.3</v>
          </cell>
          <cell r="I193">
            <v>1</v>
          </cell>
          <cell r="J193">
            <v>0.46200000000000002</v>
          </cell>
          <cell r="K193">
            <v>22</v>
          </cell>
          <cell r="L193">
            <v>7.5999999999999998E-2</v>
          </cell>
          <cell r="M193">
            <v>0.111</v>
          </cell>
        </row>
        <row r="194">
          <cell r="A194" t="str">
            <v>F65B</v>
          </cell>
          <cell r="B194" t="str">
            <v>M</v>
          </cell>
          <cell r="C194" t="str">
            <v>Periphere Gefäßkrankheiten ohne äußerst schwere oder schwere CC</v>
          </cell>
          <cell r="D194">
            <v>0.69399999999999995</v>
          </cell>
          <cell r="E194">
            <v>0.68</v>
          </cell>
          <cell r="H194">
            <v>3.7</v>
          </cell>
          <cell r="I194">
            <v>1</v>
          </cell>
          <cell r="J194">
            <v>0.28999999999999998</v>
          </cell>
          <cell r="K194">
            <v>19</v>
          </cell>
          <cell r="L194">
            <v>9.4E-2</v>
          </cell>
          <cell r="M194">
            <v>0.123</v>
          </cell>
        </row>
        <row r="195">
          <cell r="A195" t="str">
            <v>F66A</v>
          </cell>
          <cell r="B195" t="str">
            <v>M</v>
          </cell>
          <cell r="C195" t="str">
            <v>Koronararteriosklerose mit CC</v>
          </cell>
          <cell r="D195">
            <v>0.71799999999999997</v>
          </cell>
          <cell r="E195">
            <v>0.71</v>
          </cell>
          <cell r="H195">
            <v>5.7</v>
          </cell>
          <cell r="I195">
            <v>1</v>
          </cell>
          <cell r="J195">
            <v>0.34499999999999997</v>
          </cell>
          <cell r="K195">
            <v>21</v>
          </cell>
          <cell r="L195">
            <v>7.2999999999999995E-2</v>
          </cell>
          <cell r="M195">
            <v>0.104</v>
          </cell>
        </row>
        <row r="196">
          <cell r="A196" t="str">
            <v>F66B</v>
          </cell>
          <cell r="B196" t="str">
            <v>M</v>
          </cell>
          <cell r="C196" t="str">
            <v>Koronararteriosklerose ohne CC</v>
          </cell>
          <cell r="D196">
            <v>0.53900000000000003</v>
          </cell>
          <cell r="E196">
            <v>0.53500000000000003</v>
          </cell>
          <cell r="H196">
            <v>3.2</v>
          </cell>
          <cell r="I196">
            <v>1</v>
          </cell>
          <cell r="J196">
            <v>0.255</v>
          </cell>
          <cell r="K196">
            <v>18</v>
          </cell>
          <cell r="L196">
            <v>9.7000000000000003E-2</v>
          </cell>
          <cell r="M196">
            <v>0.123</v>
          </cell>
        </row>
        <row r="197">
          <cell r="A197" t="str">
            <v>F67A</v>
          </cell>
          <cell r="B197" t="str">
            <v>M</v>
          </cell>
          <cell r="C197" t="str">
            <v>Hypertonie mit CC</v>
          </cell>
          <cell r="D197">
            <v>0.68200000000000005</v>
          </cell>
          <cell r="E197">
            <v>0.68200000000000005</v>
          </cell>
          <cell r="H197">
            <v>5.5</v>
          </cell>
          <cell r="I197">
            <v>1</v>
          </cell>
          <cell r="J197">
            <v>0.33300000000000002</v>
          </cell>
          <cell r="K197">
            <v>20</v>
          </cell>
          <cell r="L197">
            <v>7.2999999999999995E-2</v>
          </cell>
          <cell r="M197">
            <v>0.10299999999999999</v>
          </cell>
        </row>
        <row r="198">
          <cell r="A198" t="str">
            <v>F67B</v>
          </cell>
          <cell r="B198" t="str">
            <v>M</v>
          </cell>
          <cell r="C198" t="str">
            <v>Hypertonie ohne CC</v>
          </cell>
          <cell r="D198">
            <v>0.56599999999999995</v>
          </cell>
          <cell r="E198">
            <v>0.56599999999999995</v>
          </cell>
          <cell r="H198">
            <v>4.3</v>
          </cell>
          <cell r="I198">
            <v>1</v>
          </cell>
          <cell r="J198">
            <v>0.27600000000000002</v>
          </cell>
          <cell r="K198">
            <v>19</v>
          </cell>
          <cell r="L198">
            <v>7.6999999999999999E-2</v>
          </cell>
          <cell r="M198">
            <v>0.104</v>
          </cell>
        </row>
        <row r="199">
          <cell r="A199" t="str">
            <v>F68Z</v>
          </cell>
          <cell r="B199" t="str">
            <v>M</v>
          </cell>
          <cell r="C199" t="str">
            <v>Angeborene Herzkrankheit</v>
          </cell>
          <cell r="D199">
            <v>0.66500000000000004</v>
          </cell>
          <cell r="E199">
            <v>0.66500000000000004</v>
          </cell>
          <cell r="H199">
            <v>2.8</v>
          </cell>
          <cell r="I199">
            <v>1</v>
          </cell>
          <cell r="J199">
            <v>0.311</v>
          </cell>
          <cell r="K199">
            <v>18</v>
          </cell>
          <cell r="L199">
            <v>0.13200000000000001</v>
          </cell>
          <cell r="M199">
            <v>0.16200000000000001</v>
          </cell>
        </row>
        <row r="200">
          <cell r="A200" t="str">
            <v>F69A</v>
          </cell>
          <cell r="B200" t="str">
            <v>M</v>
          </cell>
          <cell r="C200" t="str">
            <v>Herzklappenerkrankungen mit äußerst schweren oder schweren CC</v>
          </cell>
          <cell r="D200">
            <v>0.96899999999999997</v>
          </cell>
          <cell r="E200">
            <v>0.96099999999999997</v>
          </cell>
          <cell r="H200">
            <v>8.3000000000000007</v>
          </cell>
          <cell r="I200">
            <v>2</v>
          </cell>
          <cell r="J200">
            <v>0.30599999999999999</v>
          </cell>
          <cell r="K200">
            <v>23</v>
          </cell>
          <cell r="L200">
            <v>6.7000000000000004E-2</v>
          </cell>
          <cell r="M200">
            <v>9.9000000000000005E-2</v>
          </cell>
        </row>
        <row r="201">
          <cell r="A201" t="str">
            <v>F69B</v>
          </cell>
          <cell r="B201" t="str">
            <v>M</v>
          </cell>
          <cell r="C201" t="str">
            <v>Herzklappenerkrankungen ohne äußerst schwere oder schwere CC</v>
          </cell>
          <cell r="D201">
            <v>0.60499999999999998</v>
          </cell>
          <cell r="E201">
            <v>0.59199999999999997</v>
          </cell>
          <cell r="H201">
            <v>4.0999999999999996</v>
          </cell>
          <cell r="I201">
            <v>1</v>
          </cell>
          <cell r="J201">
            <v>0.27400000000000002</v>
          </cell>
          <cell r="K201">
            <v>19</v>
          </cell>
          <cell r="L201">
            <v>8.1000000000000003E-2</v>
          </cell>
          <cell r="M201">
            <v>0.108</v>
          </cell>
        </row>
        <row r="202">
          <cell r="A202" t="str">
            <v>F70A</v>
          </cell>
          <cell r="B202" t="str">
            <v>M</v>
          </cell>
          <cell r="C202" t="str">
            <v>Schwere Arrhythmie und Herzstillstand mit äußerst schweren oder schweren CC</v>
          </cell>
          <cell r="D202">
            <v>1.05</v>
          </cell>
          <cell r="E202">
            <v>1.05</v>
          </cell>
          <cell r="H202">
            <v>6.5</v>
          </cell>
          <cell r="I202">
            <v>1</v>
          </cell>
          <cell r="J202">
            <v>0.51400000000000001</v>
          </cell>
          <cell r="K202">
            <v>21</v>
          </cell>
          <cell r="L202">
            <v>9.5000000000000001E-2</v>
          </cell>
          <cell r="M202">
            <v>0.13800000000000001</v>
          </cell>
        </row>
        <row r="203">
          <cell r="A203" t="str">
            <v>F70B</v>
          </cell>
          <cell r="B203" t="str">
            <v>M</v>
          </cell>
          <cell r="C203" t="str">
            <v>Schwere Arrhythmie und Herzstillstand ohne äußerst schwere oder schwere CC</v>
          </cell>
          <cell r="D203">
            <v>0.65800000000000003</v>
          </cell>
          <cell r="E203">
            <v>0.65700000000000003</v>
          </cell>
          <cell r="H203">
            <v>4</v>
          </cell>
          <cell r="I203">
            <v>1</v>
          </cell>
          <cell r="J203">
            <v>0.317</v>
          </cell>
          <cell r="K203">
            <v>19</v>
          </cell>
          <cell r="L203">
            <v>9.5000000000000001E-2</v>
          </cell>
          <cell r="M203">
            <v>0.127</v>
          </cell>
        </row>
        <row r="204">
          <cell r="A204" t="str">
            <v>F71A</v>
          </cell>
          <cell r="B204" t="str">
            <v>M</v>
          </cell>
          <cell r="C204" t="str">
            <v>Nicht schwere kardiale Arrhythmie und Erregungsleitungsstörungen mit äußerst schweren oder schweren CC</v>
          </cell>
          <cell r="D204">
            <v>0.89200000000000002</v>
          </cell>
          <cell r="E204">
            <v>0.89100000000000001</v>
          </cell>
          <cell r="H204">
            <v>8</v>
          </cell>
          <cell r="I204">
            <v>2</v>
          </cell>
          <cell r="J204">
            <v>0.29099999999999998</v>
          </cell>
          <cell r="K204">
            <v>23</v>
          </cell>
          <cell r="L204">
            <v>6.6000000000000003E-2</v>
          </cell>
          <cell r="M204">
            <v>9.7000000000000003E-2</v>
          </cell>
        </row>
        <row r="205">
          <cell r="A205" t="str">
            <v>F71B</v>
          </cell>
          <cell r="B205" t="str">
            <v>M</v>
          </cell>
          <cell r="C205" t="str">
            <v>Nicht schwere kardiale Arrhythmie und Erregungsleitungsstörungen ohne äußerst schwere oder schwere CC</v>
          </cell>
          <cell r="D205">
            <v>0.6</v>
          </cell>
          <cell r="E205">
            <v>0.59799999999999998</v>
          </cell>
          <cell r="H205">
            <v>4</v>
          </cell>
          <cell r="I205">
            <v>1</v>
          </cell>
          <cell r="J205">
            <v>0.28999999999999998</v>
          </cell>
          <cell r="K205">
            <v>19</v>
          </cell>
          <cell r="L205">
            <v>8.5999999999999993E-2</v>
          </cell>
          <cell r="M205">
            <v>0.115</v>
          </cell>
        </row>
        <row r="206">
          <cell r="A206" t="str">
            <v>F72A</v>
          </cell>
          <cell r="B206" t="str">
            <v>M</v>
          </cell>
          <cell r="C206" t="str">
            <v>Instabile Angina pectoris mit äußerst schweren oder schweren CC</v>
          </cell>
          <cell r="D206">
            <v>0.84599999999999997</v>
          </cell>
          <cell r="E206">
            <v>0.84399999999999997</v>
          </cell>
          <cell r="H206">
            <v>7.5</v>
          </cell>
          <cell r="I206">
            <v>2</v>
          </cell>
          <cell r="J206">
            <v>0.27700000000000002</v>
          </cell>
          <cell r="K206">
            <v>23</v>
          </cell>
          <cell r="L206">
            <v>6.6000000000000003E-2</v>
          </cell>
          <cell r="M206">
            <v>9.7000000000000003E-2</v>
          </cell>
        </row>
        <row r="207">
          <cell r="A207" t="str">
            <v>F72B</v>
          </cell>
          <cell r="B207" t="str">
            <v>M</v>
          </cell>
          <cell r="C207" t="str">
            <v>Instabile Angina pectoris ohne äußerst schwere oder schwere CC</v>
          </cell>
          <cell r="D207">
            <v>0.61799999999999999</v>
          </cell>
          <cell r="E207">
            <v>0.61699999999999999</v>
          </cell>
          <cell r="H207">
            <v>4.2</v>
          </cell>
          <cell r="I207">
            <v>1</v>
          </cell>
          <cell r="J207">
            <v>0.29599999999999999</v>
          </cell>
          <cell r="K207">
            <v>19</v>
          </cell>
          <cell r="L207">
            <v>8.4000000000000005E-2</v>
          </cell>
          <cell r="M207">
            <v>0.113</v>
          </cell>
        </row>
        <row r="208">
          <cell r="A208" t="str">
            <v>F73A</v>
          </cell>
          <cell r="B208" t="str">
            <v>M</v>
          </cell>
          <cell r="C208" t="str">
            <v>Synkope und Kollaps mit äußerst schweren oder schweren CC</v>
          </cell>
          <cell r="D208">
            <v>0.80300000000000005</v>
          </cell>
          <cell r="E208">
            <v>0.80300000000000005</v>
          </cell>
          <cell r="H208">
            <v>6.4</v>
          </cell>
          <cell r="I208">
            <v>1</v>
          </cell>
          <cell r="J208">
            <v>0.39300000000000002</v>
          </cell>
          <cell r="K208">
            <v>21</v>
          </cell>
          <cell r="L208">
            <v>7.2999999999999995E-2</v>
          </cell>
          <cell r="M208">
            <v>0.106</v>
          </cell>
        </row>
        <row r="209">
          <cell r="A209" t="str">
            <v>F73B</v>
          </cell>
          <cell r="B209" t="str">
            <v>M</v>
          </cell>
          <cell r="C209" t="str">
            <v>Synkope und Kollaps ohne äußerst schwere oder schwere CC</v>
          </cell>
          <cell r="D209">
            <v>0.56000000000000005</v>
          </cell>
          <cell r="E209">
            <v>0.56000000000000005</v>
          </cell>
          <cell r="H209">
            <v>3.7</v>
          </cell>
          <cell r="I209">
            <v>1</v>
          </cell>
          <cell r="J209">
            <v>0.27500000000000002</v>
          </cell>
          <cell r="K209">
            <v>19</v>
          </cell>
          <cell r="L209">
            <v>8.7999999999999995E-2</v>
          </cell>
          <cell r="M209">
            <v>0.11600000000000001</v>
          </cell>
        </row>
        <row r="210">
          <cell r="A210" t="str">
            <v>F74Z</v>
          </cell>
          <cell r="B210" t="str">
            <v>M</v>
          </cell>
          <cell r="C210" t="str">
            <v>Thoraxschmerz</v>
          </cell>
          <cell r="D210">
            <v>0.46700000000000003</v>
          </cell>
          <cell r="E210">
            <v>0.46600000000000003</v>
          </cell>
          <cell r="H210">
            <v>2.2999999999999998</v>
          </cell>
          <cell r="I210">
            <v>1</v>
          </cell>
          <cell r="J210">
            <v>0.22500000000000001</v>
          </cell>
          <cell r="K210">
            <v>14</v>
          </cell>
          <cell r="L210">
            <v>0.11700000000000001</v>
          </cell>
          <cell r="M210">
            <v>0.13600000000000001</v>
          </cell>
        </row>
        <row r="211">
          <cell r="A211" t="str">
            <v>F75A</v>
          </cell>
          <cell r="B211" t="str">
            <v>M</v>
          </cell>
          <cell r="C211" t="str">
            <v>Andere Krankheiten des Kreislaufsystems mit äußerst schweren CC</v>
          </cell>
          <cell r="D211">
            <v>1.1220000000000001</v>
          </cell>
          <cell r="E211">
            <v>1.1200000000000001</v>
          </cell>
          <cell r="H211">
            <v>8.9</v>
          </cell>
          <cell r="I211">
            <v>2</v>
          </cell>
          <cell r="J211">
            <v>0.36299999999999999</v>
          </cell>
          <cell r="K211">
            <v>24</v>
          </cell>
          <cell r="L211">
            <v>7.2999999999999995E-2</v>
          </cell>
          <cell r="M211">
            <v>0.11</v>
          </cell>
        </row>
        <row r="212">
          <cell r="A212" t="str">
            <v>F75B</v>
          </cell>
          <cell r="B212" t="str">
            <v>M</v>
          </cell>
          <cell r="C212" t="str">
            <v>Andere Krankheiten des Kreislaufsystems mit schweren CC</v>
          </cell>
          <cell r="D212">
            <v>0.83799999999999997</v>
          </cell>
          <cell r="E212">
            <v>0.83599999999999997</v>
          </cell>
          <cell r="H212">
            <v>6.7</v>
          </cell>
          <cell r="I212">
            <v>1</v>
          </cell>
          <cell r="J212">
            <v>0.39400000000000002</v>
          </cell>
          <cell r="K212">
            <v>22</v>
          </cell>
          <cell r="L212">
            <v>7.0999999999999994E-2</v>
          </cell>
          <cell r="M212">
            <v>0.10299999999999999</v>
          </cell>
        </row>
        <row r="213">
          <cell r="A213" t="str">
            <v>F75C</v>
          </cell>
          <cell r="B213" t="str">
            <v>M</v>
          </cell>
          <cell r="C213" t="str">
            <v>Andere Krankheiten des Kreislaufsystems ohne äußerst schwere oder schwere CC</v>
          </cell>
          <cell r="D213">
            <v>0.627</v>
          </cell>
          <cell r="E213">
            <v>0.623</v>
          </cell>
          <cell r="H213">
            <v>4.2</v>
          </cell>
          <cell r="I213">
            <v>1</v>
          </cell>
          <cell r="J213">
            <v>0.28599999999999998</v>
          </cell>
          <cell r="K213">
            <v>19</v>
          </cell>
          <cell r="L213">
            <v>8.3000000000000004E-2</v>
          </cell>
          <cell r="M213">
            <v>0.111</v>
          </cell>
        </row>
        <row r="214">
          <cell r="A214" t="str">
            <v>MDC 06  Krankheiten und Störungen der Verdauungsorgane</v>
          </cell>
        </row>
        <row r="215">
          <cell r="A215" t="str">
            <v>G01A</v>
          </cell>
          <cell r="B215" t="str">
            <v>O</v>
          </cell>
          <cell r="C215" t="str">
            <v>Rektumresektion mit äußerst schweren CC</v>
          </cell>
          <cell r="D215">
            <v>4.2640000000000002</v>
          </cell>
          <cell r="E215">
            <v>4.1379999999999999</v>
          </cell>
          <cell r="H215">
            <v>27.4</v>
          </cell>
          <cell r="I215">
            <v>8</v>
          </cell>
          <cell r="J215">
            <v>0.34699999999999998</v>
          </cell>
          <cell r="K215">
            <v>42</v>
          </cell>
          <cell r="L215">
            <v>6.8000000000000005E-2</v>
          </cell>
          <cell r="M215">
            <v>0.11</v>
          </cell>
        </row>
        <row r="216">
          <cell r="A216" t="str">
            <v>G01B</v>
          </cell>
          <cell r="B216" t="str">
            <v>O</v>
          </cell>
          <cell r="C216" t="str">
            <v>Rektumresektion ohne äußerst schwere CC</v>
          </cell>
          <cell r="D216">
            <v>2.7949999999999999</v>
          </cell>
          <cell r="E216">
            <v>2.677</v>
          </cell>
          <cell r="H216">
            <v>18.5</v>
          </cell>
          <cell r="I216">
            <v>5</v>
          </cell>
          <cell r="J216">
            <v>0.32500000000000001</v>
          </cell>
          <cell r="K216">
            <v>33</v>
          </cell>
          <cell r="L216">
            <v>6.3E-2</v>
          </cell>
          <cell r="M216">
            <v>0.1</v>
          </cell>
        </row>
        <row r="217">
          <cell r="A217" t="str">
            <v>G02A</v>
          </cell>
          <cell r="B217" t="str">
            <v>O</v>
          </cell>
          <cell r="C217" t="str">
            <v>Große Eingriffe an Dünn­ und Dickdarm mit äußerst schweren CC</v>
          </cell>
          <cell r="D217">
            <v>3.7370000000000001</v>
          </cell>
          <cell r="E217">
            <v>3.6429999999999998</v>
          </cell>
          <cell r="H217">
            <v>21.4</v>
          </cell>
          <cell r="I217">
            <v>6</v>
          </cell>
          <cell r="J217">
            <v>0.40899999999999997</v>
          </cell>
          <cell r="K217">
            <v>36</v>
          </cell>
          <cell r="L217">
            <v>0.08</v>
          </cell>
          <cell r="M217">
            <v>0.128</v>
          </cell>
        </row>
        <row r="218">
          <cell r="A218" t="str">
            <v>G02B</v>
          </cell>
          <cell r="B218" t="str">
            <v>O</v>
          </cell>
          <cell r="C218" t="str">
            <v>Große Eingriffe an Dünn­ und Dickdarm ohne äußerst schwere CC</v>
          </cell>
          <cell r="D218">
            <v>2.3170000000000002</v>
          </cell>
          <cell r="E218">
            <v>2.2280000000000002</v>
          </cell>
          <cell r="H218">
            <v>15.1</v>
          </cell>
          <cell r="I218">
            <v>4</v>
          </cell>
          <cell r="J218">
            <v>0.32300000000000001</v>
          </cell>
          <cell r="K218">
            <v>30</v>
          </cell>
          <cell r="L218">
            <v>6.4000000000000001E-2</v>
          </cell>
          <cell r="M218">
            <v>0.1</v>
          </cell>
        </row>
        <row r="219">
          <cell r="A219" t="str">
            <v>G03A</v>
          </cell>
          <cell r="B219" t="str">
            <v>O</v>
          </cell>
          <cell r="C219" t="str">
            <v>Eingriffe an Magen, Ösophagus und Duodenum bei bösartiger Neubildung</v>
          </cell>
          <cell r="D219">
            <v>4.024</v>
          </cell>
          <cell r="E219">
            <v>3.9089999999999998</v>
          </cell>
          <cell r="H219">
            <v>22.6</v>
          </cell>
          <cell r="I219">
            <v>7</v>
          </cell>
          <cell r="J219">
            <v>0.36599999999999999</v>
          </cell>
          <cell r="K219">
            <v>38</v>
          </cell>
          <cell r="L219">
            <v>7.8E-2</v>
          </cell>
          <cell r="M219">
            <v>0.124</v>
          </cell>
        </row>
        <row r="220">
          <cell r="A220" t="str">
            <v>G03B</v>
          </cell>
          <cell r="B220" t="str">
            <v>O</v>
          </cell>
          <cell r="C220" t="str">
            <v>Eingriffe an Magen, Ösophagus und Duodenum außer bei bösartiger Neubildung mit äußerst schweren oder schweren CC</v>
          </cell>
          <cell r="D220">
            <v>2.7719999999999998</v>
          </cell>
          <cell r="E220">
            <v>2.7069999999999999</v>
          </cell>
          <cell r="H220">
            <v>15.1</v>
          </cell>
          <cell r="I220">
            <v>4</v>
          </cell>
          <cell r="J220">
            <v>0.42599999999999999</v>
          </cell>
          <cell r="K220">
            <v>30</v>
          </cell>
          <cell r="L220">
            <v>8.5000000000000006E-2</v>
          </cell>
          <cell r="M220">
            <v>0.13200000000000001</v>
          </cell>
        </row>
        <row r="221">
          <cell r="A221" t="str">
            <v>G03C</v>
          </cell>
          <cell r="B221" t="str">
            <v>O</v>
          </cell>
          <cell r="C221" t="str">
            <v>Eingriffe an Magen, Ösophagus und Duodenum außer bei bösartiger Neubildung ohne äußerst schwere oder schwere CC</v>
          </cell>
          <cell r="D221">
            <v>1.448</v>
          </cell>
          <cell r="E221">
            <v>1.377</v>
          </cell>
          <cell r="H221">
            <v>8</v>
          </cell>
          <cell r="I221">
            <v>2</v>
          </cell>
          <cell r="J221">
            <v>0.27400000000000002</v>
          </cell>
          <cell r="K221">
            <v>23</v>
          </cell>
          <cell r="L221">
            <v>6.2E-2</v>
          </cell>
          <cell r="M221">
            <v>9.0999999999999998E-2</v>
          </cell>
        </row>
        <row r="222">
          <cell r="A222" t="str">
            <v>G04A</v>
          </cell>
          <cell r="B222" t="str">
            <v>O</v>
          </cell>
          <cell r="C222" t="str">
            <v>Adhäsiolyse am Peritoneum, Alter &gt; 49 Jahre mit CC</v>
          </cell>
          <cell r="D222">
            <v>1.917</v>
          </cell>
          <cell r="E222">
            <v>1.861</v>
          </cell>
          <cell r="H222">
            <v>13.8</v>
          </cell>
          <cell r="I222">
            <v>4</v>
          </cell>
          <cell r="J222">
            <v>0.27800000000000002</v>
          </cell>
          <cell r="K222">
            <v>29</v>
          </cell>
          <cell r="L222">
            <v>6.0999999999999999E-2</v>
          </cell>
          <cell r="M222">
            <v>9.4E-2</v>
          </cell>
        </row>
        <row r="223">
          <cell r="A223" t="str">
            <v>G04B</v>
          </cell>
          <cell r="B223" t="str">
            <v>O</v>
          </cell>
          <cell r="C223" t="str">
            <v>Adhäsiolyse am Peritoneum, Alter &lt; 50 Jahre mit CC oder Alter &gt; 49 Jahre ohne CC</v>
          </cell>
          <cell r="D223">
            <v>1.1619999999999999</v>
          </cell>
          <cell r="E223">
            <v>1.1160000000000001</v>
          </cell>
          <cell r="H223">
            <v>8.5</v>
          </cell>
          <cell r="I223">
            <v>2</v>
          </cell>
          <cell r="J223">
            <v>0.25800000000000001</v>
          </cell>
          <cell r="K223">
            <v>23</v>
          </cell>
          <cell r="L223">
            <v>5.5E-2</v>
          </cell>
          <cell r="M223">
            <v>8.2000000000000003E-2</v>
          </cell>
        </row>
        <row r="224">
          <cell r="A224" t="str">
            <v>G04C</v>
          </cell>
          <cell r="B224" t="str">
            <v>O</v>
          </cell>
          <cell r="C224" t="str">
            <v>Adhäsiolyse am Peritoneum, Alter &lt; 50 Jahre ohne CC</v>
          </cell>
          <cell r="D224">
            <v>0.82299999999999995</v>
          </cell>
          <cell r="E224">
            <v>0.77600000000000002</v>
          </cell>
          <cell r="H224">
            <v>5.0999999999999996</v>
          </cell>
          <cell r="I224">
            <v>1</v>
          </cell>
          <cell r="J224">
            <v>0.23899999999999999</v>
          </cell>
          <cell r="K224">
            <v>20</v>
          </cell>
          <cell r="L224">
            <v>5.6000000000000001E-2</v>
          </cell>
          <cell r="M224">
            <v>7.8E-2</v>
          </cell>
        </row>
        <row r="225">
          <cell r="A225" t="str">
            <v>G05A</v>
          </cell>
          <cell r="B225" t="str">
            <v>O</v>
          </cell>
          <cell r="C225" t="str">
            <v>Kleine Eingriffe an Dünn­ und Dickdarm mit CC</v>
          </cell>
          <cell r="D225">
            <v>1.9710000000000001</v>
          </cell>
          <cell r="E225">
            <v>1.9139999999999999</v>
          </cell>
          <cell r="H225">
            <v>15.4</v>
          </cell>
          <cell r="I225">
            <v>4</v>
          </cell>
          <cell r="J225">
            <v>0.29399999999999998</v>
          </cell>
          <cell r="K225">
            <v>30</v>
          </cell>
          <cell r="L225">
            <v>5.7000000000000002E-2</v>
          </cell>
          <cell r="M225">
            <v>0.09</v>
          </cell>
        </row>
        <row r="226">
          <cell r="A226" t="str">
            <v>G05B</v>
          </cell>
          <cell r="B226" t="str">
            <v>O</v>
          </cell>
          <cell r="C226" t="str">
            <v>Kleine Eingriffe an Dünn­ und Dickdarm ohne CC</v>
          </cell>
          <cell r="D226">
            <v>1.643</v>
          </cell>
          <cell r="E226">
            <v>1.5429999999999999</v>
          </cell>
          <cell r="H226">
            <v>10.9</v>
          </cell>
          <cell r="I226">
            <v>3</v>
          </cell>
          <cell r="J226">
            <v>0.28699999999999998</v>
          </cell>
          <cell r="K226">
            <v>26</v>
          </cell>
          <cell r="L226">
            <v>6.3E-2</v>
          </cell>
          <cell r="M226">
            <v>9.7000000000000003E-2</v>
          </cell>
        </row>
        <row r="227">
          <cell r="A227" t="str">
            <v>G06Z</v>
          </cell>
          <cell r="B227" t="str">
            <v>O</v>
          </cell>
          <cell r="C227" t="str">
            <v>Pyloromyotomie</v>
          </cell>
          <cell r="D227">
            <v>1.4490000000000001</v>
          </cell>
          <cell r="E227">
            <v>1.419</v>
          </cell>
          <cell r="H227">
            <v>8.6999999999999993</v>
          </cell>
          <cell r="I227">
            <v>2</v>
          </cell>
          <cell r="J227">
            <v>0.38600000000000001</v>
          </cell>
          <cell r="K227">
            <v>17</v>
          </cell>
          <cell r="L227">
            <v>0.08</v>
          </cell>
          <cell r="M227">
            <v>0.11899999999999999</v>
          </cell>
        </row>
        <row r="228">
          <cell r="A228" t="str">
            <v>G07A</v>
          </cell>
          <cell r="B228" t="str">
            <v>O</v>
          </cell>
          <cell r="C228" t="str">
            <v>Appendektomie mit äußerst schweren oder schweren CC</v>
          </cell>
          <cell r="D228">
            <v>1.395</v>
          </cell>
          <cell r="E228">
            <v>1.3480000000000001</v>
          </cell>
          <cell r="H228">
            <v>9.1999999999999993</v>
          </cell>
          <cell r="I228">
            <v>2</v>
          </cell>
          <cell r="J228">
            <v>0.33600000000000002</v>
          </cell>
          <cell r="K228">
            <v>24</v>
          </cell>
          <cell r="L228">
            <v>6.5000000000000002E-2</v>
          </cell>
          <cell r="M228">
            <v>9.8000000000000004E-2</v>
          </cell>
        </row>
        <row r="229">
          <cell r="A229" t="str">
            <v>G07B</v>
          </cell>
          <cell r="B229" t="str">
            <v>O</v>
          </cell>
          <cell r="C229" t="str">
            <v>Appendektomie ohne äußerst schwere oder schwere CC</v>
          </cell>
          <cell r="D229">
            <v>0.62</v>
          </cell>
          <cell r="E229">
            <v>0.58499999999999996</v>
          </cell>
          <cell r="H229">
            <v>5.6</v>
          </cell>
          <cell r="I229">
            <v>1</v>
          </cell>
          <cell r="J229">
            <v>0.19900000000000001</v>
          </cell>
          <cell r="K229">
            <v>13</v>
          </cell>
          <cell r="L229">
            <v>4.2999999999999997E-2</v>
          </cell>
          <cell r="M229">
            <v>0.06</v>
          </cell>
        </row>
        <row r="230">
          <cell r="A230" t="str">
            <v>G08Z</v>
          </cell>
          <cell r="B230" t="str">
            <v>O</v>
          </cell>
          <cell r="C230" t="str">
            <v>Eingriffe bei Bauchwandhernien, Nabelhernien und anderen Hernien, Alter &gt; 0 Jahre</v>
          </cell>
          <cell r="D230">
            <v>0.84399999999999997</v>
          </cell>
          <cell r="E230">
            <v>0.79400000000000004</v>
          </cell>
          <cell r="H230">
            <v>5.9</v>
          </cell>
          <cell r="I230">
            <v>1</v>
          </cell>
          <cell r="J230">
            <v>0.25700000000000001</v>
          </cell>
          <cell r="K230">
            <v>21</v>
          </cell>
          <cell r="L230">
            <v>5.1999999999999998E-2</v>
          </cell>
          <cell r="M230">
            <v>7.4999999999999997E-2</v>
          </cell>
        </row>
        <row r="231">
          <cell r="A231" t="str">
            <v>G09Z</v>
          </cell>
          <cell r="B231" t="str">
            <v>O</v>
          </cell>
          <cell r="C231" t="str">
            <v>Eingriffe bei Leisten­ und Schenkelhernien, Alter &gt; 0 Jahre</v>
          </cell>
          <cell r="D231">
            <v>0.70099999999999996</v>
          </cell>
          <cell r="E231">
            <v>0.64800000000000002</v>
          </cell>
          <cell r="H231">
            <v>4.7</v>
          </cell>
          <cell r="I231">
            <v>1</v>
          </cell>
          <cell r="J231">
            <v>0.186</v>
          </cell>
          <cell r="K231">
            <v>16</v>
          </cell>
          <cell r="L231">
            <v>4.7E-2</v>
          </cell>
          <cell r="M231">
            <v>6.5000000000000002E-2</v>
          </cell>
        </row>
        <row r="232">
          <cell r="A232" t="str">
            <v>G10Z</v>
          </cell>
          <cell r="B232" t="str">
            <v>O</v>
          </cell>
          <cell r="C232" t="str">
            <v>Eingriffe bei Hernien, Alter &lt; 1 Jahr</v>
          </cell>
          <cell r="D232">
            <v>0.67700000000000005</v>
          </cell>
          <cell r="E232">
            <v>0.64</v>
          </cell>
          <cell r="H232">
            <v>2.5</v>
          </cell>
          <cell r="I232">
            <v>1</v>
          </cell>
          <cell r="J232">
            <v>0.20899999999999999</v>
          </cell>
          <cell r="K232">
            <v>9</v>
          </cell>
          <cell r="L232">
            <v>0.10199999999999999</v>
          </cell>
          <cell r="M232">
            <v>0.121</v>
          </cell>
        </row>
        <row r="233">
          <cell r="A233" t="str">
            <v>G11A</v>
          </cell>
          <cell r="B233" t="str">
            <v>O</v>
          </cell>
          <cell r="C233" t="str">
            <v>Eingriffe an Anus und Enterostoma mit äußerst schweren oder schweren CC</v>
          </cell>
          <cell r="D233">
            <v>0.88400000000000001</v>
          </cell>
          <cell r="E233">
            <v>0.85699999999999998</v>
          </cell>
          <cell r="H233">
            <v>7.5</v>
          </cell>
          <cell r="I233">
            <v>1</v>
          </cell>
          <cell r="J233">
            <v>0.33100000000000002</v>
          </cell>
          <cell r="K233">
            <v>22</v>
          </cell>
          <cell r="L233">
            <v>5.2999999999999999E-2</v>
          </cell>
          <cell r="M233">
            <v>7.8E-2</v>
          </cell>
        </row>
        <row r="234">
          <cell r="A234" t="str">
            <v>G11B</v>
          </cell>
          <cell r="B234" t="str">
            <v>O</v>
          </cell>
          <cell r="C234" t="str">
            <v>Eingriffe an Anus und Enterostoma ohne äußerst schwere oder schwere CC</v>
          </cell>
          <cell r="D234">
            <v>0.60499999999999998</v>
          </cell>
          <cell r="E234">
            <v>0.57599999999999996</v>
          </cell>
          <cell r="H234">
            <v>4.4000000000000004</v>
          </cell>
          <cell r="I234">
            <v>1</v>
          </cell>
          <cell r="J234">
            <v>0.21</v>
          </cell>
          <cell r="K234">
            <v>17</v>
          </cell>
          <cell r="L234">
            <v>5.7000000000000002E-2</v>
          </cell>
          <cell r="M234">
            <v>7.8E-2</v>
          </cell>
        </row>
        <row r="235">
          <cell r="A235" t="str">
            <v>G12A</v>
          </cell>
          <cell r="B235" t="str">
            <v>O</v>
          </cell>
          <cell r="C235" t="str">
            <v>Andere OR­Prozeduren an den Verdauungsorganen mit äußerst schweren oder schweren CC oder bei bösartiger Neubildung</v>
          </cell>
          <cell r="D235">
            <v>1.264</v>
          </cell>
          <cell r="E235">
            <v>1.2390000000000001</v>
          </cell>
          <cell r="H235">
            <v>7.8</v>
          </cell>
          <cell r="I235">
            <v>2</v>
          </cell>
          <cell r="J235">
            <v>0.34100000000000003</v>
          </cell>
          <cell r="K235">
            <v>23</v>
          </cell>
          <cell r="L235">
            <v>7.9000000000000001E-2</v>
          </cell>
          <cell r="M235">
            <v>0.11600000000000001</v>
          </cell>
        </row>
        <row r="236">
          <cell r="A236" t="str">
            <v>G12B</v>
          </cell>
          <cell r="B236" t="str">
            <v>O</v>
          </cell>
          <cell r="C236" t="str">
            <v>Andere OR­Prozeduren an den Verdauungsorganen ohne äußerst schwere oder schwere CC außer bei bösartiger Neubildung</v>
          </cell>
          <cell r="D236">
            <v>0.73499999999999999</v>
          </cell>
          <cell r="E236">
            <v>0.70299999999999996</v>
          </cell>
          <cell r="H236">
            <v>4.8</v>
          </cell>
          <cell r="I236">
            <v>1</v>
          </cell>
          <cell r="J236">
            <v>0.24</v>
          </cell>
          <cell r="K236">
            <v>20</v>
          </cell>
          <cell r="L236">
            <v>0.06</v>
          </cell>
          <cell r="M236">
            <v>8.3000000000000004E-2</v>
          </cell>
        </row>
        <row r="237">
          <cell r="A237" t="str">
            <v>G40A</v>
          </cell>
          <cell r="B237" t="str">
            <v>A</v>
          </cell>
          <cell r="C237" t="str">
            <v>Komplexe therapeutische Gastroskopie bei schweren Krankheiten der Verdauungsorgane mit äußerst schweren oder schweren CC oder komplizierendem Eingriff</v>
          </cell>
          <cell r="D237">
            <v>1.351</v>
          </cell>
          <cell r="E237">
            <v>1.349</v>
          </cell>
          <cell r="H237">
            <v>10.1</v>
          </cell>
          <cell r="I237">
            <v>2</v>
          </cell>
          <cell r="J237">
            <v>0.40100000000000002</v>
          </cell>
          <cell r="K237">
            <v>25</v>
          </cell>
          <cell r="L237">
            <v>7.0999999999999994E-2</v>
          </cell>
          <cell r="M237">
            <v>0.108</v>
          </cell>
        </row>
        <row r="238">
          <cell r="A238" t="str">
            <v>G40B</v>
          </cell>
          <cell r="B238" t="str">
            <v>A</v>
          </cell>
          <cell r="C238" t="str">
            <v>Komplexe therapeutische Gastroskopie bei schweren Krankheiten der Verdauungsorgane ohne äußerst schwere oder schwere CC oder komplizierenden Eingriff</v>
          </cell>
          <cell r="D238">
            <v>0.96</v>
          </cell>
          <cell r="E238">
            <v>0.95799999999999996</v>
          </cell>
          <cell r="H238">
            <v>7.1</v>
          </cell>
          <cell r="I238">
            <v>1</v>
          </cell>
          <cell r="J238">
            <v>0.41399999999999998</v>
          </cell>
          <cell r="K238">
            <v>22</v>
          </cell>
          <cell r="L238">
            <v>7.0000000000000007E-2</v>
          </cell>
          <cell r="M238">
            <v>0.10199999999999999</v>
          </cell>
        </row>
        <row r="239">
          <cell r="A239" t="str">
            <v>G41A</v>
          </cell>
          <cell r="B239" t="str">
            <v>A</v>
          </cell>
          <cell r="C239" t="str">
            <v>Komplexe therapeutische Gastroskopie bei nicht schweren Krankheiten der Verdauungsorgane</v>
          </cell>
          <cell r="D239">
            <v>0.65300000000000002</v>
          </cell>
          <cell r="E239">
            <v>0.65100000000000002</v>
          </cell>
          <cell r="H239">
            <v>3.7</v>
          </cell>
          <cell r="K239">
            <v>19</v>
          </cell>
          <cell r="L239">
            <v>8.7999999999999995E-2</v>
          </cell>
          <cell r="M239">
            <v>0.11600000000000001</v>
          </cell>
        </row>
        <row r="240">
          <cell r="A240" t="str">
            <v>G41B</v>
          </cell>
          <cell r="B240" t="str">
            <v>A</v>
          </cell>
          <cell r="C240" t="str">
            <v>Komplexe therapeutische Gastroskopie bei nicht schweren Krankheiten der Verdauungsorgane, ein Belegungstag</v>
          </cell>
          <cell r="D240">
            <v>0.217</v>
          </cell>
          <cell r="E240">
            <v>0.217</v>
          </cell>
          <cell r="H240">
            <v>1</v>
          </cell>
        </row>
        <row r="241">
          <cell r="A241" t="str">
            <v>G42A</v>
          </cell>
          <cell r="B241" t="str">
            <v>A</v>
          </cell>
          <cell r="C241" t="str">
            <v>Andere Gastroskopie bei schweren Krankheiten der Verdauungsorgane</v>
          </cell>
          <cell r="D241">
            <v>0.81200000000000006</v>
          </cell>
          <cell r="E241">
            <v>0.81</v>
          </cell>
          <cell r="H241">
            <v>7.2</v>
          </cell>
          <cell r="K241">
            <v>22</v>
          </cell>
          <cell r="L241">
            <v>6.0999999999999999E-2</v>
          </cell>
          <cell r="M241">
            <v>8.8999999999999996E-2</v>
          </cell>
        </row>
        <row r="242">
          <cell r="A242" t="str">
            <v>G42B</v>
          </cell>
          <cell r="B242" t="str">
            <v>A</v>
          </cell>
          <cell r="C242" t="str">
            <v>Andere Gastroskopie bei schweren Krankheiten der Verdauungsorgane, ein Belegungstag</v>
          </cell>
          <cell r="D242">
            <v>0.22</v>
          </cell>
          <cell r="E242">
            <v>0.22</v>
          </cell>
          <cell r="H242">
            <v>1</v>
          </cell>
        </row>
        <row r="243">
          <cell r="A243" t="str">
            <v>G43Z</v>
          </cell>
          <cell r="B243" t="str">
            <v>A</v>
          </cell>
          <cell r="C243" t="str">
            <v>Komplexe therapeutische Koloskopie</v>
          </cell>
          <cell r="D243">
            <v>0.48199999999999998</v>
          </cell>
          <cell r="E243">
            <v>0.48099999999999998</v>
          </cell>
          <cell r="H243">
            <v>3.1</v>
          </cell>
          <cell r="I243">
            <v>1</v>
          </cell>
          <cell r="J243">
            <v>0.19500000000000001</v>
          </cell>
          <cell r="K243">
            <v>18</v>
          </cell>
          <cell r="L243">
            <v>7.4999999999999997E-2</v>
          </cell>
          <cell r="M243">
            <v>9.5000000000000001E-2</v>
          </cell>
        </row>
        <row r="244">
          <cell r="A244" t="str">
            <v>G44A</v>
          </cell>
          <cell r="B244" t="str">
            <v>A</v>
          </cell>
          <cell r="C244" t="str">
            <v>Andere Koloskopie mit äußerst schweren oder schweren CC oder komplizierendem Eingriff</v>
          </cell>
          <cell r="D244">
            <v>0.72299999999999998</v>
          </cell>
          <cell r="E244">
            <v>0.72</v>
          </cell>
          <cell r="H244">
            <v>5.6</v>
          </cell>
          <cell r="I244">
            <v>1</v>
          </cell>
          <cell r="J244">
            <v>0.316</v>
          </cell>
          <cell r="K244">
            <v>21</v>
          </cell>
          <cell r="L244">
            <v>6.7000000000000004E-2</v>
          </cell>
          <cell r="M244">
            <v>9.5000000000000001E-2</v>
          </cell>
        </row>
        <row r="245">
          <cell r="A245" t="str">
            <v>G44B</v>
          </cell>
          <cell r="B245" t="str">
            <v>A</v>
          </cell>
          <cell r="C245" t="str">
            <v>Andere Koloskopie ohne äußerst schwere oder schwere CC oder komplizierenden Eingriff</v>
          </cell>
          <cell r="D245">
            <v>0.53</v>
          </cell>
          <cell r="E245">
            <v>0.52900000000000003</v>
          </cell>
          <cell r="H245">
            <v>4</v>
          </cell>
          <cell r="K245">
            <v>19</v>
          </cell>
          <cell r="L245">
            <v>7.0000000000000007E-2</v>
          </cell>
          <cell r="M245">
            <v>9.2999999999999999E-2</v>
          </cell>
        </row>
        <row r="246">
          <cell r="A246" t="str">
            <v>G44C</v>
          </cell>
          <cell r="B246" t="str">
            <v>A</v>
          </cell>
          <cell r="C246" t="str">
            <v>Andere Koloskopie, ein Belegungstag</v>
          </cell>
          <cell r="D246">
            <v>0.217</v>
          </cell>
          <cell r="E246">
            <v>0.216</v>
          </cell>
          <cell r="H246">
            <v>1</v>
          </cell>
        </row>
        <row r="247">
          <cell r="A247" t="str">
            <v>G45A</v>
          </cell>
          <cell r="B247" t="str">
            <v>A</v>
          </cell>
          <cell r="C247" t="str">
            <v>Andere Gastroskopie bei nicht schweren Krankheiten der Verdauungsorgane</v>
          </cell>
          <cell r="D247">
            <v>0.56699999999999995</v>
          </cell>
          <cell r="E247">
            <v>0.56499999999999995</v>
          </cell>
          <cell r="H247">
            <v>4.0999999999999996</v>
          </cell>
          <cell r="K247">
            <v>19</v>
          </cell>
          <cell r="L247">
            <v>7.3999999999999996E-2</v>
          </cell>
          <cell r="M247">
            <v>0.1</v>
          </cell>
        </row>
        <row r="248">
          <cell r="A248" t="str">
            <v>G45B</v>
          </cell>
          <cell r="B248" t="str">
            <v>A</v>
          </cell>
          <cell r="C248" t="str">
            <v>Andere Gastroskopie bei nicht schweren Krankheiten der Verdauungsorgane, ein Belegungstag</v>
          </cell>
          <cell r="D248">
            <v>0.191</v>
          </cell>
          <cell r="E248">
            <v>0.19</v>
          </cell>
          <cell r="H248">
            <v>1</v>
          </cell>
        </row>
        <row r="249">
          <cell r="A249" t="str">
            <v>G60A</v>
          </cell>
          <cell r="B249" t="str">
            <v>M</v>
          </cell>
          <cell r="C249" t="str">
            <v>Bösartige Neubildung der Verdauungsorgane mit äußerst schweren oder schweren CC</v>
          </cell>
          <cell r="D249">
            <v>0.69299999999999995</v>
          </cell>
          <cell r="E249">
            <v>0.68899999999999995</v>
          </cell>
          <cell r="H249">
            <v>4</v>
          </cell>
          <cell r="I249">
            <v>1</v>
          </cell>
          <cell r="J249">
            <v>0.33100000000000002</v>
          </cell>
          <cell r="K249">
            <v>19</v>
          </cell>
          <cell r="L249">
            <v>9.8000000000000004E-2</v>
          </cell>
          <cell r="M249">
            <v>0.13100000000000001</v>
          </cell>
        </row>
        <row r="250">
          <cell r="A250" t="str">
            <v>G60B</v>
          </cell>
          <cell r="B250" t="str">
            <v>M</v>
          </cell>
          <cell r="C250" t="str">
            <v>Bösartige Neubildung der Verdauungsorgane ohne äußerst schwere oder schwere CC</v>
          </cell>
          <cell r="D250">
            <v>0.52700000000000002</v>
          </cell>
          <cell r="E250">
            <v>0.52400000000000002</v>
          </cell>
          <cell r="H250">
            <v>3</v>
          </cell>
          <cell r="I250">
            <v>1</v>
          </cell>
          <cell r="J250">
            <v>0.25</v>
          </cell>
          <cell r="K250">
            <v>18</v>
          </cell>
          <cell r="L250">
            <v>0.1</v>
          </cell>
          <cell r="M250">
            <v>0.125</v>
          </cell>
        </row>
        <row r="251">
          <cell r="A251" t="str">
            <v>G61A</v>
          </cell>
          <cell r="B251" t="str">
            <v>M</v>
          </cell>
          <cell r="C251" t="str">
            <v>Gastrointestinale Blutung, Alter &lt; 65 Jahre mit äußerst schweren oder schweren CC oder Alter &gt; 64 Jahre</v>
          </cell>
          <cell r="D251">
            <v>0.77100000000000002</v>
          </cell>
          <cell r="E251">
            <v>0.76900000000000002</v>
          </cell>
          <cell r="H251">
            <v>5.7</v>
          </cell>
          <cell r="I251">
            <v>1</v>
          </cell>
          <cell r="J251">
            <v>0.36299999999999999</v>
          </cell>
          <cell r="K251">
            <v>21</v>
          </cell>
          <cell r="L251">
            <v>7.5999999999999998E-2</v>
          </cell>
          <cell r="M251">
            <v>0.108</v>
          </cell>
        </row>
        <row r="252">
          <cell r="A252" t="str">
            <v>G61B</v>
          </cell>
          <cell r="B252" t="str">
            <v>M</v>
          </cell>
          <cell r="C252" t="str">
            <v>Gastrointestinale Blutung, Alter &lt; 65 Jahre ohne äußerst schwere oder schwere CC</v>
          </cell>
          <cell r="D252">
            <v>0.49299999999999999</v>
          </cell>
          <cell r="E252">
            <v>0.49199999999999999</v>
          </cell>
          <cell r="H252">
            <v>2.9</v>
          </cell>
          <cell r="I252">
            <v>1</v>
          </cell>
          <cell r="J252">
            <v>0.22700000000000001</v>
          </cell>
          <cell r="K252">
            <v>18</v>
          </cell>
          <cell r="L252">
            <v>9.2999999999999999E-2</v>
          </cell>
          <cell r="M252">
            <v>0.115</v>
          </cell>
        </row>
        <row r="253">
          <cell r="A253" t="str">
            <v>G62Z</v>
          </cell>
          <cell r="B253" t="str">
            <v>M</v>
          </cell>
          <cell r="C253" t="str">
            <v>Kompliziertes peptisches Ulkus</v>
          </cell>
          <cell r="D253">
            <v>0.60699999999999998</v>
          </cell>
          <cell r="E253">
            <v>0.60199999999999998</v>
          </cell>
          <cell r="H253">
            <v>4.8</v>
          </cell>
          <cell r="I253">
            <v>1</v>
          </cell>
          <cell r="J253">
            <v>0.29299999999999998</v>
          </cell>
          <cell r="K253">
            <v>20</v>
          </cell>
          <cell r="L253">
            <v>7.3999999999999996E-2</v>
          </cell>
          <cell r="M253">
            <v>0.10100000000000001</v>
          </cell>
        </row>
        <row r="254">
          <cell r="A254" t="str">
            <v>G63Z</v>
          </cell>
          <cell r="B254" t="str">
            <v>M</v>
          </cell>
          <cell r="C254" t="str">
            <v>Unkompliziertes peptisches Ulkus</v>
          </cell>
          <cell r="D254">
            <v>0.59399999999999997</v>
          </cell>
          <cell r="E254">
            <v>0.59299999999999997</v>
          </cell>
          <cell r="H254">
            <v>4.7</v>
          </cell>
          <cell r="I254">
            <v>1</v>
          </cell>
          <cell r="J254">
            <v>0.255</v>
          </cell>
          <cell r="K254">
            <v>20</v>
          </cell>
          <cell r="L254">
            <v>6.5000000000000002E-2</v>
          </cell>
          <cell r="M254">
            <v>0.09</v>
          </cell>
        </row>
        <row r="255">
          <cell r="A255" t="str">
            <v>G64Z</v>
          </cell>
          <cell r="B255" t="str">
            <v>M</v>
          </cell>
          <cell r="C255" t="str">
            <v>Entzündliche Darmerkrankung</v>
          </cell>
          <cell r="D255">
            <v>0.57599999999999996</v>
          </cell>
          <cell r="E255">
            <v>0.57399999999999995</v>
          </cell>
          <cell r="H255">
            <v>4.5</v>
          </cell>
          <cell r="I255">
            <v>1</v>
          </cell>
          <cell r="J255">
            <v>0.27200000000000002</v>
          </cell>
          <cell r="K255">
            <v>20</v>
          </cell>
          <cell r="L255">
            <v>7.1999999999999995E-2</v>
          </cell>
          <cell r="M255">
            <v>9.8000000000000004E-2</v>
          </cell>
        </row>
        <row r="256">
          <cell r="A256" t="str">
            <v>G65A</v>
          </cell>
          <cell r="B256" t="str">
            <v>M</v>
          </cell>
          <cell r="C256" t="str">
            <v>Obstruktion des Verdauungstraktes mit CC</v>
          </cell>
          <cell r="D256">
            <v>0.56200000000000006</v>
          </cell>
          <cell r="E256">
            <v>0.55900000000000005</v>
          </cell>
          <cell r="H256">
            <v>4.4000000000000004</v>
          </cell>
          <cell r="I256">
            <v>1</v>
          </cell>
          <cell r="J256">
            <v>0.27500000000000002</v>
          </cell>
          <cell r="K256">
            <v>19</v>
          </cell>
          <cell r="L256">
            <v>7.4999999999999997E-2</v>
          </cell>
          <cell r="M256">
            <v>0.10199999999999999</v>
          </cell>
        </row>
        <row r="257">
          <cell r="A257" t="str">
            <v>G65B</v>
          </cell>
          <cell r="B257" t="str">
            <v>M</v>
          </cell>
          <cell r="C257" t="str">
            <v>Obstruktion des Verdauungstraktes ohne CC</v>
          </cell>
          <cell r="D257">
            <v>0.39200000000000002</v>
          </cell>
          <cell r="E257">
            <v>0.39</v>
          </cell>
          <cell r="H257">
            <v>2.9</v>
          </cell>
          <cell r="I257">
            <v>1</v>
          </cell>
          <cell r="J257">
            <v>0.193</v>
          </cell>
          <cell r="K257">
            <v>14</v>
          </cell>
          <cell r="L257">
            <v>7.9000000000000001E-2</v>
          </cell>
          <cell r="M257">
            <v>9.8000000000000004E-2</v>
          </cell>
        </row>
        <row r="258">
          <cell r="A258" t="str">
            <v>G66A</v>
          </cell>
          <cell r="B258" t="str">
            <v>M</v>
          </cell>
          <cell r="C258" t="str">
            <v>Abdominalschmerz oder mesenteriale Lymphadenitis mit CC</v>
          </cell>
          <cell r="D258">
            <v>0.39700000000000002</v>
          </cell>
          <cell r="E258">
            <v>0.39600000000000002</v>
          </cell>
          <cell r="H258">
            <v>2.7</v>
          </cell>
          <cell r="I258">
            <v>1</v>
          </cell>
          <cell r="J258">
            <v>0.19500000000000001</v>
          </cell>
          <cell r="K258">
            <v>13</v>
          </cell>
          <cell r="L258">
            <v>8.6999999999999994E-2</v>
          </cell>
          <cell r="M258">
            <v>0.106</v>
          </cell>
        </row>
        <row r="259">
          <cell r="A259" t="str">
            <v>G66B</v>
          </cell>
          <cell r="B259" t="str">
            <v>M</v>
          </cell>
          <cell r="C259" t="str">
            <v>Abdominalschmerz oder mesenteriale Lymphadenitis ohne CC</v>
          </cell>
          <cell r="D259">
            <v>0.30599999999999999</v>
          </cell>
          <cell r="E259">
            <v>0.30599999999999999</v>
          </cell>
          <cell r="H259">
            <v>2.1</v>
          </cell>
          <cell r="I259">
            <v>1</v>
          </cell>
          <cell r="J259">
            <v>0.151</v>
          </cell>
          <cell r="K259">
            <v>9</v>
          </cell>
          <cell r="L259">
            <v>8.4000000000000005E-2</v>
          </cell>
          <cell r="M259">
            <v>9.6000000000000002E-2</v>
          </cell>
        </row>
        <row r="260">
          <cell r="A260" t="str">
            <v>G67A</v>
          </cell>
          <cell r="B260" t="str">
            <v>M</v>
          </cell>
          <cell r="C260" t="str">
            <v>Ösophagitis, Gastroenteritis und verschiedene Erkrankungen der Verdauungsorgane, Alter &gt; 9 Jahre mit äußerst schweren oder schweren CC</v>
          </cell>
          <cell r="D260">
            <v>0.66</v>
          </cell>
          <cell r="E260">
            <v>0.65800000000000003</v>
          </cell>
          <cell r="H260">
            <v>5.6</v>
          </cell>
          <cell r="I260">
            <v>1</v>
          </cell>
          <cell r="J260">
            <v>0.32300000000000001</v>
          </cell>
          <cell r="K260">
            <v>21</v>
          </cell>
          <cell r="L260">
            <v>6.9000000000000006E-2</v>
          </cell>
          <cell r="M260">
            <v>9.8000000000000004E-2</v>
          </cell>
        </row>
        <row r="261">
          <cell r="A261" t="str">
            <v>G67B</v>
          </cell>
          <cell r="B261" t="str">
            <v>M</v>
          </cell>
          <cell r="C261" t="str">
            <v>Ösophagitis, Gastroenteritis und verschiedene Erkrankungen der Verdauungsorgane, Alter &gt; 9 Jahre ohne äußerst schwere oder schwere CC</v>
          </cell>
          <cell r="D261">
            <v>0.40500000000000003</v>
          </cell>
          <cell r="E261">
            <v>0.40300000000000002</v>
          </cell>
          <cell r="H261">
            <v>2.8</v>
          </cell>
          <cell r="I261">
            <v>1</v>
          </cell>
          <cell r="J261">
            <v>0.19600000000000001</v>
          </cell>
          <cell r="K261">
            <v>16</v>
          </cell>
          <cell r="L261">
            <v>8.5000000000000006E-2</v>
          </cell>
          <cell r="M261">
            <v>0.104</v>
          </cell>
        </row>
        <row r="262">
          <cell r="A262" t="str">
            <v>G68A</v>
          </cell>
          <cell r="B262" t="str">
            <v>M</v>
          </cell>
          <cell r="C262" t="str">
            <v>Gastroenteritis, Alter &lt; 10 Jahre mit CC</v>
          </cell>
          <cell r="D262">
            <v>0.56000000000000005</v>
          </cell>
          <cell r="E262">
            <v>0.55900000000000005</v>
          </cell>
          <cell r="H262">
            <v>3.9</v>
          </cell>
          <cell r="I262">
            <v>1</v>
          </cell>
          <cell r="J262">
            <v>0.27900000000000003</v>
          </cell>
          <cell r="K262">
            <v>14</v>
          </cell>
          <cell r="L262">
            <v>8.5999999999999993E-2</v>
          </cell>
          <cell r="M262">
            <v>0.114</v>
          </cell>
        </row>
        <row r="263">
          <cell r="A263" t="str">
            <v>G68B</v>
          </cell>
          <cell r="B263" t="str">
            <v>M</v>
          </cell>
          <cell r="C263" t="str">
            <v>Gastroenteritis, Alter &lt; 10 Jahre ohne CC</v>
          </cell>
          <cell r="D263">
            <v>0.45900000000000002</v>
          </cell>
          <cell r="E263">
            <v>0.45900000000000002</v>
          </cell>
          <cell r="H263">
            <v>3.3</v>
          </cell>
          <cell r="I263">
            <v>1</v>
          </cell>
          <cell r="J263">
            <v>0.22900000000000001</v>
          </cell>
          <cell r="K263">
            <v>12</v>
          </cell>
          <cell r="L263">
            <v>8.3000000000000004E-2</v>
          </cell>
          <cell r="M263">
            <v>0.106</v>
          </cell>
        </row>
        <row r="264">
          <cell r="A264" t="str">
            <v>G69Z</v>
          </cell>
          <cell r="B264" t="str">
            <v>M</v>
          </cell>
          <cell r="C264" t="str">
            <v>Ösophagitis und verschiedene Erkrankungen der Verdauungsorgane, Alter &lt; 10 Jahre</v>
          </cell>
          <cell r="D264">
            <v>0.44800000000000001</v>
          </cell>
          <cell r="E264">
            <v>0.44700000000000001</v>
          </cell>
          <cell r="H264">
            <v>2.6</v>
          </cell>
          <cell r="I264">
            <v>1</v>
          </cell>
          <cell r="J264">
            <v>0.221</v>
          </cell>
          <cell r="K264">
            <v>13</v>
          </cell>
          <cell r="L264">
            <v>0.10299999999999999</v>
          </cell>
          <cell r="M264">
            <v>0.124</v>
          </cell>
        </row>
        <row r="265">
          <cell r="A265" t="str">
            <v>G70A</v>
          </cell>
          <cell r="B265" t="str">
            <v>M</v>
          </cell>
          <cell r="C265" t="str">
            <v>Andere Krankheiten der Verdauungsorgane mit CC</v>
          </cell>
          <cell r="D265">
            <v>0.54400000000000004</v>
          </cell>
          <cell r="E265">
            <v>0.53700000000000003</v>
          </cell>
          <cell r="H265">
            <v>2.9</v>
          </cell>
          <cell r="I265">
            <v>1</v>
          </cell>
          <cell r="J265">
            <v>0.24399999999999999</v>
          </cell>
          <cell r="K265">
            <v>18</v>
          </cell>
          <cell r="L265">
            <v>9.9000000000000005E-2</v>
          </cell>
          <cell r="M265">
            <v>0.123</v>
          </cell>
        </row>
        <row r="266">
          <cell r="A266" t="str">
            <v>G70B</v>
          </cell>
          <cell r="B266" t="str">
            <v>M</v>
          </cell>
          <cell r="C266" t="str">
            <v>Andere Krankheiten der Verdauungsorgane ohne CC</v>
          </cell>
          <cell r="D266">
            <v>0.214</v>
          </cell>
          <cell r="E266">
            <v>0.20699999999999999</v>
          </cell>
          <cell r="H266">
            <v>1.8</v>
          </cell>
          <cell r="I266">
            <v>1</v>
          </cell>
          <cell r="J266">
            <v>9.5000000000000001E-2</v>
          </cell>
          <cell r="K266">
            <v>9</v>
          </cell>
          <cell r="L266">
            <v>6.5000000000000002E-2</v>
          </cell>
          <cell r="M266">
            <v>6.9000000000000006E-2</v>
          </cell>
        </row>
        <row r="267">
          <cell r="A267" t="str">
            <v>MDC 07  Krankheiten und Störungen an hepatobiliärem System und Pankreas</v>
          </cell>
        </row>
        <row r="268">
          <cell r="A268" t="str">
            <v>H01A</v>
          </cell>
          <cell r="B268" t="str">
            <v>O</v>
          </cell>
          <cell r="C268" t="str">
            <v>Eingriffe an Pankreas und Leber und portosystemische Shunt­Operationen mit äußerst schweren CC</v>
          </cell>
          <cell r="D268">
            <v>4.0209999999999999</v>
          </cell>
          <cell r="E268">
            <v>3.9180000000000001</v>
          </cell>
          <cell r="H268">
            <v>26.1</v>
          </cell>
          <cell r="I268">
            <v>8</v>
          </cell>
          <cell r="J268">
            <v>0.32300000000000001</v>
          </cell>
          <cell r="K268">
            <v>41</v>
          </cell>
          <cell r="L268">
            <v>6.7000000000000004E-2</v>
          </cell>
          <cell r="M268">
            <v>0.107</v>
          </cell>
        </row>
        <row r="269">
          <cell r="A269" t="str">
            <v>H01B</v>
          </cell>
          <cell r="B269" t="str">
            <v>O</v>
          </cell>
          <cell r="C269" t="str">
            <v>Eingriffe an Pankreas und Leber und portosystemische Shunt­Operationen mit schweren oder mäßig schweren CC</v>
          </cell>
          <cell r="D269">
            <v>2.8279999999999998</v>
          </cell>
          <cell r="E269">
            <v>2.714</v>
          </cell>
          <cell r="H269">
            <v>17.100000000000001</v>
          </cell>
          <cell r="I269">
            <v>5</v>
          </cell>
          <cell r="J269">
            <v>0.315</v>
          </cell>
          <cell r="K269">
            <v>32</v>
          </cell>
          <cell r="L269">
            <v>6.6000000000000003E-2</v>
          </cell>
          <cell r="M269">
            <v>0.104</v>
          </cell>
        </row>
        <row r="270">
          <cell r="A270" t="str">
            <v>H01C</v>
          </cell>
          <cell r="B270" t="str">
            <v>O</v>
          </cell>
          <cell r="C270" t="str">
            <v>Eingriffe an Pankreas und Leber und portosystemische Shunt­Operationen ohne CC</v>
          </cell>
          <cell r="D270">
            <v>2.1709999999999998</v>
          </cell>
          <cell r="E270">
            <v>2.036</v>
          </cell>
          <cell r="H270">
            <v>12.8</v>
          </cell>
          <cell r="I270">
            <v>3</v>
          </cell>
          <cell r="J270">
            <v>0.33200000000000002</v>
          </cell>
          <cell r="K270">
            <v>28</v>
          </cell>
          <cell r="L270">
            <v>6.2E-2</v>
          </cell>
          <cell r="M270">
            <v>9.6000000000000002E-2</v>
          </cell>
        </row>
        <row r="271">
          <cell r="A271" t="str">
            <v>H02A</v>
          </cell>
          <cell r="B271" t="str">
            <v>O</v>
          </cell>
          <cell r="C271" t="str">
            <v>Große Eingriffe an Gallenblase und Gallenwegen bei bösartiger Neubildung</v>
          </cell>
          <cell r="D271">
            <v>3.6110000000000002</v>
          </cell>
          <cell r="E271">
            <v>3.3610000000000002</v>
          </cell>
          <cell r="H271">
            <v>25.1</v>
          </cell>
          <cell r="I271">
            <v>7</v>
          </cell>
          <cell r="J271">
            <v>0.35</v>
          </cell>
          <cell r="K271">
            <v>40</v>
          </cell>
          <cell r="L271">
            <v>6.7000000000000004E-2</v>
          </cell>
          <cell r="M271">
            <v>0.107</v>
          </cell>
        </row>
        <row r="272">
          <cell r="A272" t="str">
            <v>H02B</v>
          </cell>
          <cell r="B272" t="str">
            <v>O</v>
          </cell>
          <cell r="C272" t="str">
            <v>Große Eingriffe an Gallenblase und Gallenwegen außer bei bösartiger Neubildung mit äußerst schweren oder schweren CC</v>
          </cell>
          <cell r="D272">
            <v>3.1760000000000002</v>
          </cell>
          <cell r="E272">
            <v>3.048</v>
          </cell>
          <cell r="H272">
            <v>22.6</v>
          </cell>
          <cell r="I272">
            <v>7</v>
          </cell>
          <cell r="J272">
            <v>0.27400000000000002</v>
          </cell>
          <cell r="K272">
            <v>38</v>
          </cell>
          <cell r="L272">
            <v>5.8000000000000003E-2</v>
          </cell>
          <cell r="M272">
            <v>9.2999999999999999E-2</v>
          </cell>
        </row>
        <row r="273">
          <cell r="A273" t="str">
            <v>H02C</v>
          </cell>
          <cell r="B273" t="str">
            <v>O</v>
          </cell>
          <cell r="C273" t="str">
            <v>Große Eingriffe an Gallenblase und Gallenwegen außer bei bösartiger Neubildung ohne äußerst schwere oder schwere CC</v>
          </cell>
          <cell r="D273">
            <v>1.9890000000000001</v>
          </cell>
          <cell r="E273">
            <v>1.92</v>
          </cell>
          <cell r="H273">
            <v>16.3</v>
          </cell>
          <cell r="I273">
            <v>4</v>
          </cell>
          <cell r="J273">
            <v>0.26200000000000001</v>
          </cell>
          <cell r="K273">
            <v>31</v>
          </cell>
          <cell r="L273">
            <v>4.8000000000000001E-2</v>
          </cell>
          <cell r="M273">
            <v>7.5999999999999998E-2</v>
          </cell>
        </row>
        <row r="274">
          <cell r="A274" t="str">
            <v>H03A</v>
          </cell>
          <cell r="B274" t="str">
            <v>O</v>
          </cell>
          <cell r="C274" t="str">
            <v>Cholezystektomie mit endoskopischem Gallenwegseingriff mit äußerst schweren oder schweren CC</v>
          </cell>
          <cell r="D274">
            <v>1.923</v>
          </cell>
          <cell r="E274">
            <v>1.871</v>
          </cell>
          <cell r="H274">
            <v>14.9</v>
          </cell>
          <cell r="I274">
            <v>4</v>
          </cell>
          <cell r="J274">
            <v>0.26</v>
          </cell>
          <cell r="K274">
            <v>30</v>
          </cell>
          <cell r="L274">
            <v>5.1999999999999998E-2</v>
          </cell>
          <cell r="M274">
            <v>8.2000000000000003E-2</v>
          </cell>
        </row>
        <row r="275">
          <cell r="A275" t="str">
            <v>H03B</v>
          </cell>
          <cell r="B275" t="str">
            <v>O</v>
          </cell>
          <cell r="C275" t="str">
            <v>Cholezystektomie mit endoskopischem Gallenwegseingriff ohne äußerst schwere oder schwere CC</v>
          </cell>
          <cell r="D275">
            <v>1.5329999999999999</v>
          </cell>
          <cell r="E275">
            <v>1.4750000000000001</v>
          </cell>
          <cell r="H275">
            <v>11.4</v>
          </cell>
          <cell r="I275">
            <v>3</v>
          </cell>
          <cell r="J275">
            <v>0.25</v>
          </cell>
          <cell r="K275">
            <v>26</v>
          </cell>
          <cell r="L275">
            <v>5.1999999999999998E-2</v>
          </cell>
          <cell r="M275">
            <v>0.08</v>
          </cell>
        </row>
        <row r="276">
          <cell r="A276" t="str">
            <v>H04A</v>
          </cell>
          <cell r="B276" t="str">
            <v>O</v>
          </cell>
          <cell r="C276" t="str">
            <v>Cholezystektomie ohne endoskopischen Gallenwegseingriff mit äußerst schweren oder schweren CC</v>
          </cell>
          <cell r="D276">
            <v>1.3580000000000001</v>
          </cell>
          <cell r="E276">
            <v>1.296</v>
          </cell>
          <cell r="H276">
            <v>9.6</v>
          </cell>
          <cell r="I276">
            <v>2</v>
          </cell>
          <cell r="J276">
            <v>0.28899999999999998</v>
          </cell>
          <cell r="K276">
            <v>25</v>
          </cell>
          <cell r="L276">
            <v>5.3999999999999999E-2</v>
          </cell>
          <cell r="M276">
            <v>8.2000000000000003E-2</v>
          </cell>
        </row>
        <row r="277">
          <cell r="A277" t="str">
            <v>H04B</v>
          </cell>
          <cell r="B277" t="str">
            <v>O</v>
          </cell>
          <cell r="C277" t="str">
            <v>Cholezystektomie ohne endoskopischen Gallenwegseingriff ohne äußerst schwere oder schwere CC</v>
          </cell>
          <cell r="D277">
            <v>0.85399999999999998</v>
          </cell>
          <cell r="E277">
            <v>0.79600000000000004</v>
          </cell>
          <cell r="H277">
            <v>5.9</v>
          </cell>
          <cell r="I277">
            <v>1</v>
          </cell>
          <cell r="J277">
            <v>0.23899999999999999</v>
          </cell>
          <cell r="K277">
            <v>16</v>
          </cell>
          <cell r="L277">
            <v>4.8000000000000001E-2</v>
          </cell>
          <cell r="M277">
            <v>6.9000000000000006E-2</v>
          </cell>
        </row>
        <row r="278">
          <cell r="A278" t="str">
            <v>H05A</v>
          </cell>
          <cell r="B278" t="str">
            <v>O</v>
          </cell>
          <cell r="C278" t="str">
            <v>Diagnostische Eingriffe am hepatobiliären System mit äußerst schweren oder schweren CC</v>
          </cell>
          <cell r="D278">
            <v>2.0569999999999999</v>
          </cell>
          <cell r="E278">
            <v>2.0179999999999998</v>
          </cell>
          <cell r="H278">
            <v>15.6</v>
          </cell>
          <cell r="I278">
            <v>4</v>
          </cell>
          <cell r="J278">
            <v>0.33700000000000002</v>
          </cell>
          <cell r="K278">
            <v>31</v>
          </cell>
          <cell r="L278">
            <v>6.5000000000000002E-2</v>
          </cell>
          <cell r="M278">
            <v>0.10100000000000001</v>
          </cell>
        </row>
        <row r="279">
          <cell r="A279" t="str">
            <v>H05B</v>
          </cell>
          <cell r="B279" t="str">
            <v>O</v>
          </cell>
          <cell r="C279" t="str">
            <v>Diagnostische Eingriffe am hepatobiliären System ohne äußerst schwere oder schwere CC</v>
          </cell>
          <cell r="D279">
            <v>1.107</v>
          </cell>
          <cell r="E279">
            <v>1.073</v>
          </cell>
          <cell r="H279">
            <v>6.9</v>
          </cell>
          <cell r="I279">
            <v>1</v>
          </cell>
          <cell r="J279">
            <v>0.372</v>
          </cell>
          <cell r="K279">
            <v>22</v>
          </cell>
          <cell r="L279">
            <v>6.5000000000000002E-2</v>
          </cell>
          <cell r="M279">
            <v>9.4E-2</v>
          </cell>
        </row>
        <row r="280">
          <cell r="A280" t="str">
            <v>H06Z</v>
          </cell>
          <cell r="B280" t="str">
            <v>O</v>
          </cell>
          <cell r="C280" t="str">
            <v>Andere OR­Prozeduren an hepatobiliärem System und Pankreas</v>
          </cell>
          <cell r="D280">
            <v>0.69399999999999995</v>
          </cell>
          <cell r="E280">
            <v>0.68500000000000005</v>
          </cell>
          <cell r="H280">
            <v>5.4</v>
          </cell>
          <cell r="I280">
            <v>1</v>
          </cell>
          <cell r="J280">
            <v>0.32900000000000001</v>
          </cell>
          <cell r="K280">
            <v>20</v>
          </cell>
          <cell r="L280">
            <v>7.2999999999999995E-2</v>
          </cell>
          <cell r="M280">
            <v>0.10299999999999999</v>
          </cell>
        </row>
        <row r="281">
          <cell r="A281" t="str">
            <v>H40Z</v>
          </cell>
          <cell r="B281" t="str">
            <v>A</v>
          </cell>
          <cell r="C281" t="str">
            <v>Endoskopische Eingriffe bei Ösophagusvarizenblutung</v>
          </cell>
          <cell r="D281">
            <v>0.93400000000000005</v>
          </cell>
          <cell r="E281">
            <v>0.93400000000000005</v>
          </cell>
          <cell r="H281">
            <v>8.1999999999999993</v>
          </cell>
          <cell r="I281">
            <v>2</v>
          </cell>
          <cell r="J281">
            <v>0.27200000000000002</v>
          </cell>
          <cell r="K281">
            <v>23</v>
          </cell>
          <cell r="L281">
            <v>0.06</v>
          </cell>
          <cell r="M281">
            <v>8.8999999999999996E-2</v>
          </cell>
        </row>
        <row r="282">
          <cell r="A282" t="str">
            <v>H41A</v>
          </cell>
          <cell r="B282" t="str">
            <v>A</v>
          </cell>
          <cell r="C282" t="str">
            <v>Komplexe therapeutische ERCP mit äußerst schweren oder schweren CC</v>
          </cell>
          <cell r="D282">
            <v>1.1060000000000001</v>
          </cell>
          <cell r="E282">
            <v>1.1040000000000001</v>
          </cell>
          <cell r="H282">
            <v>8.1</v>
          </cell>
          <cell r="I282">
            <v>2</v>
          </cell>
          <cell r="J282">
            <v>0.308</v>
          </cell>
          <cell r="K282">
            <v>23</v>
          </cell>
          <cell r="L282">
            <v>6.9000000000000006E-2</v>
          </cell>
          <cell r="M282">
            <v>0.10199999999999999</v>
          </cell>
        </row>
        <row r="283">
          <cell r="A283" t="str">
            <v>H41B</v>
          </cell>
          <cell r="B283" t="str">
            <v>A</v>
          </cell>
          <cell r="C283" t="str">
            <v>Komplexe therapeutische ERCP ohne äußerst schwere oder schwere CC</v>
          </cell>
          <cell r="D283">
            <v>0.80100000000000005</v>
          </cell>
          <cell r="E283">
            <v>0.8</v>
          </cell>
          <cell r="H283">
            <v>5.9</v>
          </cell>
          <cell r="I283">
            <v>1</v>
          </cell>
          <cell r="J283">
            <v>0.32700000000000001</v>
          </cell>
          <cell r="K283">
            <v>21</v>
          </cell>
          <cell r="L283">
            <v>6.7000000000000004E-2</v>
          </cell>
          <cell r="M283">
            <v>9.5000000000000001E-2</v>
          </cell>
        </row>
        <row r="284">
          <cell r="A284" t="str">
            <v>H42A</v>
          </cell>
          <cell r="B284" t="str">
            <v>A</v>
          </cell>
          <cell r="C284" t="str">
            <v>Andere therapeutische ERCP mit äußerst schweren oder schweren CC</v>
          </cell>
          <cell r="D284">
            <v>1.238</v>
          </cell>
          <cell r="E284">
            <v>1.2370000000000001</v>
          </cell>
          <cell r="H284">
            <v>10.6</v>
          </cell>
          <cell r="I284">
            <v>3</v>
          </cell>
          <cell r="J284">
            <v>0.27200000000000002</v>
          </cell>
          <cell r="K284">
            <v>26</v>
          </cell>
          <cell r="L284">
            <v>6.2E-2</v>
          </cell>
          <cell r="M284">
            <v>9.4E-2</v>
          </cell>
        </row>
        <row r="285">
          <cell r="A285" t="str">
            <v>H42B</v>
          </cell>
          <cell r="B285" t="str">
            <v>A</v>
          </cell>
          <cell r="C285" t="str">
            <v>Andere therapeutische ERCP ohne äußerst schwere oder schwere CC</v>
          </cell>
          <cell r="D285">
            <v>0.76400000000000001</v>
          </cell>
          <cell r="E285">
            <v>0.76200000000000001</v>
          </cell>
          <cell r="H285">
            <v>6.2</v>
          </cell>
          <cell r="I285">
            <v>1</v>
          </cell>
          <cell r="J285">
            <v>0.317</v>
          </cell>
          <cell r="K285">
            <v>21</v>
          </cell>
          <cell r="L285">
            <v>6.2E-2</v>
          </cell>
          <cell r="M285">
            <v>8.8999999999999996E-2</v>
          </cell>
        </row>
        <row r="286">
          <cell r="A286" t="str">
            <v>H60A</v>
          </cell>
          <cell r="B286" t="str">
            <v>M</v>
          </cell>
          <cell r="C286" t="str">
            <v>Leberzirrhose und alkoholische Hepatitis mit äußerst schweren CC</v>
          </cell>
          <cell r="D286">
            <v>1.36</v>
          </cell>
          <cell r="E286">
            <v>1.359</v>
          </cell>
          <cell r="H286">
            <v>13.5</v>
          </cell>
          <cell r="I286">
            <v>3</v>
          </cell>
          <cell r="J286">
            <v>0.32900000000000001</v>
          </cell>
          <cell r="K286">
            <v>28</v>
          </cell>
          <cell r="L286">
            <v>5.8999999999999997E-2</v>
          </cell>
          <cell r="M286">
            <v>9.0999999999999998E-2</v>
          </cell>
        </row>
        <row r="287">
          <cell r="A287" t="str">
            <v>H60B</v>
          </cell>
          <cell r="B287" t="str">
            <v>M</v>
          </cell>
          <cell r="C287" t="str">
            <v>Leberzirrhose und alkoholische Hepatitis mit schweren CC</v>
          </cell>
          <cell r="D287">
            <v>0.98899999999999999</v>
          </cell>
          <cell r="E287">
            <v>0.98799999999999999</v>
          </cell>
          <cell r="H287">
            <v>9.6</v>
          </cell>
          <cell r="I287">
            <v>2</v>
          </cell>
          <cell r="J287">
            <v>0.32</v>
          </cell>
          <cell r="K287">
            <v>25</v>
          </cell>
          <cell r="L287">
            <v>0.06</v>
          </cell>
          <cell r="M287">
            <v>0.09</v>
          </cell>
        </row>
        <row r="288">
          <cell r="A288" t="str">
            <v>H60C</v>
          </cell>
          <cell r="B288" t="str">
            <v>M</v>
          </cell>
          <cell r="C288" t="str">
            <v>Leberzirrhose und alkoholische Hepatitis ohne CC</v>
          </cell>
          <cell r="D288">
            <v>0.78600000000000003</v>
          </cell>
          <cell r="E288">
            <v>0.78500000000000003</v>
          </cell>
          <cell r="H288">
            <v>7.4</v>
          </cell>
          <cell r="I288">
            <v>1</v>
          </cell>
          <cell r="J288">
            <v>0.375</v>
          </cell>
          <cell r="K288">
            <v>22</v>
          </cell>
          <cell r="L288">
            <v>6.0999999999999999E-2</v>
          </cell>
          <cell r="M288">
            <v>0.09</v>
          </cell>
        </row>
        <row r="289">
          <cell r="A289" t="str">
            <v>H61A</v>
          </cell>
          <cell r="B289" t="str">
            <v>M</v>
          </cell>
          <cell r="C289" t="str">
            <v>Bösartige Neubildung an hepatobiliärem System und Pankreas, Alter &gt; 69 Jahre mit äußerst schweren oder schweren CC</v>
          </cell>
          <cell r="D289">
            <v>0.8</v>
          </cell>
          <cell r="E289">
            <v>0.79900000000000004</v>
          </cell>
          <cell r="H289">
            <v>5.9</v>
          </cell>
          <cell r="I289">
            <v>1</v>
          </cell>
          <cell r="J289">
            <v>0.38400000000000001</v>
          </cell>
          <cell r="K289">
            <v>21</v>
          </cell>
          <cell r="L289">
            <v>7.8E-2</v>
          </cell>
          <cell r="M289">
            <v>0.111</v>
          </cell>
        </row>
        <row r="290">
          <cell r="A290" t="str">
            <v>H61B</v>
          </cell>
          <cell r="B290" t="str">
            <v>M</v>
          </cell>
          <cell r="C290" t="str">
            <v>Bösartige Neubildung an hepatobiliärem System und Pankreas, Alter &lt; 70 Jahre mit äußerst schweren oder schweren CC oder Alter &gt; 69 Jahre ohne äußerst schwere oder schwere CC</v>
          </cell>
          <cell r="D290">
            <v>0.67700000000000005</v>
          </cell>
          <cell r="E290">
            <v>0.67500000000000004</v>
          </cell>
          <cell r="H290">
            <v>4.5</v>
          </cell>
          <cell r="I290">
            <v>1</v>
          </cell>
          <cell r="J290">
            <v>0.32400000000000001</v>
          </cell>
          <cell r="K290">
            <v>19</v>
          </cell>
          <cell r="L290">
            <v>8.6999999999999994E-2</v>
          </cell>
          <cell r="M290">
            <v>0.11799999999999999</v>
          </cell>
        </row>
        <row r="291">
          <cell r="A291" t="str">
            <v>H61C</v>
          </cell>
          <cell r="B291" t="str">
            <v>M</v>
          </cell>
          <cell r="C291" t="str">
            <v>Bösartige Neubildung an hepatobiliärem System und Pankreas, Alter &lt; 70 Jahre ohne äußerst schwere oder schwere CC</v>
          </cell>
          <cell r="D291">
            <v>0.56399999999999995</v>
          </cell>
          <cell r="E291">
            <v>0.56299999999999994</v>
          </cell>
          <cell r="H291">
            <v>2.8</v>
          </cell>
          <cell r="I291">
            <v>1</v>
          </cell>
          <cell r="J291">
            <v>0.26900000000000002</v>
          </cell>
          <cell r="K291">
            <v>18</v>
          </cell>
          <cell r="L291">
            <v>0.115</v>
          </cell>
          <cell r="M291">
            <v>0.14099999999999999</v>
          </cell>
        </row>
        <row r="292">
          <cell r="A292" t="str">
            <v>H62A</v>
          </cell>
          <cell r="B292" t="str">
            <v>M</v>
          </cell>
          <cell r="C292" t="str">
            <v>Erkrankungen des Pankreas außer bösartige Neubildung mit äußerst schweren oder schweren CC</v>
          </cell>
          <cell r="D292">
            <v>1.28</v>
          </cell>
          <cell r="E292">
            <v>1.2789999999999999</v>
          </cell>
          <cell r="H292">
            <v>9.8000000000000007</v>
          </cell>
          <cell r="I292">
            <v>2</v>
          </cell>
          <cell r="J292">
            <v>0.41399999999999998</v>
          </cell>
          <cell r="K292">
            <v>25</v>
          </cell>
          <cell r="L292">
            <v>7.5999999999999998E-2</v>
          </cell>
          <cell r="M292">
            <v>0.115</v>
          </cell>
        </row>
        <row r="293">
          <cell r="A293" t="str">
            <v>H62B</v>
          </cell>
          <cell r="B293" t="str">
            <v>M</v>
          </cell>
          <cell r="C293" t="str">
            <v>Erkrankungen des Pankreas außer bösartige Neubildung ohne äußerst schwere oder schwere CC</v>
          </cell>
          <cell r="D293">
            <v>0.75</v>
          </cell>
          <cell r="E293">
            <v>0.75</v>
          </cell>
          <cell r="H293">
            <v>6.6</v>
          </cell>
          <cell r="I293">
            <v>1</v>
          </cell>
          <cell r="J293">
            <v>0.35699999999999998</v>
          </cell>
          <cell r="K293">
            <v>22</v>
          </cell>
          <cell r="L293">
            <v>6.5000000000000002E-2</v>
          </cell>
          <cell r="M293">
            <v>9.4E-2</v>
          </cell>
        </row>
        <row r="294">
          <cell r="A294" t="str">
            <v>H63A</v>
          </cell>
          <cell r="B294" t="str">
            <v>M</v>
          </cell>
          <cell r="C294" t="str">
            <v>Erkrankungen der Leber außer bösartige Neubildung, Leberzirrhose oder alkoholische Hepatitis mit äußerst schweren oder schweren CC</v>
          </cell>
          <cell r="D294">
            <v>1.0209999999999999</v>
          </cell>
          <cell r="E294">
            <v>1.02</v>
          </cell>
          <cell r="H294">
            <v>7.6</v>
          </cell>
          <cell r="I294">
            <v>2</v>
          </cell>
          <cell r="J294">
            <v>0.33</v>
          </cell>
          <cell r="K294">
            <v>23</v>
          </cell>
          <cell r="L294">
            <v>7.9000000000000001E-2</v>
          </cell>
          <cell r="M294">
            <v>0.11600000000000001</v>
          </cell>
        </row>
        <row r="295">
          <cell r="A295" t="str">
            <v>H63B</v>
          </cell>
          <cell r="B295" t="str">
            <v>M</v>
          </cell>
          <cell r="C295" t="str">
            <v>Erkrankungen der Leber außer bösartige Neubildung, Leberzirrhose oder alkoholische Hepatitis ohne äußerst schwere oder schwere CC</v>
          </cell>
          <cell r="D295">
            <v>0.52300000000000002</v>
          </cell>
          <cell r="E295">
            <v>0.52200000000000002</v>
          </cell>
          <cell r="H295">
            <v>3.4</v>
          </cell>
          <cell r="I295">
            <v>1</v>
          </cell>
          <cell r="J295">
            <v>0.251</v>
          </cell>
          <cell r="K295">
            <v>18</v>
          </cell>
          <cell r="L295">
            <v>8.7999999999999995E-2</v>
          </cell>
          <cell r="M295">
            <v>0.114</v>
          </cell>
        </row>
        <row r="296">
          <cell r="A296" t="str">
            <v>H64A</v>
          </cell>
          <cell r="B296" t="str">
            <v>M</v>
          </cell>
          <cell r="C296" t="str">
            <v>Erkrankungen von Gallenblase und Gallenwegen mit CC</v>
          </cell>
          <cell r="D296">
            <v>0.75</v>
          </cell>
          <cell r="E296">
            <v>0.74099999999999999</v>
          </cell>
          <cell r="H296">
            <v>6.2</v>
          </cell>
          <cell r="I296">
            <v>1</v>
          </cell>
          <cell r="J296">
            <v>0.33300000000000002</v>
          </cell>
          <cell r="K296">
            <v>21</v>
          </cell>
          <cell r="L296">
            <v>6.4000000000000001E-2</v>
          </cell>
          <cell r="M296">
            <v>9.1999999999999998E-2</v>
          </cell>
        </row>
        <row r="297">
          <cell r="A297" t="str">
            <v>H64B</v>
          </cell>
          <cell r="B297" t="str">
            <v>M</v>
          </cell>
          <cell r="C297" t="str">
            <v>Erkrankungen von Gallenblase und Gallenwegen ohne CC</v>
          </cell>
          <cell r="D297">
            <v>0.58699999999999997</v>
          </cell>
          <cell r="E297">
            <v>0.56699999999999995</v>
          </cell>
          <cell r="H297">
            <v>3.5</v>
          </cell>
          <cell r="I297">
            <v>1</v>
          </cell>
          <cell r="J297">
            <v>0.22700000000000001</v>
          </cell>
          <cell r="K297">
            <v>19</v>
          </cell>
          <cell r="L297">
            <v>7.6999999999999999E-2</v>
          </cell>
          <cell r="M297">
            <v>0.1</v>
          </cell>
        </row>
        <row r="298">
          <cell r="A298" t="str">
            <v>MDC 08  Krankheiten und Störungen am Muskel-Skelett-System und Bindegewebe</v>
          </cell>
        </row>
        <row r="299">
          <cell r="A299" t="str">
            <v>I01Z</v>
          </cell>
          <cell r="B299" t="str">
            <v>O</v>
          </cell>
          <cell r="C299" t="str">
            <v>Beidseitige Eingriffe oder mehrere große Eingriffe an Gelenken der unteren Extremität</v>
          </cell>
          <cell r="D299">
            <v>2.92</v>
          </cell>
          <cell r="E299">
            <v>2.8410000000000002</v>
          </cell>
          <cell r="H299">
            <v>18.2</v>
          </cell>
          <cell r="I299">
            <v>5</v>
          </cell>
          <cell r="J299">
            <v>0.27700000000000002</v>
          </cell>
          <cell r="K299">
            <v>33</v>
          </cell>
          <cell r="L299">
            <v>5.5E-2</v>
          </cell>
          <cell r="M299">
            <v>8.6999999999999994E-2</v>
          </cell>
        </row>
        <row r="300">
          <cell r="A300" t="str">
            <v>I02A</v>
          </cell>
          <cell r="B300" t="str">
            <v>O</v>
          </cell>
          <cell r="C300" t="str">
            <v>Gewebetransplantation mit mikrovaskulärer Anastomosierung oder Hauttransplantation mit äußerst schweren oder schweren CC außer an der Hand</v>
          </cell>
          <cell r="D300">
            <v>3.577</v>
          </cell>
          <cell r="E300">
            <v>3.48</v>
          </cell>
          <cell r="H300">
            <v>34.6</v>
          </cell>
          <cell r="I300">
            <v>11</v>
          </cell>
          <cell r="J300">
            <v>0.23300000000000001</v>
          </cell>
          <cell r="K300">
            <v>50</v>
          </cell>
          <cell r="L300">
            <v>4.8000000000000001E-2</v>
          </cell>
          <cell r="M300">
            <v>7.8E-2</v>
          </cell>
        </row>
        <row r="301">
          <cell r="A301" t="str">
            <v>I02B</v>
          </cell>
          <cell r="B301" t="str">
            <v>O</v>
          </cell>
          <cell r="C301" t="str">
            <v>Hauttransplantation ohne äußerst schwere oder schwere CC außer an der Hand</v>
          </cell>
          <cell r="D301">
            <v>1.6910000000000001</v>
          </cell>
          <cell r="E301">
            <v>1.635</v>
          </cell>
          <cell r="H301">
            <v>16.7</v>
          </cell>
          <cell r="I301">
            <v>5</v>
          </cell>
          <cell r="J301">
            <v>0.20300000000000001</v>
          </cell>
          <cell r="K301">
            <v>32</v>
          </cell>
          <cell r="L301">
            <v>4.3999999999999997E-2</v>
          </cell>
          <cell r="M301">
            <v>6.9000000000000006E-2</v>
          </cell>
        </row>
        <row r="302">
          <cell r="A302" t="str">
            <v>I03A</v>
          </cell>
          <cell r="B302" t="str">
            <v>O</v>
          </cell>
          <cell r="C302" t="str">
            <v>Revision am Hüftgelenk mit äußerst schweren oder schweren CC</v>
          </cell>
          <cell r="D302">
            <v>3.609</v>
          </cell>
          <cell r="E302">
            <v>3.4820000000000002</v>
          </cell>
          <cell r="H302">
            <v>23.1</v>
          </cell>
          <cell r="I302">
            <v>7</v>
          </cell>
          <cell r="J302">
            <v>0.28399999999999997</v>
          </cell>
          <cell r="K302">
            <v>38</v>
          </cell>
          <cell r="L302">
            <v>5.8999999999999997E-2</v>
          </cell>
          <cell r="M302">
            <v>9.4E-2</v>
          </cell>
        </row>
        <row r="303">
          <cell r="A303" t="str">
            <v>I03B</v>
          </cell>
          <cell r="B303" t="str">
            <v>O</v>
          </cell>
          <cell r="C303" t="str">
            <v>Ersatz des Hüftgelenkes mit äußerst schweren oder schweren CC oder Revision am Hüftgelenk ohne äußerst schwere oder schwere CC</v>
          </cell>
          <cell r="D303">
            <v>2.9169999999999998</v>
          </cell>
          <cell r="E303">
            <v>2.8359999999999999</v>
          </cell>
          <cell r="H303">
            <v>19.600000000000001</v>
          </cell>
          <cell r="I303">
            <v>6</v>
          </cell>
          <cell r="J303">
            <v>0.27</v>
          </cell>
          <cell r="K303">
            <v>35</v>
          </cell>
          <cell r="L303">
            <v>5.8000000000000003E-2</v>
          </cell>
          <cell r="M303">
            <v>9.1999999999999998E-2</v>
          </cell>
        </row>
        <row r="304">
          <cell r="A304" t="str">
            <v>I03C</v>
          </cell>
          <cell r="B304" t="str">
            <v>O</v>
          </cell>
          <cell r="C304" t="str">
            <v>Ersatz des Hüftgelenkes ohne äußerst schwere oder schwere CC</v>
          </cell>
          <cell r="D304">
            <v>1.921</v>
          </cell>
          <cell r="E304">
            <v>1.8660000000000001</v>
          </cell>
          <cell r="H304">
            <v>17.5</v>
          </cell>
          <cell r="I304">
            <v>5</v>
          </cell>
          <cell r="J304">
            <v>0.193</v>
          </cell>
          <cell r="K304">
            <v>32</v>
          </cell>
          <cell r="L304">
            <v>0.04</v>
          </cell>
          <cell r="M304">
            <v>6.2E-2</v>
          </cell>
        </row>
        <row r="305">
          <cell r="A305" t="str">
            <v>I04A</v>
          </cell>
          <cell r="B305" t="str">
            <v>O</v>
          </cell>
          <cell r="C305" t="str">
            <v>Ersatz des Kniegelenkes und Replantation am Kniegelenk mit äußerst schweren CC</v>
          </cell>
          <cell r="D305">
            <v>3.8439999999999999</v>
          </cell>
          <cell r="E305">
            <v>3.7389999999999999</v>
          </cell>
          <cell r="H305">
            <v>21.6</v>
          </cell>
          <cell r="I305">
            <v>6</v>
          </cell>
          <cell r="J305">
            <v>0.30399999999999999</v>
          </cell>
          <cell r="K305">
            <v>37</v>
          </cell>
          <cell r="L305">
            <v>5.8999999999999997E-2</v>
          </cell>
          <cell r="M305">
            <v>9.4E-2</v>
          </cell>
        </row>
        <row r="306">
          <cell r="A306" t="str">
            <v>I04B</v>
          </cell>
          <cell r="B306" t="str">
            <v>O</v>
          </cell>
          <cell r="C306" t="str">
            <v>Ersatz des Kniegelenkes und Replantation am Kniegelenk ohne äußerst schwere CC</v>
          </cell>
          <cell r="D306">
            <v>3.0350000000000001</v>
          </cell>
          <cell r="E306">
            <v>2.9489999999999998</v>
          </cell>
          <cell r="H306">
            <v>18.3</v>
          </cell>
          <cell r="I306">
            <v>5</v>
          </cell>
          <cell r="J306">
            <v>0.27300000000000002</v>
          </cell>
          <cell r="K306">
            <v>33</v>
          </cell>
          <cell r="L306">
            <v>5.3999999999999999E-2</v>
          </cell>
          <cell r="M306">
            <v>8.5000000000000006E-2</v>
          </cell>
        </row>
        <row r="307">
          <cell r="A307" t="str">
            <v>I05Z</v>
          </cell>
          <cell r="B307" t="str">
            <v>O</v>
          </cell>
          <cell r="C307" t="str">
            <v>Anderer großer Gelenkersatz und Replantation an den Extremitäten</v>
          </cell>
          <cell r="D307">
            <v>2.69</v>
          </cell>
          <cell r="E307">
            <v>2.5920000000000001</v>
          </cell>
          <cell r="H307">
            <v>17.899999999999999</v>
          </cell>
          <cell r="I307">
            <v>5</v>
          </cell>
          <cell r="J307">
            <v>0.25900000000000001</v>
          </cell>
          <cell r="K307">
            <v>33</v>
          </cell>
          <cell r="L307">
            <v>5.1999999999999998E-2</v>
          </cell>
          <cell r="M307">
            <v>8.2000000000000003E-2</v>
          </cell>
        </row>
        <row r="308">
          <cell r="A308" t="str">
            <v>I06Z</v>
          </cell>
          <cell r="B308" t="str">
            <v>O</v>
          </cell>
          <cell r="C308" t="str">
            <v>Wirbelkörper­Fusion bei Wirbelsäulendeformität</v>
          </cell>
          <cell r="D308">
            <v>5.1920000000000002</v>
          </cell>
          <cell r="E308">
            <v>5.0350000000000001</v>
          </cell>
          <cell r="H308">
            <v>20</v>
          </cell>
          <cell r="I308">
            <v>6</v>
          </cell>
          <cell r="J308">
            <v>0.38100000000000001</v>
          </cell>
          <cell r="K308">
            <v>35</v>
          </cell>
          <cell r="L308">
            <v>0.08</v>
          </cell>
          <cell r="M308">
            <v>0.127</v>
          </cell>
        </row>
        <row r="309">
          <cell r="A309" t="str">
            <v>I07Z</v>
          </cell>
          <cell r="B309" t="str">
            <v>O</v>
          </cell>
          <cell r="C309" t="str">
            <v>Amputation</v>
          </cell>
          <cell r="D309">
            <v>2.7010000000000001</v>
          </cell>
          <cell r="E309">
            <v>2.6379999999999999</v>
          </cell>
          <cell r="H309">
            <v>25.7</v>
          </cell>
          <cell r="I309">
            <v>8</v>
          </cell>
          <cell r="J309">
            <v>0.24399999999999999</v>
          </cell>
          <cell r="K309">
            <v>41</v>
          </cell>
          <cell r="L309">
            <v>5.0999999999999997E-2</v>
          </cell>
          <cell r="M309">
            <v>8.2000000000000003E-2</v>
          </cell>
        </row>
        <row r="310">
          <cell r="A310" t="str">
            <v>I08A</v>
          </cell>
          <cell r="B310" t="str">
            <v>O</v>
          </cell>
          <cell r="C310" t="str">
            <v>Andere Eingriffe an Hüftgelenk und Femur mit äußerst schweren oder schweren CC</v>
          </cell>
          <cell r="D310">
            <v>2.3889999999999998</v>
          </cell>
          <cell r="E310">
            <v>2.335</v>
          </cell>
          <cell r="H310">
            <v>18.899999999999999</v>
          </cell>
          <cell r="I310">
            <v>5</v>
          </cell>
          <cell r="J310">
            <v>0.30499999999999999</v>
          </cell>
          <cell r="K310">
            <v>34</v>
          </cell>
          <cell r="L310">
            <v>5.8000000000000003E-2</v>
          </cell>
          <cell r="M310">
            <v>9.1999999999999998E-2</v>
          </cell>
        </row>
        <row r="311">
          <cell r="A311" t="str">
            <v>I08B</v>
          </cell>
          <cell r="B311" t="str">
            <v>O</v>
          </cell>
          <cell r="C311" t="str">
            <v>Andere Eingriffe an Hüftgelenk und Femur, Alter &gt; 54 Jahre ohne äußerst schwere oder schwere CC</v>
          </cell>
          <cell r="D311">
            <v>2.0590000000000002</v>
          </cell>
          <cell r="E311">
            <v>2.0019999999999998</v>
          </cell>
          <cell r="H311">
            <v>16.5</v>
          </cell>
          <cell r="I311">
            <v>5</v>
          </cell>
          <cell r="J311">
            <v>0.25700000000000001</v>
          </cell>
          <cell r="K311">
            <v>32</v>
          </cell>
          <cell r="L311">
            <v>5.6000000000000001E-2</v>
          </cell>
          <cell r="M311">
            <v>8.7999999999999995E-2</v>
          </cell>
        </row>
        <row r="312">
          <cell r="A312" t="str">
            <v>I08C</v>
          </cell>
          <cell r="B312" t="str">
            <v>O</v>
          </cell>
          <cell r="C312" t="str">
            <v>Andere Eingriffe an Hüftgelenk und Femur, Alter &lt; 55 Jahre ohne äußerst schwere oder schwere CC</v>
          </cell>
          <cell r="D312">
            <v>1.6359999999999999</v>
          </cell>
          <cell r="E312">
            <v>1.5720000000000001</v>
          </cell>
          <cell r="H312">
            <v>10.8</v>
          </cell>
          <cell r="I312">
            <v>3</v>
          </cell>
          <cell r="J312">
            <v>0.27</v>
          </cell>
          <cell r="K312">
            <v>26</v>
          </cell>
          <cell r="L312">
            <v>0.06</v>
          </cell>
          <cell r="M312">
            <v>9.0999999999999998E-2</v>
          </cell>
        </row>
        <row r="313">
          <cell r="A313" t="str">
            <v>I09A</v>
          </cell>
          <cell r="B313" t="str">
            <v>O</v>
          </cell>
          <cell r="C313" t="str">
            <v>Wirbelkörper­Fusion mit äußerst schweren oder schweren CC</v>
          </cell>
          <cell r="D313">
            <v>3.786</v>
          </cell>
          <cell r="E313">
            <v>3.6539999999999999</v>
          </cell>
          <cell r="H313">
            <v>22.8</v>
          </cell>
          <cell r="I313">
            <v>7</v>
          </cell>
          <cell r="J313">
            <v>0.28199999999999997</v>
          </cell>
          <cell r="K313">
            <v>38</v>
          </cell>
          <cell r="L313">
            <v>5.8999999999999997E-2</v>
          </cell>
          <cell r="M313">
            <v>9.5000000000000001E-2</v>
          </cell>
        </row>
        <row r="314">
          <cell r="A314" t="str">
            <v>I09B</v>
          </cell>
          <cell r="B314" t="str">
            <v>O</v>
          </cell>
          <cell r="C314" t="str">
            <v>Wirbelkörper­Fusion ohne äußerst schwere oder schwere CC</v>
          </cell>
          <cell r="D314">
            <v>2.5720000000000001</v>
          </cell>
          <cell r="E314">
            <v>2.4239999999999999</v>
          </cell>
          <cell r="H314">
            <v>14.8</v>
          </cell>
          <cell r="I314">
            <v>4</v>
          </cell>
          <cell r="J314">
            <v>0.27100000000000002</v>
          </cell>
          <cell r="K314">
            <v>30</v>
          </cell>
          <cell r="L314">
            <v>5.5E-2</v>
          </cell>
          <cell r="M314">
            <v>8.5999999999999993E-2</v>
          </cell>
        </row>
        <row r="315">
          <cell r="A315" t="str">
            <v>I10A</v>
          </cell>
          <cell r="B315" t="str">
            <v>O</v>
          </cell>
          <cell r="C315" t="str">
            <v>Andere Eingriffe an der Wirbelsäule mit äußerst schweren oder schweren CC</v>
          </cell>
          <cell r="D315">
            <v>2.052</v>
          </cell>
          <cell r="E315">
            <v>1.986</v>
          </cell>
          <cell r="H315">
            <v>15.6</v>
          </cell>
          <cell r="I315">
            <v>4</v>
          </cell>
          <cell r="J315">
            <v>0.28299999999999997</v>
          </cell>
          <cell r="K315">
            <v>31</v>
          </cell>
          <cell r="L315">
            <v>5.5E-2</v>
          </cell>
          <cell r="M315">
            <v>8.5999999999999993E-2</v>
          </cell>
        </row>
        <row r="316">
          <cell r="A316" t="str">
            <v>I10B</v>
          </cell>
          <cell r="B316" t="str">
            <v>O</v>
          </cell>
          <cell r="C316" t="str">
            <v>Andere Eingriffe an der Wirbelsäule ohne äußerst schwere oder schwere CC</v>
          </cell>
          <cell r="D316">
            <v>1.4590000000000001</v>
          </cell>
          <cell r="E316">
            <v>1.387</v>
          </cell>
          <cell r="H316">
            <v>10.8</v>
          </cell>
          <cell r="I316">
            <v>3</v>
          </cell>
          <cell r="J316">
            <v>0.246</v>
          </cell>
          <cell r="K316">
            <v>26</v>
          </cell>
          <cell r="L316">
            <v>5.5E-2</v>
          </cell>
          <cell r="M316">
            <v>8.4000000000000005E-2</v>
          </cell>
        </row>
        <row r="317">
          <cell r="A317" t="str">
            <v>I11Z</v>
          </cell>
          <cell r="B317" t="str">
            <v>O</v>
          </cell>
          <cell r="C317" t="str">
            <v>Eingriffe zur Verlängerung einer Extremität</v>
          </cell>
          <cell r="D317">
            <v>1.9730000000000001</v>
          </cell>
          <cell r="E317">
            <v>1.8680000000000001</v>
          </cell>
          <cell r="H317">
            <v>12.9</v>
          </cell>
          <cell r="I317">
            <v>3</v>
          </cell>
          <cell r="J317">
            <v>0.25600000000000001</v>
          </cell>
          <cell r="K317">
            <v>28</v>
          </cell>
          <cell r="L317">
            <v>4.8000000000000001E-2</v>
          </cell>
          <cell r="M317">
            <v>7.3999999999999996E-2</v>
          </cell>
        </row>
        <row r="318">
          <cell r="A318" t="str">
            <v>I12A</v>
          </cell>
          <cell r="B318" t="str">
            <v>O</v>
          </cell>
          <cell r="C318" t="str">
            <v>Knochen­ und Gelenkinfektion/­entzündung mit verschiedenen Eingriffen am Muskel­Skelett­System und Bindegewebe mit äußerst schweren CC</v>
          </cell>
          <cell r="D318">
            <v>2.3530000000000002</v>
          </cell>
          <cell r="E318">
            <v>2.3029999999999999</v>
          </cell>
          <cell r="H318">
            <v>22.2</v>
          </cell>
          <cell r="I318">
            <v>6</v>
          </cell>
          <cell r="J318">
            <v>0.27800000000000002</v>
          </cell>
          <cell r="K318">
            <v>37</v>
          </cell>
          <cell r="L318">
            <v>5.2999999999999999E-2</v>
          </cell>
          <cell r="M318">
            <v>8.4000000000000005E-2</v>
          </cell>
        </row>
        <row r="319">
          <cell r="A319" t="str">
            <v>I12B</v>
          </cell>
          <cell r="B319" t="str">
            <v>O</v>
          </cell>
          <cell r="C319" t="str">
            <v>Knochen­ und Gelenkinfektion/­entzündung mit verschiedenen Eingriffen am Muskel­Skelett­System und Bindegewebe mit schweren CC</v>
          </cell>
          <cell r="D319">
            <v>1.9890000000000001</v>
          </cell>
          <cell r="E319">
            <v>1.946</v>
          </cell>
          <cell r="H319">
            <v>16.899999999999999</v>
          </cell>
          <cell r="I319">
            <v>5</v>
          </cell>
          <cell r="J319">
            <v>0.26</v>
          </cell>
          <cell r="K319">
            <v>32</v>
          </cell>
          <cell r="L319">
            <v>5.5E-2</v>
          </cell>
          <cell r="M319">
            <v>8.6999999999999994E-2</v>
          </cell>
        </row>
        <row r="320">
          <cell r="A320" t="str">
            <v>I12C</v>
          </cell>
          <cell r="B320" t="str">
            <v>O</v>
          </cell>
          <cell r="C320" t="str">
            <v>Knochen­ und Gelenkinfektion/­entzündung mit verschiedenen Eingriffen am Muskel­Skelett­System und Bindegewebe ohne äußerst schwere oder schwere CC</v>
          </cell>
          <cell r="D320">
            <v>1.327</v>
          </cell>
          <cell r="E320">
            <v>1.2809999999999999</v>
          </cell>
          <cell r="H320">
            <v>11.4</v>
          </cell>
          <cell r="I320">
            <v>3</v>
          </cell>
          <cell r="J320">
            <v>0.22900000000000001</v>
          </cell>
          <cell r="K320">
            <v>26</v>
          </cell>
          <cell r="L320">
            <v>4.8000000000000001E-2</v>
          </cell>
          <cell r="M320">
            <v>7.3999999999999996E-2</v>
          </cell>
        </row>
        <row r="321">
          <cell r="A321" t="str">
            <v>I13A</v>
          </cell>
          <cell r="B321" t="str">
            <v>O</v>
          </cell>
          <cell r="C321" t="str">
            <v>Eingriffe an Humerus, Tibia, Fibula und Sprunggelenk mit äußerst schweren oder schweren CC</v>
          </cell>
          <cell r="D321">
            <v>2.0209999999999999</v>
          </cell>
          <cell r="E321">
            <v>1.9590000000000001</v>
          </cell>
          <cell r="H321">
            <v>16.899999999999999</v>
          </cell>
          <cell r="I321">
            <v>5</v>
          </cell>
          <cell r="J321">
            <v>0.246</v>
          </cell>
          <cell r="K321">
            <v>32</v>
          </cell>
          <cell r="L321">
            <v>5.2999999999999999E-2</v>
          </cell>
          <cell r="M321">
            <v>8.3000000000000004E-2</v>
          </cell>
        </row>
        <row r="322">
          <cell r="A322" t="str">
            <v>I13B</v>
          </cell>
          <cell r="B322" t="str">
            <v>O</v>
          </cell>
          <cell r="C322" t="str">
            <v>Eingriffe an Humerus, Tibia, Fibula und Sprunggelenk, Alter &gt; 59 Jahre ohne äußerst schwere oder schwere CC</v>
          </cell>
          <cell r="D322">
            <v>1.615</v>
          </cell>
          <cell r="E322">
            <v>1.548</v>
          </cell>
          <cell r="H322">
            <v>13.7</v>
          </cell>
          <cell r="I322">
            <v>4</v>
          </cell>
          <cell r="J322">
            <v>0.221</v>
          </cell>
          <cell r="K322">
            <v>29</v>
          </cell>
          <cell r="L322">
            <v>4.8000000000000001E-2</v>
          </cell>
          <cell r="M322">
            <v>7.4999999999999997E-2</v>
          </cell>
        </row>
        <row r="323">
          <cell r="A323" t="str">
            <v>I13C</v>
          </cell>
          <cell r="B323" t="str">
            <v>O</v>
          </cell>
          <cell r="C323" t="str">
            <v>Eingriffe an Humerus, Tibia, Fibula und Sprunggelenk, Alter &lt; 60 Jahre ohne äußerst schwere oder schwere CC</v>
          </cell>
          <cell r="D323">
            <v>1.173</v>
          </cell>
          <cell r="E323">
            <v>1.115</v>
          </cell>
          <cell r="H323">
            <v>8.1</v>
          </cell>
          <cell r="I323">
            <v>2</v>
          </cell>
          <cell r="J323">
            <v>0.246</v>
          </cell>
          <cell r="K323">
            <v>23</v>
          </cell>
          <cell r="L323">
            <v>5.3999999999999999E-2</v>
          </cell>
          <cell r="M323">
            <v>8.1000000000000003E-2</v>
          </cell>
        </row>
        <row r="324">
          <cell r="A324" t="str">
            <v>I14Z</v>
          </cell>
          <cell r="B324" t="str">
            <v>O</v>
          </cell>
          <cell r="C324" t="str">
            <v>Revision eines Amputationsstumpfes</v>
          </cell>
          <cell r="D324">
            <v>1.2170000000000001</v>
          </cell>
          <cell r="E324">
            <v>1.179</v>
          </cell>
          <cell r="H324">
            <v>9.1999999999999993</v>
          </cell>
          <cell r="I324">
            <v>2</v>
          </cell>
          <cell r="J324">
            <v>0.25800000000000001</v>
          </cell>
          <cell r="K324">
            <v>24</v>
          </cell>
          <cell r="L324">
            <v>5.0999999999999997E-2</v>
          </cell>
          <cell r="M324">
            <v>7.5999999999999998E-2</v>
          </cell>
        </row>
        <row r="325">
          <cell r="A325" t="str">
            <v>I15Z</v>
          </cell>
          <cell r="B325" t="str">
            <v>O</v>
          </cell>
          <cell r="C325" t="str">
            <v>Operationen am Hirn­ und Gesichtsschädel</v>
          </cell>
          <cell r="D325">
            <v>1.8680000000000001</v>
          </cell>
          <cell r="E325">
            <v>1.82</v>
          </cell>
          <cell r="H325">
            <v>9.9</v>
          </cell>
          <cell r="I325">
            <v>2</v>
          </cell>
          <cell r="J325">
            <v>0.46600000000000003</v>
          </cell>
          <cell r="K325">
            <v>25</v>
          </cell>
          <cell r="L325">
            <v>8.5000000000000006E-2</v>
          </cell>
          <cell r="M325">
            <v>0.128</v>
          </cell>
        </row>
        <row r="326">
          <cell r="A326" t="str">
            <v>I16Z</v>
          </cell>
          <cell r="B326" t="str">
            <v>O</v>
          </cell>
          <cell r="C326" t="str">
            <v>Andere Eingriffe am Schultergelenk</v>
          </cell>
          <cell r="D326">
            <v>0.998</v>
          </cell>
          <cell r="E326">
            <v>0.94399999999999995</v>
          </cell>
          <cell r="H326">
            <v>6.8</v>
          </cell>
          <cell r="I326">
            <v>1</v>
          </cell>
          <cell r="J326">
            <v>0.28999999999999998</v>
          </cell>
          <cell r="K326">
            <v>19</v>
          </cell>
          <cell r="L326">
            <v>5.0999999999999997E-2</v>
          </cell>
          <cell r="M326">
            <v>7.3999999999999996E-2</v>
          </cell>
        </row>
        <row r="327">
          <cell r="A327" t="str">
            <v>I17Z</v>
          </cell>
          <cell r="B327" t="str">
            <v>O</v>
          </cell>
          <cell r="C327" t="str">
            <v>Operationen am Gesichtsschädel</v>
          </cell>
          <cell r="D327">
            <v>1.0109999999999999</v>
          </cell>
          <cell r="E327">
            <v>0.96</v>
          </cell>
          <cell r="H327">
            <v>7</v>
          </cell>
          <cell r="I327">
            <v>1</v>
          </cell>
          <cell r="J327">
            <v>0.33300000000000002</v>
          </cell>
          <cell r="K327">
            <v>22</v>
          </cell>
          <cell r="L327">
            <v>5.7000000000000002E-2</v>
          </cell>
          <cell r="M327">
            <v>8.3000000000000004E-2</v>
          </cell>
        </row>
        <row r="328">
          <cell r="A328" t="str">
            <v>I18Z</v>
          </cell>
          <cell r="B328" t="str">
            <v>O</v>
          </cell>
          <cell r="C328" t="str">
            <v>Eingriffe am Kniegelenk</v>
          </cell>
          <cell r="D328">
            <v>0.76300000000000001</v>
          </cell>
          <cell r="E328">
            <v>0.71899999999999997</v>
          </cell>
          <cell r="H328">
            <v>5.0999999999999996</v>
          </cell>
          <cell r="I328">
            <v>1</v>
          </cell>
          <cell r="J328">
            <v>0.221</v>
          </cell>
          <cell r="K328">
            <v>18</v>
          </cell>
          <cell r="L328">
            <v>5.1999999999999998E-2</v>
          </cell>
          <cell r="M328">
            <v>7.1999999999999995E-2</v>
          </cell>
        </row>
        <row r="329">
          <cell r="A329" t="str">
            <v>I19Z</v>
          </cell>
          <cell r="B329" t="str">
            <v>O</v>
          </cell>
          <cell r="C329" t="str">
            <v>Andere Eingriffe an Ellenbogengelenk oder Unterarm</v>
          </cell>
          <cell r="D329">
            <v>0.88200000000000001</v>
          </cell>
          <cell r="E329">
            <v>0.83499999999999996</v>
          </cell>
          <cell r="H329">
            <v>4.7</v>
          </cell>
          <cell r="I329">
            <v>1</v>
          </cell>
          <cell r="J329">
            <v>0.254</v>
          </cell>
          <cell r="K329">
            <v>20</v>
          </cell>
          <cell r="L329">
            <v>6.5000000000000002E-2</v>
          </cell>
          <cell r="M329">
            <v>8.8999999999999996E-2</v>
          </cell>
        </row>
        <row r="330">
          <cell r="A330" t="str">
            <v>I20Z</v>
          </cell>
          <cell r="B330" t="str">
            <v>O</v>
          </cell>
          <cell r="C330" t="str">
            <v>Eingriffe am Fuß</v>
          </cell>
          <cell r="D330">
            <v>0.89400000000000002</v>
          </cell>
          <cell r="E330">
            <v>0.85</v>
          </cell>
          <cell r="H330">
            <v>7.1</v>
          </cell>
          <cell r="I330">
            <v>1</v>
          </cell>
          <cell r="J330">
            <v>0.27300000000000002</v>
          </cell>
          <cell r="K330">
            <v>22</v>
          </cell>
          <cell r="L330">
            <v>4.5999999999999999E-2</v>
          </cell>
          <cell r="M330">
            <v>6.7000000000000004E-2</v>
          </cell>
        </row>
        <row r="331">
          <cell r="A331" t="str">
            <v>I21Z</v>
          </cell>
          <cell r="B331" t="str">
            <v>O</v>
          </cell>
          <cell r="C331" t="str">
            <v>Lokale Exzision und Entfernung von Osteosynthesematerial an Hüftgelenk und Femur</v>
          </cell>
          <cell r="D331">
            <v>0.90800000000000003</v>
          </cell>
          <cell r="E331">
            <v>0.85699999999999998</v>
          </cell>
          <cell r="H331">
            <v>5.6</v>
          </cell>
          <cell r="I331">
            <v>1</v>
          </cell>
          <cell r="J331">
            <v>0.255</v>
          </cell>
          <cell r="K331">
            <v>21</v>
          </cell>
          <cell r="L331">
            <v>5.5E-2</v>
          </cell>
          <cell r="M331">
            <v>7.8E-2</v>
          </cell>
        </row>
        <row r="332">
          <cell r="A332" t="str">
            <v>I22Z</v>
          </cell>
          <cell r="B332" t="str">
            <v>O</v>
          </cell>
          <cell r="C332" t="str">
            <v>Große Eingriffe an Handgelenk, Hand und Daumen</v>
          </cell>
          <cell r="D332">
            <v>0.75700000000000001</v>
          </cell>
          <cell r="E332">
            <v>0.71599999999999997</v>
          </cell>
          <cell r="H332">
            <v>4.3</v>
          </cell>
          <cell r="I332">
            <v>1</v>
          </cell>
          <cell r="J332">
            <v>0.20499999999999999</v>
          </cell>
          <cell r="K332">
            <v>17</v>
          </cell>
          <cell r="L332">
            <v>5.7000000000000002E-2</v>
          </cell>
          <cell r="M332">
            <v>7.6999999999999999E-2</v>
          </cell>
        </row>
        <row r="333">
          <cell r="A333" t="str">
            <v>I23Z</v>
          </cell>
          <cell r="B333" t="str">
            <v>O</v>
          </cell>
          <cell r="C333" t="str">
            <v>Lokale Exzision und Entfernung von Osteosynthesematerial außer an Hüftgelenk und Femur</v>
          </cell>
          <cell r="D333">
            <v>0.65</v>
          </cell>
          <cell r="E333">
            <v>0.61399999999999999</v>
          </cell>
          <cell r="H333">
            <v>3.7</v>
          </cell>
          <cell r="I333">
            <v>1</v>
          </cell>
          <cell r="J333">
            <v>0.186</v>
          </cell>
          <cell r="K333">
            <v>17</v>
          </cell>
          <cell r="L333">
            <v>0.06</v>
          </cell>
          <cell r="M333">
            <v>7.9000000000000001E-2</v>
          </cell>
        </row>
        <row r="334">
          <cell r="A334" t="str">
            <v>I24Z</v>
          </cell>
          <cell r="B334" t="str">
            <v>O</v>
          </cell>
          <cell r="C334" t="str">
            <v>Arthroskopie einschließlich Biopsie</v>
          </cell>
          <cell r="D334">
            <v>0.65100000000000002</v>
          </cell>
          <cell r="E334">
            <v>0.61899999999999999</v>
          </cell>
          <cell r="H334">
            <v>3.9</v>
          </cell>
          <cell r="I334">
            <v>1</v>
          </cell>
          <cell r="J334">
            <v>0.191</v>
          </cell>
          <cell r="K334">
            <v>17</v>
          </cell>
          <cell r="L334">
            <v>5.8999999999999997E-2</v>
          </cell>
          <cell r="M334">
            <v>7.8E-2</v>
          </cell>
        </row>
        <row r="335">
          <cell r="A335" t="str">
            <v>I25Z</v>
          </cell>
          <cell r="B335" t="str">
            <v>O</v>
          </cell>
          <cell r="C335" t="str">
            <v>Diagnostische Eingriffe an Knochen und Gelenken einschließlich Biopsie</v>
          </cell>
          <cell r="D335">
            <v>1.0329999999999999</v>
          </cell>
          <cell r="E335">
            <v>1.0069999999999999</v>
          </cell>
          <cell r="H335">
            <v>7.6</v>
          </cell>
          <cell r="I335">
            <v>2</v>
          </cell>
          <cell r="J335">
            <v>0.23200000000000001</v>
          </cell>
          <cell r="K335">
            <v>23</v>
          </cell>
          <cell r="L335">
            <v>5.5E-2</v>
          </cell>
          <cell r="M335">
            <v>8.1000000000000003E-2</v>
          </cell>
        </row>
        <row r="336">
          <cell r="A336" t="str">
            <v>I26Z</v>
          </cell>
          <cell r="B336" t="str">
            <v>O</v>
          </cell>
          <cell r="C336" t="str">
            <v>Andere Eingriffe an Handgelenk und Hand</v>
          </cell>
          <cell r="D336">
            <v>0.67200000000000004</v>
          </cell>
          <cell r="E336">
            <v>0.63400000000000001</v>
          </cell>
          <cell r="H336">
            <v>3.2</v>
          </cell>
          <cell r="I336">
            <v>1</v>
          </cell>
          <cell r="J336">
            <v>0.18099999999999999</v>
          </cell>
          <cell r="K336">
            <v>15</v>
          </cell>
          <cell r="L336">
            <v>6.8000000000000005E-2</v>
          </cell>
          <cell r="M336">
            <v>8.5999999999999993E-2</v>
          </cell>
        </row>
        <row r="337">
          <cell r="A337" t="str">
            <v>I27Z</v>
          </cell>
          <cell r="B337" t="str">
            <v>O</v>
          </cell>
          <cell r="C337" t="str">
            <v>Eingriffe am Weichteilgewebe</v>
          </cell>
          <cell r="D337">
            <v>0.86199999999999999</v>
          </cell>
          <cell r="E337">
            <v>0.82</v>
          </cell>
          <cell r="H337">
            <v>5.9</v>
          </cell>
          <cell r="I337">
            <v>1</v>
          </cell>
          <cell r="J337">
            <v>0.26</v>
          </cell>
          <cell r="K337">
            <v>21</v>
          </cell>
          <cell r="L337">
            <v>5.2999999999999999E-2</v>
          </cell>
          <cell r="M337">
            <v>7.4999999999999997E-2</v>
          </cell>
        </row>
        <row r="338">
          <cell r="A338" t="str">
            <v>I28A</v>
          </cell>
          <cell r="B338" t="str">
            <v>O</v>
          </cell>
          <cell r="C338" t="str">
            <v>Andere Eingriffe am Bindegewebe mit CC</v>
          </cell>
          <cell r="D338">
            <v>1.474</v>
          </cell>
          <cell r="E338">
            <v>1.4350000000000001</v>
          </cell>
          <cell r="H338">
            <v>11.5</v>
          </cell>
          <cell r="I338">
            <v>3</v>
          </cell>
          <cell r="J338">
            <v>0.249</v>
          </cell>
          <cell r="K338">
            <v>27</v>
          </cell>
          <cell r="L338">
            <v>5.1999999999999998E-2</v>
          </cell>
          <cell r="M338">
            <v>0.08</v>
          </cell>
        </row>
        <row r="339">
          <cell r="A339" t="str">
            <v>I28B</v>
          </cell>
          <cell r="B339" t="str">
            <v>O</v>
          </cell>
          <cell r="C339" t="str">
            <v>Andere Eingriffe am Bindegewebe ohne CC</v>
          </cell>
          <cell r="D339">
            <v>0.872</v>
          </cell>
          <cell r="E339">
            <v>0.82299999999999995</v>
          </cell>
          <cell r="H339">
            <v>5.5</v>
          </cell>
          <cell r="I339">
            <v>1</v>
          </cell>
          <cell r="J339">
            <v>0.24399999999999999</v>
          </cell>
          <cell r="K339">
            <v>20</v>
          </cell>
          <cell r="L339">
            <v>5.3999999999999999E-2</v>
          </cell>
          <cell r="M339">
            <v>7.4999999999999997E-2</v>
          </cell>
        </row>
        <row r="340">
          <cell r="A340" t="str">
            <v>I60Z</v>
          </cell>
          <cell r="B340" t="str">
            <v>M</v>
          </cell>
          <cell r="C340" t="str">
            <v>Frakturen am Femurschaft und offene Frakturen an den Femurkondylen</v>
          </cell>
          <cell r="D340">
            <v>1.8169999999999999</v>
          </cell>
          <cell r="E340">
            <v>1.7849999999999999</v>
          </cell>
          <cell r="H340">
            <v>11.4</v>
          </cell>
          <cell r="I340">
            <v>3</v>
          </cell>
          <cell r="J340">
            <v>0.35599999999999998</v>
          </cell>
          <cell r="K340">
            <v>26</v>
          </cell>
          <cell r="L340">
            <v>7.4999999999999997E-2</v>
          </cell>
          <cell r="M340">
            <v>0.115</v>
          </cell>
        </row>
        <row r="341">
          <cell r="A341" t="str">
            <v>I61Z</v>
          </cell>
          <cell r="B341" t="str">
            <v>M</v>
          </cell>
          <cell r="C341" t="str">
            <v>Andere Frakturen am Femur</v>
          </cell>
          <cell r="D341">
            <v>1.145</v>
          </cell>
          <cell r="E341">
            <v>1.1279999999999999</v>
          </cell>
          <cell r="H341">
            <v>9.6</v>
          </cell>
          <cell r="I341">
            <v>2</v>
          </cell>
          <cell r="J341">
            <v>0.34399999999999997</v>
          </cell>
          <cell r="K341">
            <v>25</v>
          </cell>
          <cell r="L341">
            <v>6.4000000000000001E-2</v>
          </cell>
          <cell r="M341">
            <v>9.7000000000000003E-2</v>
          </cell>
        </row>
        <row r="342">
          <cell r="A342" t="str">
            <v>I62A</v>
          </cell>
          <cell r="B342" t="str">
            <v>M</v>
          </cell>
          <cell r="C342" t="str">
            <v>Frakturen an Becken und Schenkelhals mit äußerst schweren CC</v>
          </cell>
          <cell r="D342">
            <v>1.9870000000000001</v>
          </cell>
          <cell r="E342">
            <v>1.966</v>
          </cell>
          <cell r="H342">
            <v>14.9</v>
          </cell>
          <cell r="I342">
            <v>4</v>
          </cell>
          <cell r="J342">
            <v>0.34899999999999998</v>
          </cell>
          <cell r="K342">
            <v>30</v>
          </cell>
          <cell r="L342">
            <v>7.0000000000000007E-2</v>
          </cell>
          <cell r="M342">
            <v>0.109</v>
          </cell>
        </row>
        <row r="343">
          <cell r="A343" t="str">
            <v>I62B</v>
          </cell>
          <cell r="B343" t="str">
            <v>M</v>
          </cell>
          <cell r="C343" t="str">
            <v>Frakturen an Becken und Schenkelhals mit schweren CC</v>
          </cell>
          <cell r="D343">
            <v>1.8220000000000001</v>
          </cell>
          <cell r="E343">
            <v>1.802</v>
          </cell>
          <cell r="H343">
            <v>14.5</v>
          </cell>
          <cell r="I343">
            <v>4</v>
          </cell>
          <cell r="J343">
            <v>0.32100000000000001</v>
          </cell>
          <cell r="K343">
            <v>29</v>
          </cell>
          <cell r="L343">
            <v>6.6000000000000003E-2</v>
          </cell>
          <cell r="M343">
            <v>0.104</v>
          </cell>
        </row>
        <row r="344">
          <cell r="A344" t="str">
            <v>I62C</v>
          </cell>
          <cell r="B344" t="str">
            <v>M</v>
          </cell>
          <cell r="C344" t="str">
            <v>Frakturen an Becken und Schenkelhals ohne äußerst schwere oder schwere CC</v>
          </cell>
          <cell r="D344">
            <v>1.276</v>
          </cell>
          <cell r="E344">
            <v>1.2589999999999999</v>
          </cell>
          <cell r="H344">
            <v>10.9</v>
          </cell>
          <cell r="I344">
            <v>3</v>
          </cell>
          <cell r="J344">
            <v>0.28499999999999998</v>
          </cell>
          <cell r="K344">
            <v>26</v>
          </cell>
          <cell r="L344">
            <v>6.3E-2</v>
          </cell>
          <cell r="M344">
            <v>9.6000000000000002E-2</v>
          </cell>
        </row>
        <row r="345">
          <cell r="A345" t="str">
            <v>I63Z</v>
          </cell>
          <cell r="B345" t="str">
            <v>M</v>
          </cell>
          <cell r="C345" t="str">
            <v>Verstauchung, Zerrung und Luxation an Hüftgelenk, Becken und Oberschenkel</v>
          </cell>
          <cell r="D345">
            <v>0.67600000000000005</v>
          </cell>
          <cell r="E345">
            <v>0.66900000000000004</v>
          </cell>
          <cell r="H345">
            <v>5.6</v>
          </cell>
          <cell r="I345">
            <v>1</v>
          </cell>
          <cell r="J345">
            <v>0.313</v>
          </cell>
          <cell r="K345">
            <v>21</v>
          </cell>
          <cell r="L345">
            <v>6.8000000000000005E-2</v>
          </cell>
          <cell r="M345">
            <v>9.5000000000000001E-2</v>
          </cell>
        </row>
        <row r="346">
          <cell r="A346" t="str">
            <v>I64A</v>
          </cell>
          <cell r="B346" t="str">
            <v>M</v>
          </cell>
          <cell r="C346" t="str">
            <v>Osteomyelitis, Alter &lt; 65 Jahre mit äußerst schweren oder schweren CC oder Alter &gt; 64 Jahre</v>
          </cell>
          <cell r="D346">
            <v>1.107</v>
          </cell>
          <cell r="E346">
            <v>1.0960000000000001</v>
          </cell>
          <cell r="H346">
            <v>10.3</v>
          </cell>
          <cell r="I346">
            <v>2</v>
          </cell>
          <cell r="J346">
            <v>0.34599999999999997</v>
          </cell>
          <cell r="K346">
            <v>25</v>
          </cell>
          <cell r="L346">
            <v>6.0999999999999999E-2</v>
          </cell>
          <cell r="M346">
            <v>9.1999999999999998E-2</v>
          </cell>
        </row>
        <row r="347">
          <cell r="A347" t="str">
            <v>I64B</v>
          </cell>
          <cell r="B347" t="str">
            <v>M</v>
          </cell>
          <cell r="C347" t="str">
            <v>Osteomyelitis, Alter &lt; 65 Jahre ohne äußerst schwere oder schwere CC</v>
          </cell>
          <cell r="D347">
            <v>0.76200000000000001</v>
          </cell>
          <cell r="E347">
            <v>0.751</v>
          </cell>
          <cell r="H347">
            <v>5</v>
          </cell>
          <cell r="I347">
            <v>1</v>
          </cell>
          <cell r="J347">
            <v>0.30299999999999999</v>
          </cell>
          <cell r="K347">
            <v>20</v>
          </cell>
          <cell r="L347">
            <v>7.2999999999999995E-2</v>
          </cell>
          <cell r="M347">
            <v>0.10100000000000001</v>
          </cell>
        </row>
        <row r="348">
          <cell r="A348" t="str">
            <v>I65A</v>
          </cell>
          <cell r="B348" t="str">
            <v>M</v>
          </cell>
          <cell r="C348" t="str">
            <v>Bösartige Neubildung des Bindegewebes einschließlich pathologische Fraktur, Alter &gt; 64 Jahre</v>
          </cell>
          <cell r="D348">
            <v>0.88</v>
          </cell>
          <cell r="E348">
            <v>0.876</v>
          </cell>
          <cell r="H348">
            <v>7.3</v>
          </cell>
          <cell r="I348">
            <v>1</v>
          </cell>
          <cell r="J348">
            <v>0.40300000000000002</v>
          </cell>
          <cell r="K348">
            <v>22</v>
          </cell>
          <cell r="L348">
            <v>6.6000000000000003E-2</v>
          </cell>
          <cell r="M348">
            <v>9.7000000000000003E-2</v>
          </cell>
        </row>
        <row r="349">
          <cell r="A349" t="str">
            <v>I65B</v>
          </cell>
          <cell r="B349" t="str">
            <v>M</v>
          </cell>
          <cell r="C349" t="str">
            <v>Bösartige Neubildung des Bindegewebes einschließlich pathologische Fraktur, Alter &lt; 65 Jahre</v>
          </cell>
          <cell r="D349">
            <v>0.86</v>
          </cell>
          <cell r="E349">
            <v>0.85599999999999998</v>
          </cell>
          <cell r="H349">
            <v>3.9</v>
          </cell>
          <cell r="I349">
            <v>1</v>
          </cell>
          <cell r="J349">
            <v>0.39500000000000002</v>
          </cell>
          <cell r="K349">
            <v>19</v>
          </cell>
          <cell r="L349">
            <v>0.122</v>
          </cell>
          <cell r="M349">
            <v>0.16200000000000001</v>
          </cell>
        </row>
        <row r="350">
          <cell r="A350" t="str">
            <v>I66A</v>
          </cell>
          <cell r="B350" t="str">
            <v>M</v>
          </cell>
          <cell r="C350" t="str">
            <v>Andere Erkrankungen des Bindegewebes, Alter &lt; 65 Jahre mit äußerst schweren oder schweren CC oder Alter &gt; 64 Jahre</v>
          </cell>
          <cell r="D350">
            <v>1.004</v>
          </cell>
          <cell r="E350">
            <v>1.004</v>
          </cell>
          <cell r="H350">
            <v>9</v>
          </cell>
          <cell r="I350">
            <v>2</v>
          </cell>
          <cell r="J350">
            <v>0.32800000000000001</v>
          </cell>
          <cell r="K350">
            <v>24</v>
          </cell>
          <cell r="L350">
            <v>6.5000000000000002E-2</v>
          </cell>
          <cell r="M350">
            <v>9.8000000000000004E-2</v>
          </cell>
        </row>
        <row r="351">
          <cell r="A351" t="str">
            <v>I66B</v>
          </cell>
          <cell r="B351" t="str">
            <v>M</v>
          </cell>
          <cell r="C351" t="str">
            <v>Andere Erkrankungen des Bindegewebes, Alter &lt; 65 Jahre ohne äußerst schwere oder schwere CC</v>
          </cell>
          <cell r="D351">
            <v>0.66400000000000003</v>
          </cell>
          <cell r="E351">
            <v>0.66300000000000003</v>
          </cell>
          <cell r="H351">
            <v>5.7</v>
          </cell>
          <cell r="I351">
            <v>1</v>
          </cell>
          <cell r="J351">
            <v>0.32700000000000001</v>
          </cell>
          <cell r="K351">
            <v>21</v>
          </cell>
          <cell r="L351">
            <v>6.8000000000000005E-2</v>
          </cell>
          <cell r="M351">
            <v>9.7000000000000003E-2</v>
          </cell>
        </row>
        <row r="352">
          <cell r="A352" t="str">
            <v>I67A</v>
          </cell>
          <cell r="B352" t="str">
            <v>M</v>
          </cell>
          <cell r="C352" t="str">
            <v>Septische Arthritis mit äußerst schweren oder schweren CC</v>
          </cell>
          <cell r="D352">
            <v>1.6839999999999999</v>
          </cell>
          <cell r="E352">
            <v>1.6479999999999999</v>
          </cell>
          <cell r="H352">
            <v>9.9</v>
          </cell>
          <cell r="I352">
            <v>2</v>
          </cell>
          <cell r="J352">
            <v>0.56799999999999995</v>
          </cell>
          <cell r="K352">
            <v>25</v>
          </cell>
          <cell r="L352">
            <v>0.10299999999999999</v>
          </cell>
          <cell r="M352">
            <v>0.157</v>
          </cell>
        </row>
        <row r="353">
          <cell r="A353" t="str">
            <v>I67B</v>
          </cell>
          <cell r="B353" t="str">
            <v>M</v>
          </cell>
          <cell r="C353" t="str">
            <v>Septische Arthritis ohne äußerst schwere oder schwere CC</v>
          </cell>
          <cell r="D353">
            <v>0.89</v>
          </cell>
          <cell r="E353">
            <v>0.874</v>
          </cell>
          <cell r="H353">
            <v>7.7</v>
          </cell>
          <cell r="I353">
            <v>2</v>
          </cell>
          <cell r="J353">
            <v>0.27600000000000002</v>
          </cell>
          <cell r="K353">
            <v>23</v>
          </cell>
          <cell r="L353">
            <v>6.5000000000000002E-2</v>
          </cell>
          <cell r="M353">
            <v>9.5000000000000001E-2</v>
          </cell>
        </row>
        <row r="354">
          <cell r="A354" t="str">
            <v>I68A</v>
          </cell>
          <cell r="B354" t="str">
            <v>M</v>
          </cell>
          <cell r="C354" t="str">
            <v>Nicht operativ behandelte Erkrankungen und Verletzungen im Wirbelsäulenbereich ohne Schmerztherapie/Myelographie, Alter   &lt; 75 Jahre mit CC oder Alter &gt; 74 Jahre</v>
          </cell>
          <cell r="D354">
            <v>0.94899999999999995</v>
          </cell>
          <cell r="E354">
            <v>0.94699999999999995</v>
          </cell>
          <cell r="H354">
            <v>8.5</v>
          </cell>
          <cell r="I354">
            <v>2</v>
          </cell>
          <cell r="J354">
            <v>0.309</v>
          </cell>
          <cell r="K354">
            <v>24</v>
          </cell>
          <cell r="L354">
            <v>6.5000000000000002E-2</v>
          </cell>
          <cell r="M354">
            <v>9.7000000000000003E-2</v>
          </cell>
        </row>
        <row r="355">
          <cell r="A355" t="str">
            <v>I68B</v>
          </cell>
          <cell r="B355" t="str">
            <v>M</v>
          </cell>
          <cell r="C355" t="str">
            <v>Nicht operativ behandelte Erkrankungen und Verletzungen im Wirbelsäulenbereich ohne Schmerztherapie/Myelographie, Alter    &lt; 75 Jahre ohne CC</v>
          </cell>
          <cell r="D355">
            <v>0.69499999999999995</v>
          </cell>
          <cell r="E355">
            <v>0.69299999999999995</v>
          </cell>
          <cell r="H355">
            <v>5</v>
          </cell>
          <cell r="I355">
            <v>1</v>
          </cell>
          <cell r="J355">
            <v>0.34</v>
          </cell>
          <cell r="K355">
            <v>20</v>
          </cell>
          <cell r="L355">
            <v>8.1000000000000003E-2</v>
          </cell>
          <cell r="M355">
            <v>0.112</v>
          </cell>
        </row>
        <row r="356">
          <cell r="A356" t="str">
            <v>I68C</v>
          </cell>
          <cell r="B356" t="str">
            <v>M</v>
          </cell>
          <cell r="C356" t="str">
            <v>Nicht operativ behandelte Erkrankungen und Verletzungen im Wirbelsäulenbereich mit Schmerztherapie/Myelographie</v>
          </cell>
          <cell r="D356">
            <v>0.81200000000000006</v>
          </cell>
          <cell r="E356">
            <v>0.81100000000000005</v>
          </cell>
          <cell r="H356">
            <v>8.6</v>
          </cell>
          <cell r="I356">
            <v>2</v>
          </cell>
          <cell r="J356">
            <v>0.255</v>
          </cell>
          <cell r="K356">
            <v>24</v>
          </cell>
          <cell r="L356">
            <v>5.2999999999999999E-2</v>
          </cell>
          <cell r="M356">
            <v>0.08</v>
          </cell>
        </row>
        <row r="357">
          <cell r="A357" t="str">
            <v>I69A</v>
          </cell>
          <cell r="B357" t="str">
            <v>M</v>
          </cell>
          <cell r="C357" t="str">
            <v>Knochenkrankheiten und spezifische Arthropathien, Alter &gt; 74 Jahre mit äußerst schweren oder schweren CC</v>
          </cell>
          <cell r="D357">
            <v>1.272</v>
          </cell>
          <cell r="E357">
            <v>1.2649999999999999</v>
          </cell>
          <cell r="H357">
            <v>9.5</v>
          </cell>
          <cell r="I357">
            <v>2</v>
          </cell>
          <cell r="J357">
            <v>0.39400000000000002</v>
          </cell>
          <cell r="K357">
            <v>25</v>
          </cell>
          <cell r="L357">
            <v>7.3999999999999996E-2</v>
          </cell>
          <cell r="M357">
            <v>0.112</v>
          </cell>
        </row>
        <row r="358">
          <cell r="A358" t="str">
            <v>I69B</v>
          </cell>
          <cell r="B358" t="str">
            <v>M</v>
          </cell>
          <cell r="C358" t="str">
            <v>Knochenkrankheiten und spezifische Arthropathien, Alter &gt; 74 Jahre ohne äußerst schwere oder schwere CC</v>
          </cell>
          <cell r="D358">
            <v>0.82399999999999995</v>
          </cell>
          <cell r="E358">
            <v>0.81499999999999995</v>
          </cell>
          <cell r="H358">
            <v>5.2</v>
          </cell>
          <cell r="I358">
            <v>1</v>
          </cell>
          <cell r="J358">
            <v>0.36899999999999999</v>
          </cell>
          <cell r="K358">
            <v>20</v>
          </cell>
          <cell r="L358">
            <v>8.5000000000000006E-2</v>
          </cell>
          <cell r="M358">
            <v>0.11899999999999999</v>
          </cell>
        </row>
        <row r="359">
          <cell r="A359" t="str">
            <v>I69C</v>
          </cell>
          <cell r="B359" t="str">
            <v>M</v>
          </cell>
          <cell r="C359" t="str">
            <v>Knochenkrankheiten und spezifische Arthropathien, Alter &lt; 75 Jahre</v>
          </cell>
          <cell r="D359">
            <v>0.80700000000000005</v>
          </cell>
          <cell r="E359">
            <v>0.79600000000000004</v>
          </cell>
          <cell r="H359">
            <v>4.2</v>
          </cell>
          <cell r="I359">
            <v>1</v>
          </cell>
          <cell r="J359">
            <v>0.35599999999999998</v>
          </cell>
          <cell r="K359">
            <v>19</v>
          </cell>
          <cell r="L359">
            <v>0.10199999999999999</v>
          </cell>
          <cell r="M359">
            <v>0.13800000000000001</v>
          </cell>
        </row>
        <row r="360">
          <cell r="A360" t="str">
            <v>I70Z</v>
          </cell>
          <cell r="B360" t="str">
            <v>M</v>
          </cell>
          <cell r="C360" t="str">
            <v>Unspezifische Arthropathien</v>
          </cell>
          <cell r="D360">
            <v>0.69499999999999995</v>
          </cell>
          <cell r="E360">
            <v>0.69399999999999995</v>
          </cell>
          <cell r="H360">
            <v>6.5</v>
          </cell>
          <cell r="I360">
            <v>1</v>
          </cell>
          <cell r="J360">
            <v>0.34300000000000003</v>
          </cell>
          <cell r="K360">
            <v>21</v>
          </cell>
          <cell r="L360">
            <v>6.4000000000000001E-2</v>
          </cell>
          <cell r="M360">
            <v>9.1999999999999998E-2</v>
          </cell>
        </row>
        <row r="361">
          <cell r="A361" t="str">
            <v>I71A</v>
          </cell>
          <cell r="B361" t="str">
            <v>M</v>
          </cell>
          <cell r="C361" t="str">
            <v>Muskel­ und Sehnenerkrankungen, Alter &gt; 69 Jahre mit CC</v>
          </cell>
          <cell r="D361">
            <v>0.874</v>
          </cell>
          <cell r="E361">
            <v>0.874</v>
          </cell>
          <cell r="H361">
            <v>7.9</v>
          </cell>
          <cell r="I361">
            <v>2</v>
          </cell>
          <cell r="J361">
            <v>0.28599999999999998</v>
          </cell>
          <cell r="K361">
            <v>23</v>
          </cell>
          <cell r="L361">
            <v>6.6000000000000003E-2</v>
          </cell>
          <cell r="M361">
            <v>9.7000000000000003E-2</v>
          </cell>
        </row>
        <row r="362">
          <cell r="A362" t="str">
            <v>I71B</v>
          </cell>
          <cell r="B362" t="str">
            <v>M</v>
          </cell>
          <cell r="C362" t="str">
            <v>Muskel­ und Sehnenerkrankungen, Alter &lt; 70 Jahre mit CC oder Alter &gt; 69 Jahre ohne CC</v>
          </cell>
          <cell r="D362">
            <v>0.86099999999999999</v>
          </cell>
          <cell r="E362">
            <v>0.85799999999999998</v>
          </cell>
          <cell r="H362">
            <v>7.7</v>
          </cell>
          <cell r="I362">
            <v>2</v>
          </cell>
          <cell r="J362">
            <v>0.28199999999999997</v>
          </cell>
          <cell r="K362">
            <v>23</v>
          </cell>
          <cell r="L362">
            <v>6.6000000000000003E-2</v>
          </cell>
          <cell r="M362">
            <v>9.7000000000000003E-2</v>
          </cell>
        </row>
        <row r="363">
          <cell r="A363" t="str">
            <v>I71C</v>
          </cell>
          <cell r="B363" t="str">
            <v>M</v>
          </cell>
          <cell r="C363" t="str">
            <v>Muskel­ und Sehnenerkrankungen, Alter &lt; 70 Jahre ohne CC</v>
          </cell>
          <cell r="D363">
            <v>0.71799999999999997</v>
          </cell>
          <cell r="E363">
            <v>0.71499999999999997</v>
          </cell>
          <cell r="H363">
            <v>6</v>
          </cell>
          <cell r="I363">
            <v>1</v>
          </cell>
          <cell r="J363">
            <v>0.34699999999999998</v>
          </cell>
          <cell r="K363">
            <v>21</v>
          </cell>
          <cell r="L363">
            <v>6.9000000000000006E-2</v>
          </cell>
          <cell r="M363">
            <v>9.9000000000000005E-2</v>
          </cell>
        </row>
        <row r="364">
          <cell r="A364" t="str">
            <v>I72A</v>
          </cell>
          <cell r="B364" t="str">
            <v>M</v>
          </cell>
          <cell r="C364" t="str">
            <v>Entzündung von Sehnen, Muskeln und Schleimbeuteln, Alter &lt; 80 Jahre mit äußerst schweren oder schweren CC oder Alter &gt; 79 Jahre</v>
          </cell>
          <cell r="D364">
            <v>0.871</v>
          </cell>
          <cell r="E364">
            <v>0.86299999999999999</v>
          </cell>
          <cell r="H364">
            <v>7.4</v>
          </cell>
          <cell r="I364">
            <v>1</v>
          </cell>
          <cell r="J364">
            <v>0.41299999999999998</v>
          </cell>
          <cell r="K364">
            <v>22</v>
          </cell>
          <cell r="L364">
            <v>6.7000000000000004E-2</v>
          </cell>
          <cell r="M364">
            <v>9.8000000000000004E-2</v>
          </cell>
        </row>
        <row r="365">
          <cell r="A365" t="str">
            <v>I72B</v>
          </cell>
          <cell r="B365" t="str">
            <v>M</v>
          </cell>
          <cell r="C365" t="str">
            <v>Entzündung von Sehnen, Muskeln und Schleimbeuteln, Alter &lt; 80 Jahre ohne äußerst schwere oder schwere CC</v>
          </cell>
          <cell r="D365">
            <v>0.623</v>
          </cell>
          <cell r="E365">
            <v>0.60699999999999998</v>
          </cell>
          <cell r="H365">
            <v>4.2</v>
          </cell>
          <cell r="I365">
            <v>1</v>
          </cell>
          <cell r="J365">
            <v>0.26100000000000001</v>
          </cell>
          <cell r="K365">
            <v>19</v>
          </cell>
          <cell r="L365">
            <v>7.3999999999999996E-2</v>
          </cell>
          <cell r="M365">
            <v>0.1</v>
          </cell>
        </row>
        <row r="366">
          <cell r="A366" t="str">
            <v>I73A</v>
          </cell>
          <cell r="B366" t="str">
            <v>M</v>
          </cell>
          <cell r="C366" t="str">
            <v>Nachbehandlung bei Erkrankungen des Bindegewebes, Alter &gt; 59 Jahre mit äußerst schweren oder schweren CC</v>
          </cell>
          <cell r="D366">
            <v>0.997</v>
          </cell>
          <cell r="E366">
            <v>0.98199999999999998</v>
          </cell>
          <cell r="H366">
            <v>9</v>
          </cell>
          <cell r="I366">
            <v>2</v>
          </cell>
          <cell r="J366">
            <v>0.30399999999999999</v>
          </cell>
          <cell r="K366">
            <v>24</v>
          </cell>
          <cell r="L366">
            <v>6.0999999999999999E-2</v>
          </cell>
          <cell r="M366">
            <v>9.0999999999999998E-2</v>
          </cell>
        </row>
        <row r="367">
          <cell r="A367" t="str">
            <v>I73B</v>
          </cell>
          <cell r="B367" t="str">
            <v>M</v>
          </cell>
          <cell r="C367" t="str">
            <v>Nachbehandlung bei Erkrankungen des Bindegewebes, Alter &lt; 60 Jahre mit äußerst schweren oder schweren CC oder Alter &gt; 59 Jahre ohne äußerst schwere oder schwere CC</v>
          </cell>
          <cell r="D367">
            <v>0.752</v>
          </cell>
          <cell r="E367">
            <v>0.73899999999999999</v>
          </cell>
          <cell r="H367">
            <v>6.4</v>
          </cell>
          <cell r="I367">
            <v>1</v>
          </cell>
          <cell r="J367">
            <v>0.28999999999999998</v>
          </cell>
          <cell r="K367">
            <v>21</v>
          </cell>
          <cell r="L367">
            <v>5.5E-2</v>
          </cell>
          <cell r="M367">
            <v>7.9000000000000001E-2</v>
          </cell>
        </row>
        <row r="368">
          <cell r="A368" t="str">
            <v>I73C</v>
          </cell>
          <cell r="B368" t="str">
            <v>M</v>
          </cell>
          <cell r="C368" t="str">
            <v>Nachbehandlung bei Erkrankungen des Bindegewebes, Alter &lt; 60 Jahre ohne äußerst schwere oder schwere CC</v>
          </cell>
          <cell r="D368">
            <v>0.73199999999999998</v>
          </cell>
          <cell r="E368">
            <v>0.71399999999999997</v>
          </cell>
          <cell r="H368">
            <v>4.5</v>
          </cell>
          <cell r="I368">
            <v>1</v>
          </cell>
          <cell r="J368">
            <v>0.32500000000000001</v>
          </cell>
          <cell r="K368">
            <v>20</v>
          </cell>
          <cell r="L368">
            <v>8.5999999999999993E-2</v>
          </cell>
          <cell r="M368">
            <v>0.11799999999999999</v>
          </cell>
        </row>
        <row r="369">
          <cell r="A369" t="str">
            <v>I74A</v>
          </cell>
          <cell r="B369" t="str">
            <v>M</v>
          </cell>
          <cell r="C369" t="str">
            <v>Verletzung an Unterarm, Handgelenk, Hand oder Fuß, Alter &gt; 74 Jahre mit CC</v>
          </cell>
          <cell r="D369">
            <v>0.77</v>
          </cell>
          <cell r="E369">
            <v>0.76</v>
          </cell>
          <cell r="H369">
            <v>7.2</v>
          </cell>
          <cell r="I369">
            <v>1</v>
          </cell>
          <cell r="J369">
            <v>0.35699999999999998</v>
          </cell>
          <cell r="K369">
            <v>22</v>
          </cell>
          <cell r="L369">
            <v>0.06</v>
          </cell>
          <cell r="M369">
            <v>8.6999999999999994E-2</v>
          </cell>
        </row>
        <row r="370">
          <cell r="A370" t="str">
            <v>I74B</v>
          </cell>
          <cell r="B370" t="str">
            <v>M</v>
          </cell>
          <cell r="C370" t="str">
            <v>Verletzung an Unterarm, Handgelenk, Hand oder Fuß, Alter &lt; 75 Jahre mit CC oder Alter &gt; 74 Jahre ohne CC</v>
          </cell>
          <cell r="D370">
            <v>0.76200000000000001</v>
          </cell>
          <cell r="E370">
            <v>0.74</v>
          </cell>
          <cell r="H370">
            <v>5</v>
          </cell>
          <cell r="I370">
            <v>1</v>
          </cell>
          <cell r="J370">
            <v>0.315</v>
          </cell>
          <cell r="K370">
            <v>20</v>
          </cell>
          <cell r="L370">
            <v>7.4999999999999997E-2</v>
          </cell>
          <cell r="M370">
            <v>0.105</v>
          </cell>
        </row>
        <row r="371">
          <cell r="A371" t="str">
            <v>I74C</v>
          </cell>
          <cell r="B371" t="str">
            <v>M</v>
          </cell>
          <cell r="C371" t="str">
            <v>Verletzung an Unterarm, Handgelenk, Hand oder Fuß, Alter &lt; 75 Jahre ohne CC</v>
          </cell>
          <cell r="D371">
            <v>0.65400000000000003</v>
          </cell>
          <cell r="E371">
            <v>0.626</v>
          </cell>
          <cell r="H371">
            <v>2.7</v>
          </cell>
          <cell r="I371">
            <v>1</v>
          </cell>
          <cell r="J371">
            <v>0.24</v>
          </cell>
          <cell r="K371">
            <v>18</v>
          </cell>
          <cell r="L371">
            <v>0.107</v>
          </cell>
          <cell r="M371">
            <v>0.13</v>
          </cell>
        </row>
        <row r="372">
          <cell r="A372" t="str">
            <v>I75A</v>
          </cell>
          <cell r="B372" t="str">
            <v>M</v>
          </cell>
          <cell r="C372" t="str">
            <v>Verletzung an Schultergelenk, Arm, Ellenbogengelenk, Kniegelenk, Bein oder Sprunggelenk, Alter &gt; 64 Jahre mit CC</v>
          </cell>
          <cell r="D372">
            <v>1.0840000000000001</v>
          </cell>
          <cell r="E372">
            <v>1.075</v>
          </cell>
          <cell r="H372">
            <v>9.4</v>
          </cell>
          <cell r="I372">
            <v>2</v>
          </cell>
          <cell r="J372">
            <v>0.34100000000000003</v>
          </cell>
          <cell r="K372">
            <v>24</v>
          </cell>
          <cell r="L372">
            <v>6.5000000000000002E-2</v>
          </cell>
          <cell r="M372">
            <v>9.8000000000000004E-2</v>
          </cell>
        </row>
        <row r="373">
          <cell r="A373" t="str">
            <v>I75B</v>
          </cell>
          <cell r="B373" t="str">
            <v>M</v>
          </cell>
          <cell r="C373" t="str">
            <v>Verletzung an Schultergelenk, Arm, Ellenbogengelenk, Kniegelenk, Bein oder Sprunggelenk, Alter &lt; 65 Jahre mit CC oder Alter &gt; 64 Jahre ohne CC</v>
          </cell>
          <cell r="D373">
            <v>0.83199999999999996</v>
          </cell>
          <cell r="E373">
            <v>0.81799999999999995</v>
          </cell>
          <cell r="H373">
            <v>6.7</v>
          </cell>
          <cell r="I373">
            <v>1</v>
          </cell>
          <cell r="J373">
            <v>0.36499999999999999</v>
          </cell>
          <cell r="K373">
            <v>22</v>
          </cell>
          <cell r="L373">
            <v>6.6000000000000003E-2</v>
          </cell>
          <cell r="M373">
            <v>9.5000000000000001E-2</v>
          </cell>
        </row>
        <row r="374">
          <cell r="A374" t="str">
            <v>I75C</v>
          </cell>
          <cell r="B374" t="str">
            <v>M</v>
          </cell>
          <cell r="C374" t="str">
            <v>Verletzung an Schultergelenk, Arm, Ellenbogengelenk, Kniegelenk, Bein oder Sprunggelenk, Alter &lt; 65 Jahre ohne CC</v>
          </cell>
          <cell r="D374">
            <v>0.66400000000000003</v>
          </cell>
          <cell r="E374">
            <v>0.64500000000000002</v>
          </cell>
          <cell r="H374">
            <v>3.8</v>
          </cell>
          <cell r="I374">
            <v>1</v>
          </cell>
          <cell r="J374">
            <v>0.26100000000000001</v>
          </cell>
          <cell r="K374">
            <v>19</v>
          </cell>
          <cell r="L374">
            <v>8.2000000000000003E-2</v>
          </cell>
          <cell r="M374">
            <v>0.108</v>
          </cell>
        </row>
        <row r="375">
          <cell r="A375" t="str">
            <v>I76A</v>
          </cell>
          <cell r="B375" t="str">
            <v>M</v>
          </cell>
          <cell r="C375" t="str">
            <v>Andere Erkrankungen des Bindegewebes, Alter &gt; 69 Jahre mit CC</v>
          </cell>
          <cell r="D375">
            <v>0.90500000000000003</v>
          </cell>
          <cell r="E375">
            <v>0.90200000000000002</v>
          </cell>
          <cell r="H375">
            <v>10.199999999999999</v>
          </cell>
          <cell r="I375">
            <v>2</v>
          </cell>
          <cell r="J375">
            <v>0.28899999999999998</v>
          </cell>
          <cell r="K375">
            <v>25</v>
          </cell>
          <cell r="L375">
            <v>5.0999999999999997E-2</v>
          </cell>
          <cell r="M375">
            <v>7.8E-2</v>
          </cell>
        </row>
        <row r="376">
          <cell r="A376" t="str">
            <v>I76B</v>
          </cell>
          <cell r="B376" t="str">
            <v>M</v>
          </cell>
          <cell r="C376" t="str">
            <v>Andere Erkrankungen des Bindegewebes, Alter &lt; 70 Jahre mit CC oder Alter &gt; 69 Jahre ohne CC</v>
          </cell>
          <cell r="D376">
            <v>0.72</v>
          </cell>
          <cell r="E376">
            <v>0.70899999999999996</v>
          </cell>
          <cell r="H376">
            <v>5.8</v>
          </cell>
          <cell r="I376">
            <v>1</v>
          </cell>
          <cell r="J376">
            <v>0.32600000000000001</v>
          </cell>
          <cell r="K376">
            <v>21</v>
          </cell>
          <cell r="L376">
            <v>6.7000000000000004E-2</v>
          </cell>
          <cell r="M376">
            <v>9.6000000000000002E-2</v>
          </cell>
        </row>
        <row r="377">
          <cell r="A377" t="str">
            <v>I76C</v>
          </cell>
          <cell r="B377" t="str">
            <v>M</v>
          </cell>
          <cell r="C377" t="str">
            <v>Andere Erkrankungen des Bindegewebes, Alter &lt; 70 Jahre ohne CC</v>
          </cell>
          <cell r="D377">
            <v>0.60399999999999998</v>
          </cell>
          <cell r="E377">
            <v>0.58799999999999997</v>
          </cell>
          <cell r="H377">
            <v>3.1</v>
          </cell>
          <cell r="I377">
            <v>1</v>
          </cell>
          <cell r="J377">
            <v>0.23899999999999999</v>
          </cell>
          <cell r="K377">
            <v>18</v>
          </cell>
          <cell r="L377">
            <v>9.0999999999999998E-2</v>
          </cell>
          <cell r="M377">
            <v>0.115</v>
          </cell>
        </row>
        <row r="378">
          <cell r="A378" t="str">
            <v>MDC 09  Krankheiten und Störungen an Haut, Unterhaut und Mamma</v>
          </cell>
        </row>
        <row r="379">
          <cell r="A379" t="str">
            <v>J01Z</v>
          </cell>
          <cell r="B379" t="str">
            <v>O</v>
          </cell>
          <cell r="C379" t="str">
            <v>Gewebetransplantation mit mikrovaskulärer Anastomosierung bei Erkrankung der Haut, Unterhaut und Mamma</v>
          </cell>
          <cell r="D379">
            <v>7.0720000000000001</v>
          </cell>
          <cell r="E379">
            <v>7.0140000000000002</v>
          </cell>
          <cell r="H379">
            <v>45.5</v>
          </cell>
          <cell r="I379">
            <v>14</v>
          </cell>
          <cell r="J379">
            <v>0.30299999999999999</v>
          </cell>
          <cell r="K379">
            <v>60</v>
          </cell>
          <cell r="L379">
            <v>0.06</v>
          </cell>
          <cell r="M379">
            <v>9.8000000000000004E-2</v>
          </cell>
        </row>
        <row r="380">
          <cell r="A380" t="str">
            <v>J02A</v>
          </cell>
          <cell r="B380" t="str">
            <v>O</v>
          </cell>
          <cell r="C380" t="str">
            <v>Hauttransplantation/Lappenplastik an der unteren Extremität bei Ulkus oder Infektion/Entzündung der Unterhaut mit äußerst schweren CC</v>
          </cell>
          <cell r="D380">
            <v>3.2530000000000001</v>
          </cell>
          <cell r="E380">
            <v>3.2109999999999999</v>
          </cell>
          <cell r="H380">
            <v>45</v>
          </cell>
          <cell r="I380">
            <v>14</v>
          </cell>
          <cell r="J380">
            <v>0.19900000000000001</v>
          </cell>
          <cell r="K380">
            <v>60</v>
          </cell>
          <cell r="L380">
            <v>0.04</v>
          </cell>
          <cell r="M380">
            <v>6.5000000000000002E-2</v>
          </cell>
        </row>
        <row r="381">
          <cell r="A381" t="str">
            <v>J02B</v>
          </cell>
          <cell r="B381" t="str">
            <v>O</v>
          </cell>
          <cell r="C381" t="str">
            <v>Hauttransplantation/Lappenplastik an der unteren Extremität bei Ulkus oder Infektion/Entzündung der Unterhaut ohne äußerst schwere CC</v>
          </cell>
          <cell r="D381">
            <v>2.105</v>
          </cell>
          <cell r="E381">
            <v>2.0649999999999999</v>
          </cell>
          <cell r="H381">
            <v>23.1</v>
          </cell>
          <cell r="I381">
            <v>7</v>
          </cell>
          <cell r="J381">
            <v>0.23100000000000001</v>
          </cell>
          <cell r="K381">
            <v>38</v>
          </cell>
          <cell r="L381">
            <v>4.8000000000000001E-2</v>
          </cell>
          <cell r="M381">
            <v>7.6999999999999999E-2</v>
          </cell>
        </row>
        <row r="382">
          <cell r="A382" t="str">
            <v>J03A</v>
          </cell>
          <cell r="B382" t="str">
            <v>O</v>
          </cell>
          <cell r="C382" t="str">
            <v>Hauttransplantation/Lappenplastik an der unteren Extremität außer bei Ulkus oder Infektion/Entzündung der Unterhaut mit äußerst schweren oder schweren CC</v>
          </cell>
          <cell r="D382">
            <v>1.65</v>
          </cell>
          <cell r="E382">
            <v>1.6240000000000001</v>
          </cell>
          <cell r="H382">
            <v>16.3</v>
          </cell>
          <cell r="I382">
            <v>4</v>
          </cell>
          <cell r="J382">
            <v>0.28100000000000003</v>
          </cell>
          <cell r="K382">
            <v>31</v>
          </cell>
          <cell r="L382">
            <v>5.1999999999999998E-2</v>
          </cell>
          <cell r="M382">
            <v>8.1000000000000003E-2</v>
          </cell>
        </row>
        <row r="383">
          <cell r="A383" t="str">
            <v>J03B</v>
          </cell>
          <cell r="B383" t="str">
            <v>O</v>
          </cell>
          <cell r="C383" t="str">
            <v>Hauttransplantation/Lappenplastik an der unteren Extremität außer bei Ulkus oder Infektion/Entzündung der Unterhaut ohne äußerst schwere oder schwere CC</v>
          </cell>
          <cell r="D383">
            <v>0.86599999999999999</v>
          </cell>
          <cell r="E383">
            <v>0.85399999999999998</v>
          </cell>
          <cell r="H383">
            <v>9</v>
          </cell>
          <cell r="I383">
            <v>2</v>
          </cell>
          <cell r="J383">
            <v>0.23</v>
          </cell>
          <cell r="K383">
            <v>24</v>
          </cell>
          <cell r="L383">
            <v>4.5999999999999999E-2</v>
          </cell>
          <cell r="M383">
            <v>6.9000000000000006E-2</v>
          </cell>
        </row>
        <row r="384">
          <cell r="A384" t="str">
            <v>J04A</v>
          </cell>
          <cell r="B384" t="str">
            <v>O</v>
          </cell>
          <cell r="C384" t="str">
            <v>Eingriffe an der Haut der unteren Extremität ohne Transplantation oder Lappenplastik bei Ulkus oder Infektion/Entzündung der Unterhaut mit äußerst schweren oder schweren CC</v>
          </cell>
          <cell r="D384">
            <v>1.9950000000000001</v>
          </cell>
          <cell r="E384">
            <v>1.9730000000000001</v>
          </cell>
          <cell r="H384">
            <v>23.9</v>
          </cell>
          <cell r="I384">
            <v>7</v>
          </cell>
          <cell r="J384">
            <v>0.22600000000000001</v>
          </cell>
          <cell r="K384">
            <v>39</v>
          </cell>
          <cell r="L384">
            <v>4.4999999999999998E-2</v>
          </cell>
          <cell r="M384">
            <v>7.2999999999999995E-2</v>
          </cell>
        </row>
        <row r="385">
          <cell r="A385" t="str">
            <v>J04B</v>
          </cell>
          <cell r="B385" t="str">
            <v>O</v>
          </cell>
          <cell r="C385" t="str">
            <v>Eingriffe an der Haut der unteren Extremität ohne Transplantation oder Lappenplastik bei Ulkus oder Infektion/Entzündung der Unterhaut ohne äußerst schwere oder schwere CC</v>
          </cell>
          <cell r="D385">
            <v>1.45</v>
          </cell>
          <cell r="E385">
            <v>1.425</v>
          </cell>
          <cell r="H385">
            <v>16.7</v>
          </cell>
          <cell r="I385">
            <v>5</v>
          </cell>
          <cell r="J385">
            <v>0.214</v>
          </cell>
          <cell r="K385">
            <v>32</v>
          </cell>
          <cell r="L385">
            <v>4.5999999999999999E-2</v>
          </cell>
          <cell r="M385">
            <v>7.2999999999999995E-2</v>
          </cell>
        </row>
        <row r="386">
          <cell r="A386" t="str">
            <v>J05Z</v>
          </cell>
          <cell r="B386" t="str">
            <v>O</v>
          </cell>
          <cell r="C386" t="str">
            <v>Andere OR­Prozeduren an der Haut der unteren Extremität ohne Transplantation oder Lappenplastik außer bei Ulkus oder Infektion/Entzündung der Unterhaut</v>
          </cell>
          <cell r="D386">
            <v>1.0429999999999999</v>
          </cell>
          <cell r="E386">
            <v>1.012</v>
          </cell>
          <cell r="H386">
            <v>9.1999999999999993</v>
          </cell>
          <cell r="I386">
            <v>2</v>
          </cell>
          <cell r="J386">
            <v>0.254</v>
          </cell>
          <cell r="K386">
            <v>24</v>
          </cell>
          <cell r="L386">
            <v>0.05</v>
          </cell>
          <cell r="M386">
            <v>7.4999999999999997E-2</v>
          </cell>
        </row>
        <row r="387">
          <cell r="A387" t="str">
            <v>J06A</v>
          </cell>
          <cell r="B387" t="str">
            <v>O</v>
          </cell>
          <cell r="C387" t="str">
            <v>Große Eingriffe bei bösartigen Neubildungen der Mamma</v>
          </cell>
          <cell r="D387">
            <v>1.6870000000000001</v>
          </cell>
          <cell r="E387">
            <v>1.601</v>
          </cell>
          <cell r="H387">
            <v>11.5</v>
          </cell>
          <cell r="I387">
            <v>3</v>
          </cell>
          <cell r="J387">
            <v>0.28399999999999997</v>
          </cell>
          <cell r="K387">
            <v>26</v>
          </cell>
          <cell r="L387">
            <v>5.8999999999999997E-2</v>
          </cell>
          <cell r="M387">
            <v>9.0999999999999998E-2</v>
          </cell>
        </row>
        <row r="388">
          <cell r="A388" t="str">
            <v>J06B</v>
          </cell>
          <cell r="B388" t="str">
            <v>O</v>
          </cell>
          <cell r="C388" t="str">
            <v>Große Eingriffe bei Erkrankungen und Verletzungen der Mamma außer bei bösartiger Neubildung</v>
          </cell>
          <cell r="D388">
            <v>1.2430000000000001</v>
          </cell>
          <cell r="E388">
            <v>1.157</v>
          </cell>
          <cell r="H388">
            <v>5.8</v>
          </cell>
          <cell r="I388">
            <v>1</v>
          </cell>
          <cell r="J388">
            <v>0.27300000000000002</v>
          </cell>
          <cell r="K388">
            <v>19</v>
          </cell>
          <cell r="L388">
            <v>5.7000000000000002E-2</v>
          </cell>
          <cell r="M388">
            <v>8.1000000000000003E-2</v>
          </cell>
        </row>
        <row r="389">
          <cell r="A389" t="str">
            <v>J07A</v>
          </cell>
          <cell r="B389" t="str">
            <v>O</v>
          </cell>
          <cell r="C389" t="str">
            <v>Kleine Eingriffe bei bösartigen Neubildungen der Mamma</v>
          </cell>
          <cell r="D389">
            <v>0.65100000000000002</v>
          </cell>
          <cell r="E389">
            <v>0.61</v>
          </cell>
          <cell r="H389">
            <v>3.9</v>
          </cell>
          <cell r="I389">
            <v>1</v>
          </cell>
          <cell r="J389">
            <v>0.20899999999999999</v>
          </cell>
          <cell r="K389">
            <v>14</v>
          </cell>
          <cell r="L389">
            <v>6.4000000000000001E-2</v>
          </cell>
          <cell r="M389">
            <v>8.5000000000000006E-2</v>
          </cell>
        </row>
        <row r="390">
          <cell r="A390" t="str">
            <v>J07B</v>
          </cell>
          <cell r="B390" t="str">
            <v>O</v>
          </cell>
          <cell r="C390" t="str">
            <v>Kleine Eingriffe bei Erkrankungen und Verletzungen der Mamma außer bei bösartiger Neubildung</v>
          </cell>
          <cell r="D390">
            <v>0.64800000000000002</v>
          </cell>
          <cell r="E390">
            <v>0.60899999999999999</v>
          </cell>
          <cell r="H390">
            <v>3.9</v>
          </cell>
          <cell r="I390">
            <v>1</v>
          </cell>
          <cell r="J390">
            <v>0.20300000000000001</v>
          </cell>
          <cell r="K390">
            <v>13</v>
          </cell>
          <cell r="L390">
            <v>6.2E-2</v>
          </cell>
          <cell r="M390">
            <v>8.3000000000000004E-2</v>
          </cell>
        </row>
        <row r="391">
          <cell r="A391" t="str">
            <v>J08A</v>
          </cell>
          <cell r="B391" t="str">
            <v>O</v>
          </cell>
          <cell r="C391" t="str">
            <v>Andere Hauttransplantation und/oder Debridement mit äußerst schweren oder schweren CC</v>
          </cell>
          <cell r="D391">
            <v>1.2350000000000001</v>
          </cell>
          <cell r="E391">
            <v>1.216</v>
          </cell>
          <cell r="H391">
            <v>13.2</v>
          </cell>
          <cell r="I391">
            <v>3</v>
          </cell>
          <cell r="J391">
            <v>0.26100000000000001</v>
          </cell>
          <cell r="K391">
            <v>28</v>
          </cell>
          <cell r="L391">
            <v>4.7E-2</v>
          </cell>
          <cell r="M391">
            <v>7.3999999999999996E-2</v>
          </cell>
        </row>
        <row r="392">
          <cell r="A392" t="str">
            <v>J08B</v>
          </cell>
          <cell r="B392" t="str">
            <v>O</v>
          </cell>
          <cell r="C392" t="str">
            <v>Andere Hauttransplantation und/oder Debridement ohne äußerst schwere oder schwere CC</v>
          </cell>
          <cell r="D392">
            <v>0.75</v>
          </cell>
          <cell r="E392">
            <v>0.73399999999999999</v>
          </cell>
          <cell r="H392">
            <v>6.7</v>
          </cell>
          <cell r="I392">
            <v>1</v>
          </cell>
          <cell r="J392">
            <v>0.28299999999999997</v>
          </cell>
          <cell r="K392">
            <v>22</v>
          </cell>
          <cell r="L392">
            <v>5.0999999999999997E-2</v>
          </cell>
          <cell r="M392">
            <v>7.3999999999999996E-2</v>
          </cell>
        </row>
        <row r="393">
          <cell r="A393" t="str">
            <v>J09Z</v>
          </cell>
          <cell r="B393" t="str">
            <v>O</v>
          </cell>
          <cell r="C393" t="str">
            <v>Eingriffe bei Sinus pilonidalis und perianal</v>
          </cell>
          <cell r="D393">
            <v>0.59</v>
          </cell>
          <cell r="E393">
            <v>0.56299999999999994</v>
          </cell>
          <cell r="H393">
            <v>4</v>
          </cell>
          <cell r="I393">
            <v>1</v>
          </cell>
          <cell r="J393">
            <v>0.20200000000000001</v>
          </cell>
          <cell r="K393">
            <v>17</v>
          </cell>
          <cell r="L393">
            <v>0.06</v>
          </cell>
          <cell r="M393">
            <v>0.08</v>
          </cell>
        </row>
        <row r="394">
          <cell r="A394" t="str">
            <v>J10Z</v>
          </cell>
          <cell r="B394" t="str">
            <v>O</v>
          </cell>
          <cell r="C394" t="str">
            <v>Plastische Operationen an Haut, Unterhaut und Mamma</v>
          </cell>
          <cell r="D394">
            <v>0.73299999999999998</v>
          </cell>
          <cell r="E394">
            <v>0.69899999999999995</v>
          </cell>
          <cell r="H394">
            <v>4</v>
          </cell>
          <cell r="I394">
            <v>1</v>
          </cell>
          <cell r="J394">
            <v>0.216</v>
          </cell>
          <cell r="K394">
            <v>19</v>
          </cell>
          <cell r="L394">
            <v>6.5000000000000002E-2</v>
          </cell>
          <cell r="M394">
            <v>8.6999999999999994E-2</v>
          </cell>
        </row>
        <row r="395">
          <cell r="A395" t="str">
            <v>J11Z</v>
          </cell>
          <cell r="B395" t="str">
            <v>O</v>
          </cell>
          <cell r="C395" t="str">
            <v>Andere Eingriffe an Haut, Unterhaut und Mamma</v>
          </cell>
          <cell r="D395">
            <v>0.65500000000000003</v>
          </cell>
          <cell r="E395">
            <v>0.63</v>
          </cell>
          <cell r="H395">
            <v>4.2</v>
          </cell>
          <cell r="I395">
            <v>1</v>
          </cell>
          <cell r="J395">
            <v>0.221</v>
          </cell>
          <cell r="K395">
            <v>19</v>
          </cell>
          <cell r="L395">
            <v>6.4000000000000001E-2</v>
          </cell>
          <cell r="M395">
            <v>8.5999999999999993E-2</v>
          </cell>
        </row>
        <row r="396">
          <cell r="A396" t="str">
            <v>J60A</v>
          </cell>
          <cell r="B396" t="str">
            <v>M</v>
          </cell>
          <cell r="C396" t="str">
            <v>Hautulkus, Alter &gt; 64 Jahre</v>
          </cell>
          <cell r="D396">
            <v>1.1419999999999999</v>
          </cell>
          <cell r="E396">
            <v>1.137</v>
          </cell>
          <cell r="H396">
            <v>11.7</v>
          </cell>
          <cell r="I396">
            <v>3</v>
          </cell>
          <cell r="J396">
            <v>0.28100000000000003</v>
          </cell>
          <cell r="K396">
            <v>27</v>
          </cell>
          <cell r="L396">
            <v>5.8000000000000003E-2</v>
          </cell>
          <cell r="M396">
            <v>8.8999999999999996E-2</v>
          </cell>
        </row>
        <row r="397">
          <cell r="A397" t="str">
            <v>J60B</v>
          </cell>
          <cell r="B397" t="str">
            <v>M</v>
          </cell>
          <cell r="C397" t="str">
            <v>Hautulkus, Alter &lt; 65 Jahre</v>
          </cell>
          <cell r="D397">
            <v>0.68400000000000005</v>
          </cell>
          <cell r="E397">
            <v>0.67800000000000005</v>
          </cell>
          <cell r="H397">
            <v>7.7</v>
          </cell>
          <cell r="I397">
            <v>2</v>
          </cell>
          <cell r="J397">
            <v>0.222</v>
          </cell>
          <cell r="K397">
            <v>23</v>
          </cell>
          <cell r="L397">
            <v>5.1999999999999998E-2</v>
          </cell>
          <cell r="M397">
            <v>7.6999999999999999E-2</v>
          </cell>
        </row>
        <row r="398">
          <cell r="A398" t="str">
            <v>J61Z</v>
          </cell>
          <cell r="B398" t="str">
            <v>M</v>
          </cell>
          <cell r="C398" t="str">
            <v>Schwere Erkrankungen der Haut</v>
          </cell>
          <cell r="D398">
            <v>1.1579999999999999</v>
          </cell>
          <cell r="E398">
            <v>1.1559999999999999</v>
          </cell>
          <cell r="H398">
            <v>13.1</v>
          </cell>
          <cell r="I398">
            <v>3</v>
          </cell>
          <cell r="J398">
            <v>0.28299999999999997</v>
          </cell>
          <cell r="K398">
            <v>28</v>
          </cell>
          <cell r="L398">
            <v>5.1999999999999998E-2</v>
          </cell>
          <cell r="M398">
            <v>0.08</v>
          </cell>
        </row>
        <row r="399">
          <cell r="A399" t="str">
            <v>J62A</v>
          </cell>
          <cell r="B399" t="str">
            <v>M</v>
          </cell>
          <cell r="C399" t="str">
            <v>Bösartige Neubildungen der Mamma, Alter &gt; 69 Jahre mit CC</v>
          </cell>
          <cell r="D399">
            <v>0.78100000000000003</v>
          </cell>
          <cell r="E399">
            <v>0.77800000000000002</v>
          </cell>
          <cell r="H399">
            <v>5.3</v>
          </cell>
          <cell r="I399">
            <v>1</v>
          </cell>
          <cell r="J399">
            <v>0.377</v>
          </cell>
          <cell r="K399">
            <v>20</v>
          </cell>
          <cell r="L399">
            <v>8.5000000000000006E-2</v>
          </cell>
          <cell r="M399">
            <v>0.11899999999999999</v>
          </cell>
        </row>
        <row r="400">
          <cell r="A400" t="str">
            <v>J62B</v>
          </cell>
          <cell r="B400" t="str">
            <v>M</v>
          </cell>
          <cell r="C400" t="str">
            <v>Bösartige Neubildungen der Mamma, Alter &lt; 70 Jahre mit CC oder Alter &gt; 69 Jahre ohne CC</v>
          </cell>
          <cell r="D400">
            <v>0.63600000000000001</v>
          </cell>
          <cell r="E400">
            <v>0.63400000000000001</v>
          </cell>
          <cell r="H400">
            <v>2.8</v>
          </cell>
          <cell r="I400">
            <v>1</v>
          </cell>
          <cell r="J400">
            <v>0.30599999999999999</v>
          </cell>
          <cell r="K400">
            <v>18</v>
          </cell>
          <cell r="L400">
            <v>0.13300000000000001</v>
          </cell>
          <cell r="M400">
            <v>0.16300000000000001</v>
          </cell>
        </row>
        <row r="401">
          <cell r="A401" t="str">
            <v>J62C</v>
          </cell>
          <cell r="B401" t="str">
            <v>M</v>
          </cell>
          <cell r="C401" t="str">
            <v>Bösartige Neubildungen der Mamma, Alter &lt; 70 Jahre ohne CC</v>
          </cell>
          <cell r="D401">
            <v>0.23200000000000001</v>
          </cell>
          <cell r="E401">
            <v>0.22900000000000001</v>
          </cell>
          <cell r="H401">
            <v>1.7</v>
          </cell>
          <cell r="I401">
            <v>1</v>
          </cell>
          <cell r="J401">
            <v>0.11</v>
          </cell>
          <cell r="K401">
            <v>9</v>
          </cell>
          <cell r="L401">
            <v>7.6999999999999999E-2</v>
          </cell>
          <cell r="M401">
            <v>8.1000000000000003E-2</v>
          </cell>
        </row>
        <row r="402">
          <cell r="A402" t="str">
            <v>J63Z</v>
          </cell>
          <cell r="B402" t="str">
            <v>M</v>
          </cell>
          <cell r="C402" t="str">
            <v>Erkrankungen der Mamma außer bösartige Neubildung</v>
          </cell>
          <cell r="D402">
            <v>0.54900000000000004</v>
          </cell>
          <cell r="E402">
            <v>0.52900000000000003</v>
          </cell>
          <cell r="H402">
            <v>2.6</v>
          </cell>
          <cell r="I402">
            <v>1</v>
          </cell>
          <cell r="J402">
            <v>0.223</v>
          </cell>
          <cell r="K402">
            <v>17</v>
          </cell>
          <cell r="L402">
            <v>0.10100000000000001</v>
          </cell>
          <cell r="M402">
            <v>0.122</v>
          </cell>
        </row>
        <row r="403">
          <cell r="A403" t="str">
            <v>J64A</v>
          </cell>
          <cell r="B403" t="str">
            <v>M</v>
          </cell>
          <cell r="C403" t="str">
            <v>Infektion/Entzündung der Haut und Unterhaut, Alter &gt; 59 Jahre mit äußerst schweren oder schweren CC</v>
          </cell>
          <cell r="D403">
            <v>1.103</v>
          </cell>
          <cell r="E403">
            <v>1.1000000000000001</v>
          </cell>
          <cell r="H403">
            <v>12.1</v>
          </cell>
          <cell r="I403">
            <v>3</v>
          </cell>
          <cell r="J403">
            <v>0.27</v>
          </cell>
          <cell r="K403">
            <v>27</v>
          </cell>
          <cell r="L403">
            <v>5.3999999999999999E-2</v>
          </cell>
          <cell r="M403">
            <v>8.2000000000000003E-2</v>
          </cell>
        </row>
        <row r="404">
          <cell r="A404" t="str">
            <v>J64B</v>
          </cell>
          <cell r="B404" t="str">
            <v>M</v>
          </cell>
          <cell r="C404" t="str">
            <v>Infektion/Entzündung der Haut und Unterhaut, Alter &gt; 59 Jahre ohne äußerst schwere oder schwere CC oder Alter &lt; 60 Jahre</v>
          </cell>
          <cell r="D404">
            <v>0.621</v>
          </cell>
          <cell r="E404">
            <v>0.61299999999999999</v>
          </cell>
          <cell r="H404">
            <v>5.7</v>
          </cell>
          <cell r="I404">
            <v>1</v>
          </cell>
          <cell r="J404">
            <v>0.28699999999999998</v>
          </cell>
          <cell r="K404">
            <v>21</v>
          </cell>
          <cell r="L404">
            <v>0.06</v>
          </cell>
          <cell r="M404">
            <v>8.5999999999999993E-2</v>
          </cell>
        </row>
        <row r="405">
          <cell r="A405" t="str">
            <v>J65A</v>
          </cell>
          <cell r="B405" t="str">
            <v>M</v>
          </cell>
          <cell r="C405" t="str">
            <v>Verletzung der Haut, Unterhaut und Mamma, Alter &gt; 69 Jahre</v>
          </cell>
          <cell r="D405">
            <v>0.56599999999999995</v>
          </cell>
          <cell r="E405">
            <v>0.56399999999999995</v>
          </cell>
          <cell r="H405">
            <v>5</v>
          </cell>
          <cell r="I405">
            <v>1</v>
          </cell>
          <cell r="J405">
            <v>0.27700000000000002</v>
          </cell>
          <cell r="K405">
            <v>20</v>
          </cell>
          <cell r="L405">
            <v>6.6000000000000003E-2</v>
          </cell>
          <cell r="M405">
            <v>9.1999999999999998E-2</v>
          </cell>
        </row>
        <row r="406">
          <cell r="A406" t="str">
            <v>J65B</v>
          </cell>
          <cell r="B406" t="str">
            <v>M</v>
          </cell>
          <cell r="C406" t="str">
            <v>Verletzung der Haut, Unterhaut und Mamma, Alter &lt; 70 Jahre</v>
          </cell>
          <cell r="D406">
            <v>0.35299999999999998</v>
          </cell>
          <cell r="E406">
            <v>0.35</v>
          </cell>
          <cell r="H406">
            <v>2.2000000000000002</v>
          </cell>
          <cell r="I406">
            <v>1</v>
          </cell>
          <cell r="J406">
            <v>0.17100000000000001</v>
          </cell>
          <cell r="K406">
            <v>12</v>
          </cell>
          <cell r="L406">
            <v>9.4E-2</v>
          </cell>
          <cell r="M406">
            <v>0.107</v>
          </cell>
        </row>
        <row r="407">
          <cell r="A407" t="str">
            <v>J66A</v>
          </cell>
          <cell r="B407" t="str">
            <v>M</v>
          </cell>
          <cell r="C407" t="str">
            <v>Mäßig schwere Erkrankungen der Haut mit äußerst schweren oder schweren CC</v>
          </cell>
          <cell r="D407">
            <v>0.88</v>
          </cell>
          <cell r="E407">
            <v>0.877</v>
          </cell>
          <cell r="H407">
            <v>6.7</v>
          </cell>
          <cell r="I407">
            <v>1</v>
          </cell>
          <cell r="J407">
            <v>0.42599999999999999</v>
          </cell>
          <cell r="K407">
            <v>22</v>
          </cell>
          <cell r="L407">
            <v>7.5999999999999998E-2</v>
          </cell>
          <cell r="M407">
            <v>0.11</v>
          </cell>
        </row>
        <row r="408">
          <cell r="A408" t="str">
            <v>J66B</v>
          </cell>
          <cell r="B408" t="str">
            <v>M</v>
          </cell>
          <cell r="C408" t="str">
            <v>Mäßig schwere Erkrankungen der Haut ohne äußerst schwere oder schwere CC</v>
          </cell>
          <cell r="D408">
            <v>0.64</v>
          </cell>
          <cell r="E408">
            <v>0.63500000000000001</v>
          </cell>
          <cell r="H408">
            <v>5.0999999999999996</v>
          </cell>
          <cell r="I408">
            <v>1</v>
          </cell>
          <cell r="J408">
            <v>0.30599999999999999</v>
          </cell>
          <cell r="K408">
            <v>20</v>
          </cell>
          <cell r="L408">
            <v>7.1999999999999995E-2</v>
          </cell>
          <cell r="M408">
            <v>0.1</v>
          </cell>
        </row>
        <row r="409">
          <cell r="A409" t="str">
            <v>J67A</v>
          </cell>
          <cell r="B409" t="str">
            <v>M</v>
          </cell>
          <cell r="C409" t="str">
            <v>Leichte Erkrankungen der Haut mit CC</v>
          </cell>
          <cell r="D409">
            <v>0.72699999999999998</v>
          </cell>
          <cell r="E409">
            <v>0.72199999999999998</v>
          </cell>
          <cell r="H409">
            <v>6.2</v>
          </cell>
          <cell r="I409">
            <v>1</v>
          </cell>
          <cell r="J409">
            <v>0.34100000000000003</v>
          </cell>
          <cell r="K409">
            <v>21</v>
          </cell>
          <cell r="L409">
            <v>6.7000000000000004E-2</v>
          </cell>
          <cell r="M409">
            <v>9.5000000000000001E-2</v>
          </cell>
        </row>
        <row r="410">
          <cell r="A410" t="str">
            <v>J67B</v>
          </cell>
          <cell r="B410" t="str">
            <v>M</v>
          </cell>
          <cell r="C410" t="str">
            <v>Leichte Erkrankungen der Haut ohne CC</v>
          </cell>
          <cell r="D410">
            <v>0.54700000000000004</v>
          </cell>
          <cell r="E410">
            <v>0.53400000000000003</v>
          </cell>
          <cell r="H410">
            <v>3.4</v>
          </cell>
          <cell r="I410">
            <v>1</v>
          </cell>
          <cell r="J410">
            <v>0.23</v>
          </cell>
          <cell r="K410">
            <v>18</v>
          </cell>
          <cell r="L410">
            <v>0.08</v>
          </cell>
          <cell r="M410">
            <v>0.104</v>
          </cell>
        </row>
        <row r="411">
          <cell r="A411" t="str">
            <v>MDC 10  Endokrine, Ernährungs- und Stoffwechselkrankheiten</v>
          </cell>
        </row>
        <row r="412">
          <cell r="A412" t="str">
            <v>K01Z</v>
          </cell>
          <cell r="B412" t="str">
            <v>O</v>
          </cell>
          <cell r="C412" t="str">
            <v>Diabetischer Fuß</v>
          </cell>
          <cell r="D412">
            <v>2.282</v>
          </cell>
          <cell r="E412">
            <v>2.25</v>
          </cell>
          <cell r="H412">
            <v>24.5</v>
          </cell>
          <cell r="I412">
            <v>7</v>
          </cell>
          <cell r="J412">
            <v>0.25</v>
          </cell>
          <cell r="K412">
            <v>40</v>
          </cell>
          <cell r="L412">
            <v>4.9000000000000002E-2</v>
          </cell>
          <cell r="M412">
            <v>7.9000000000000001E-2</v>
          </cell>
        </row>
        <row r="413">
          <cell r="A413" t="str">
            <v>K02Z</v>
          </cell>
          <cell r="B413" t="str">
            <v>O</v>
          </cell>
          <cell r="C413" t="str">
            <v>Eingriffe an der Hypophyse</v>
          </cell>
          <cell r="D413">
            <v>2.1619999999999999</v>
          </cell>
          <cell r="E413">
            <v>2.0739999999999998</v>
          </cell>
          <cell r="H413">
            <v>12.3</v>
          </cell>
          <cell r="I413">
            <v>3</v>
          </cell>
          <cell r="J413">
            <v>0.36399999999999999</v>
          </cell>
          <cell r="K413">
            <v>27</v>
          </cell>
          <cell r="L413">
            <v>7.0999999999999994E-2</v>
          </cell>
          <cell r="M413">
            <v>0.109</v>
          </cell>
        </row>
        <row r="414">
          <cell r="A414" t="str">
            <v>K03Z</v>
          </cell>
          <cell r="B414" t="str">
            <v>O</v>
          </cell>
          <cell r="C414" t="str">
            <v>Eingriffe an der Nebenniere</v>
          </cell>
          <cell r="D414">
            <v>2.1539999999999999</v>
          </cell>
          <cell r="E414">
            <v>2.08</v>
          </cell>
          <cell r="H414">
            <v>15</v>
          </cell>
          <cell r="I414">
            <v>4</v>
          </cell>
          <cell r="J414">
            <v>0.33</v>
          </cell>
          <cell r="K414">
            <v>30</v>
          </cell>
          <cell r="L414">
            <v>6.6000000000000003E-2</v>
          </cell>
          <cell r="M414">
            <v>0.10299999999999999</v>
          </cell>
        </row>
        <row r="415">
          <cell r="A415" t="str">
            <v>K04Z</v>
          </cell>
          <cell r="B415" t="str">
            <v>O</v>
          </cell>
          <cell r="C415" t="str">
            <v>Große Eingriffe bei Adipositas</v>
          </cell>
          <cell r="D415">
            <v>1.917</v>
          </cell>
          <cell r="E415">
            <v>1.7490000000000001</v>
          </cell>
          <cell r="H415">
            <v>8.1</v>
          </cell>
          <cell r="I415">
            <v>2</v>
          </cell>
          <cell r="J415">
            <v>0.186</v>
          </cell>
          <cell r="K415">
            <v>23</v>
          </cell>
          <cell r="L415">
            <v>4.1000000000000002E-2</v>
          </cell>
          <cell r="M415">
            <v>6.0999999999999999E-2</v>
          </cell>
        </row>
        <row r="416">
          <cell r="A416" t="str">
            <v>K05Z</v>
          </cell>
          <cell r="B416" t="str">
            <v>O</v>
          </cell>
          <cell r="C416" t="str">
            <v>Eingriffe an der Nebenschilddrüse</v>
          </cell>
          <cell r="D416">
            <v>1.014</v>
          </cell>
          <cell r="E416">
            <v>0.93200000000000005</v>
          </cell>
          <cell r="H416">
            <v>5.6</v>
          </cell>
          <cell r="I416">
            <v>1</v>
          </cell>
          <cell r="J416">
            <v>0.26300000000000001</v>
          </cell>
          <cell r="K416">
            <v>21</v>
          </cell>
          <cell r="L416">
            <v>5.7000000000000002E-2</v>
          </cell>
          <cell r="M416">
            <v>0.08</v>
          </cell>
        </row>
        <row r="417">
          <cell r="A417" t="str">
            <v>K06Z</v>
          </cell>
          <cell r="B417" t="str">
            <v>O</v>
          </cell>
          <cell r="C417" t="str">
            <v>Eingriffe an der Schilddrüse</v>
          </cell>
          <cell r="D417">
            <v>0.98899999999999999</v>
          </cell>
          <cell r="E417">
            <v>0.91800000000000004</v>
          </cell>
          <cell r="H417">
            <v>5.5</v>
          </cell>
          <cell r="I417">
            <v>1</v>
          </cell>
          <cell r="J417">
            <v>0.245</v>
          </cell>
          <cell r="K417">
            <v>13</v>
          </cell>
          <cell r="L417">
            <v>5.2999999999999999E-2</v>
          </cell>
          <cell r="M417">
            <v>7.4999999999999997E-2</v>
          </cell>
        </row>
        <row r="418">
          <cell r="A418" t="str">
            <v>K07Z</v>
          </cell>
          <cell r="B418" t="str">
            <v>O</v>
          </cell>
          <cell r="C418" t="str">
            <v>Eingriffe bei Adipositas</v>
          </cell>
          <cell r="D418">
            <v>1.2170000000000001</v>
          </cell>
          <cell r="E418">
            <v>1.1479999999999999</v>
          </cell>
          <cell r="H418">
            <v>5.4</v>
          </cell>
          <cell r="I418">
            <v>1</v>
          </cell>
          <cell r="J418">
            <v>0.30199999999999999</v>
          </cell>
          <cell r="K418">
            <v>20</v>
          </cell>
          <cell r="L418">
            <v>6.7000000000000004E-2</v>
          </cell>
          <cell r="M418">
            <v>9.4E-2</v>
          </cell>
        </row>
        <row r="419">
          <cell r="A419" t="str">
            <v>K09Z</v>
          </cell>
          <cell r="B419" t="str">
            <v>O</v>
          </cell>
          <cell r="C419" t="str">
            <v>Andere OR­Prozeduren bei endokrinen, Ernährungs­ und Stoffwechselstörungen</v>
          </cell>
          <cell r="D419">
            <v>1.534</v>
          </cell>
          <cell r="E419">
            <v>1.4910000000000001</v>
          </cell>
          <cell r="H419">
            <v>11.3</v>
          </cell>
          <cell r="I419">
            <v>3</v>
          </cell>
          <cell r="J419">
            <v>0.26300000000000001</v>
          </cell>
          <cell r="K419">
            <v>26</v>
          </cell>
          <cell r="L419">
            <v>5.6000000000000001E-2</v>
          </cell>
          <cell r="M419">
            <v>8.5000000000000006E-2</v>
          </cell>
        </row>
        <row r="420">
          <cell r="A420" t="str">
            <v>K40Z</v>
          </cell>
          <cell r="B420" t="str">
            <v>A</v>
          </cell>
          <cell r="C420" t="str">
            <v>Endoskopische oder diagnostische Eingriffe bei Stoffwechselerkrankungen ohne CC</v>
          </cell>
          <cell r="D420">
            <v>0.79500000000000004</v>
          </cell>
          <cell r="E420">
            <v>0.79400000000000004</v>
          </cell>
          <cell r="H420">
            <v>7.3</v>
          </cell>
          <cell r="I420">
            <v>1</v>
          </cell>
          <cell r="J420">
            <v>0.35299999999999998</v>
          </cell>
          <cell r="K420">
            <v>22</v>
          </cell>
          <cell r="L420">
            <v>5.8000000000000003E-2</v>
          </cell>
          <cell r="M420">
            <v>8.5000000000000006E-2</v>
          </cell>
        </row>
        <row r="421">
          <cell r="A421" t="str">
            <v>K60A</v>
          </cell>
          <cell r="B421" t="str">
            <v>M</v>
          </cell>
          <cell r="C421" t="str">
            <v>Diabetes mellitus mit äußerst schweren oder schweren CC</v>
          </cell>
          <cell r="D421">
            <v>0.96099999999999997</v>
          </cell>
          <cell r="E421">
            <v>0.95899999999999996</v>
          </cell>
          <cell r="H421">
            <v>10.5</v>
          </cell>
          <cell r="I421">
            <v>2</v>
          </cell>
          <cell r="J421">
            <v>0.313</v>
          </cell>
          <cell r="K421">
            <v>25</v>
          </cell>
          <cell r="L421">
            <v>5.3999999999999999E-2</v>
          </cell>
          <cell r="M421">
            <v>8.2000000000000003E-2</v>
          </cell>
        </row>
        <row r="422">
          <cell r="A422" t="str">
            <v>K60B</v>
          </cell>
          <cell r="B422" t="str">
            <v>M</v>
          </cell>
          <cell r="C422" t="str">
            <v>Diabetes mellitus ohne äußerst schwere oder schwere CC</v>
          </cell>
          <cell r="D422">
            <v>0.81799999999999995</v>
          </cell>
          <cell r="E422">
            <v>0.81499999999999995</v>
          </cell>
          <cell r="H422">
            <v>7.6</v>
          </cell>
          <cell r="I422">
            <v>2</v>
          </cell>
          <cell r="J422">
            <v>0.26600000000000001</v>
          </cell>
          <cell r="K422">
            <v>23</v>
          </cell>
          <cell r="L422">
            <v>6.3E-2</v>
          </cell>
          <cell r="M422">
            <v>9.2999999999999999E-2</v>
          </cell>
        </row>
        <row r="423">
          <cell r="A423" t="str">
            <v>K61Z</v>
          </cell>
          <cell r="B423" t="str">
            <v>M</v>
          </cell>
          <cell r="C423" t="str">
            <v>Schwere Ernährungsstörungen</v>
          </cell>
          <cell r="D423">
            <v>0.66600000000000004</v>
          </cell>
          <cell r="E423">
            <v>0.66600000000000004</v>
          </cell>
          <cell r="H423">
            <v>5.5</v>
          </cell>
          <cell r="I423">
            <v>1</v>
          </cell>
          <cell r="J423">
            <v>0.32900000000000001</v>
          </cell>
          <cell r="K423">
            <v>21</v>
          </cell>
          <cell r="L423">
            <v>7.0999999999999994E-2</v>
          </cell>
          <cell r="M423">
            <v>0.10100000000000001</v>
          </cell>
        </row>
        <row r="424">
          <cell r="A424" t="str">
            <v>K62A</v>
          </cell>
          <cell r="B424" t="str">
            <v>M</v>
          </cell>
          <cell r="C424" t="str">
            <v>Verschiedene Stoffwechselerkrankungen mit äußerst schweren CC</v>
          </cell>
          <cell r="D424">
            <v>1.036</v>
          </cell>
          <cell r="E424">
            <v>1.0349999999999999</v>
          </cell>
          <cell r="H424">
            <v>7.8</v>
          </cell>
          <cell r="I424">
            <v>2</v>
          </cell>
          <cell r="J424">
            <v>0.33900000000000002</v>
          </cell>
          <cell r="K424">
            <v>23</v>
          </cell>
          <cell r="L424">
            <v>7.8E-2</v>
          </cell>
          <cell r="M424">
            <v>0.115</v>
          </cell>
        </row>
        <row r="425">
          <cell r="A425" t="str">
            <v>K62B</v>
          </cell>
          <cell r="B425" t="str">
            <v>M</v>
          </cell>
          <cell r="C425" t="str">
            <v>Verschiedene Stoffwechselerkrankungen mit schweren CC oder Alter &gt; 74 Jahre ohne schwere CC</v>
          </cell>
          <cell r="D425">
            <v>0.73299999999999998</v>
          </cell>
          <cell r="E425">
            <v>0.73199999999999998</v>
          </cell>
          <cell r="H425">
            <v>5.5</v>
          </cell>
          <cell r="I425">
            <v>1</v>
          </cell>
          <cell r="J425">
            <v>0.35799999999999998</v>
          </cell>
          <cell r="K425">
            <v>20</v>
          </cell>
          <cell r="L425">
            <v>7.8E-2</v>
          </cell>
          <cell r="M425">
            <v>0.11</v>
          </cell>
        </row>
        <row r="426">
          <cell r="A426" t="str">
            <v>K62C</v>
          </cell>
          <cell r="B426" t="str">
            <v>M</v>
          </cell>
          <cell r="C426" t="str">
            <v>Verschiedene Stoffwechselerkrankungen ohne äußerst schwere oder schwere CC, Alter &lt; 75 Jahre</v>
          </cell>
          <cell r="D426">
            <v>0.49299999999999999</v>
          </cell>
          <cell r="E426">
            <v>0.49199999999999999</v>
          </cell>
          <cell r="H426">
            <v>3.3</v>
          </cell>
          <cell r="I426">
            <v>1</v>
          </cell>
          <cell r="J426">
            <v>0.24099999999999999</v>
          </cell>
          <cell r="K426">
            <v>16</v>
          </cell>
          <cell r="L426">
            <v>8.7999999999999995E-2</v>
          </cell>
          <cell r="M426">
            <v>0.113</v>
          </cell>
        </row>
        <row r="427">
          <cell r="A427" t="str">
            <v>K63Z</v>
          </cell>
          <cell r="B427" t="str">
            <v>M</v>
          </cell>
          <cell r="C427" t="str">
            <v>Angeborene Stoffwechselstörungen</v>
          </cell>
          <cell r="D427">
            <v>0.67400000000000004</v>
          </cell>
          <cell r="E427">
            <v>0.67100000000000004</v>
          </cell>
          <cell r="H427">
            <v>3.8</v>
          </cell>
          <cell r="I427">
            <v>1</v>
          </cell>
          <cell r="J427">
            <v>0.30299999999999999</v>
          </cell>
          <cell r="K427">
            <v>19</v>
          </cell>
          <cell r="L427">
            <v>9.5000000000000001E-2</v>
          </cell>
          <cell r="M427">
            <v>0.125</v>
          </cell>
        </row>
        <row r="428">
          <cell r="A428" t="str">
            <v>K64A</v>
          </cell>
          <cell r="B428" t="str">
            <v>M</v>
          </cell>
          <cell r="C428" t="str">
            <v>Endokrinopathien mit äußerst schweren oder schweren CC</v>
          </cell>
          <cell r="D428">
            <v>0.69499999999999995</v>
          </cell>
          <cell r="E428">
            <v>0.69299999999999995</v>
          </cell>
          <cell r="H428">
            <v>6.4</v>
          </cell>
          <cell r="I428">
            <v>1</v>
          </cell>
          <cell r="J428">
            <v>0.33600000000000002</v>
          </cell>
          <cell r="K428">
            <v>21</v>
          </cell>
          <cell r="L428">
            <v>6.3E-2</v>
          </cell>
          <cell r="M428">
            <v>9.0999999999999998E-2</v>
          </cell>
        </row>
        <row r="429">
          <cell r="A429" t="str">
            <v>K64B</v>
          </cell>
          <cell r="B429" t="str">
            <v>M</v>
          </cell>
          <cell r="C429" t="str">
            <v>Endokrinopathien ohne äußerst schwere oder schwere CC</v>
          </cell>
          <cell r="D429">
            <v>0.501</v>
          </cell>
          <cell r="E429">
            <v>0.498</v>
          </cell>
          <cell r="H429">
            <v>3.8</v>
          </cell>
          <cell r="I429">
            <v>1</v>
          </cell>
          <cell r="J429">
            <v>0.23899999999999999</v>
          </cell>
          <cell r="K429">
            <v>19</v>
          </cell>
          <cell r="L429">
            <v>7.5999999999999998E-2</v>
          </cell>
          <cell r="M429">
            <v>0.1</v>
          </cell>
        </row>
        <row r="430">
          <cell r="A430" t="str">
            <v>MDC 11  Krankheiten und Störungen der Harnorgane</v>
          </cell>
        </row>
        <row r="431">
          <cell r="A431" t="str">
            <v>L02Z</v>
          </cell>
          <cell r="B431" t="str">
            <v>O</v>
          </cell>
          <cell r="C431" t="str">
            <v>Operatives Einbringen eines Peritonealdialysekatheters</v>
          </cell>
          <cell r="D431">
            <v>2.0230000000000001</v>
          </cell>
          <cell r="E431">
            <v>2.0129999999999999</v>
          </cell>
          <cell r="H431">
            <v>11.7</v>
          </cell>
          <cell r="I431">
            <v>3</v>
          </cell>
          <cell r="J431">
            <v>0.41</v>
          </cell>
          <cell r="K431">
            <v>27</v>
          </cell>
          <cell r="L431">
            <v>8.4000000000000005E-2</v>
          </cell>
          <cell r="M431">
            <v>0.129</v>
          </cell>
        </row>
        <row r="432">
          <cell r="A432" t="str">
            <v>L03A</v>
          </cell>
          <cell r="B432" t="str">
            <v>O</v>
          </cell>
          <cell r="C432" t="str">
            <v>Nieren­, Ureter­ und große Harnblasen­Eingriffe bei Neubildung mit äußerst schweren oder schweren CC</v>
          </cell>
          <cell r="D432">
            <v>2.9249999999999998</v>
          </cell>
          <cell r="E432">
            <v>2.8140000000000001</v>
          </cell>
          <cell r="H432">
            <v>20.2</v>
          </cell>
          <cell r="I432">
            <v>6</v>
          </cell>
          <cell r="J432">
            <v>0.29499999999999998</v>
          </cell>
          <cell r="K432">
            <v>35</v>
          </cell>
          <cell r="L432">
            <v>6.0999999999999999E-2</v>
          </cell>
          <cell r="M432">
            <v>9.7000000000000003E-2</v>
          </cell>
        </row>
        <row r="433">
          <cell r="A433" t="str">
            <v>L03B</v>
          </cell>
          <cell r="B433" t="str">
            <v>O</v>
          </cell>
          <cell r="C433" t="str">
            <v>Nieren­, Ureter­ und große Harnblasen­Eingriffe bei Neubildung ohne äußerst schwere oder schwere CC</v>
          </cell>
          <cell r="D433">
            <v>2.1859999999999999</v>
          </cell>
          <cell r="E433">
            <v>2.0939999999999999</v>
          </cell>
          <cell r="H433">
            <v>14.5</v>
          </cell>
          <cell r="I433">
            <v>4</v>
          </cell>
          <cell r="J433">
            <v>0.28899999999999998</v>
          </cell>
          <cell r="K433">
            <v>30</v>
          </cell>
          <cell r="L433">
            <v>0.06</v>
          </cell>
          <cell r="M433">
            <v>9.2999999999999999E-2</v>
          </cell>
        </row>
        <row r="434">
          <cell r="A434" t="str">
            <v>L04A</v>
          </cell>
          <cell r="B434" t="str">
            <v>O</v>
          </cell>
          <cell r="C434" t="str">
            <v>Nieren­, Ureter­ und große Harnblasen­Eingriffe außer bei Neubildung mit äußerst schweren oder schweren CC</v>
          </cell>
          <cell r="D434">
            <v>2.7189999999999999</v>
          </cell>
          <cell r="E434">
            <v>2.6019999999999999</v>
          </cell>
          <cell r="H434">
            <v>18.5</v>
          </cell>
          <cell r="I434">
            <v>5</v>
          </cell>
          <cell r="J434">
            <v>0.318</v>
          </cell>
          <cell r="K434">
            <v>33</v>
          </cell>
          <cell r="L434">
            <v>6.2E-2</v>
          </cell>
          <cell r="M434">
            <v>9.8000000000000004E-2</v>
          </cell>
        </row>
        <row r="435">
          <cell r="A435" t="str">
            <v>L04B</v>
          </cell>
          <cell r="B435" t="str">
            <v>O</v>
          </cell>
          <cell r="C435" t="str">
            <v>Nieren­, Ureter­ und große Harnblasen­Eingriffe außer bei Neubildung ohne äußerst schwere oder schwere CC</v>
          </cell>
          <cell r="D435">
            <v>1.9830000000000001</v>
          </cell>
          <cell r="E435">
            <v>1.9019999999999999</v>
          </cell>
          <cell r="H435">
            <v>12.2</v>
          </cell>
          <cell r="I435">
            <v>3</v>
          </cell>
          <cell r="J435">
            <v>0.33200000000000002</v>
          </cell>
          <cell r="K435">
            <v>27</v>
          </cell>
          <cell r="L435">
            <v>6.5000000000000002E-2</v>
          </cell>
          <cell r="M435">
            <v>0.10100000000000001</v>
          </cell>
        </row>
        <row r="436">
          <cell r="A436" t="str">
            <v>L05A</v>
          </cell>
          <cell r="B436" t="str">
            <v>O</v>
          </cell>
          <cell r="C436" t="str">
            <v>Transurethrale Prostataresektion mit äußerst schweren oder schweren CC</v>
          </cell>
          <cell r="D436">
            <v>1.393</v>
          </cell>
          <cell r="E436">
            <v>1.3340000000000001</v>
          </cell>
          <cell r="H436">
            <v>11.9</v>
          </cell>
          <cell r="I436">
            <v>3</v>
          </cell>
          <cell r="J436">
            <v>0.25700000000000001</v>
          </cell>
          <cell r="K436">
            <v>27</v>
          </cell>
          <cell r="L436">
            <v>5.1999999999999998E-2</v>
          </cell>
          <cell r="M436">
            <v>7.9000000000000001E-2</v>
          </cell>
        </row>
        <row r="437">
          <cell r="A437" t="str">
            <v>L05B</v>
          </cell>
          <cell r="B437" t="str">
            <v>O</v>
          </cell>
          <cell r="C437" t="str">
            <v>Transurethrale Prostataresektion ohne äußerst schwere oder schwere CC</v>
          </cell>
          <cell r="D437">
            <v>1.145</v>
          </cell>
          <cell r="E437">
            <v>1.087</v>
          </cell>
          <cell r="H437">
            <v>8.4</v>
          </cell>
          <cell r="I437">
            <v>2</v>
          </cell>
          <cell r="J437">
            <v>0.26900000000000002</v>
          </cell>
          <cell r="K437">
            <v>23</v>
          </cell>
          <cell r="L437">
            <v>5.8000000000000003E-2</v>
          </cell>
          <cell r="M437">
            <v>8.5999999999999993E-2</v>
          </cell>
        </row>
        <row r="438">
          <cell r="A438" t="str">
            <v>L06A</v>
          </cell>
          <cell r="B438" t="str">
            <v>O</v>
          </cell>
          <cell r="C438" t="str">
            <v>Kleine Eingriffe an der Harnblase mit äußerst schweren oder schweren CC</v>
          </cell>
          <cell r="D438">
            <v>1.248</v>
          </cell>
          <cell r="E438">
            <v>1.2110000000000001</v>
          </cell>
          <cell r="H438">
            <v>9.6</v>
          </cell>
          <cell r="I438">
            <v>2</v>
          </cell>
          <cell r="J438">
            <v>0.33</v>
          </cell>
          <cell r="K438">
            <v>25</v>
          </cell>
          <cell r="L438">
            <v>6.2E-2</v>
          </cell>
          <cell r="M438">
            <v>9.2999999999999999E-2</v>
          </cell>
        </row>
        <row r="439">
          <cell r="A439" t="str">
            <v>L06B</v>
          </cell>
          <cell r="B439" t="str">
            <v>O</v>
          </cell>
          <cell r="C439" t="str">
            <v>Kleine Eingriffe an der Harnblase ohne äußerst schwere oder schwere CC</v>
          </cell>
          <cell r="D439">
            <v>0.84299999999999997</v>
          </cell>
          <cell r="E439">
            <v>0.81100000000000005</v>
          </cell>
          <cell r="H439">
            <v>6</v>
          </cell>
          <cell r="I439">
            <v>1</v>
          </cell>
          <cell r="J439">
            <v>0.29499999999999998</v>
          </cell>
          <cell r="K439">
            <v>20</v>
          </cell>
          <cell r="L439">
            <v>5.8999999999999997E-2</v>
          </cell>
          <cell r="M439">
            <v>8.4000000000000005E-2</v>
          </cell>
        </row>
        <row r="440">
          <cell r="A440" t="str">
            <v>L07A</v>
          </cell>
          <cell r="B440" t="str">
            <v>O</v>
          </cell>
          <cell r="C440" t="str">
            <v>Transurethrale Eingriffe außer Prostataresektion mit äußerst schweren oder schweren CC</v>
          </cell>
          <cell r="D440">
            <v>1.0289999999999999</v>
          </cell>
          <cell r="E440">
            <v>0.99199999999999999</v>
          </cell>
          <cell r="H440">
            <v>7.5</v>
          </cell>
          <cell r="I440">
            <v>2</v>
          </cell>
          <cell r="J440">
            <v>0.26400000000000001</v>
          </cell>
          <cell r="K440">
            <v>23</v>
          </cell>
          <cell r="L440">
            <v>6.3E-2</v>
          </cell>
          <cell r="M440">
            <v>9.2999999999999999E-2</v>
          </cell>
        </row>
        <row r="441">
          <cell r="A441" t="str">
            <v>L07B</v>
          </cell>
          <cell r="B441" t="str">
            <v>O</v>
          </cell>
          <cell r="C441" t="str">
            <v>Transurethrale Eingriffe außer Prostataresektion ohne äußerst schwere oder schwere CC</v>
          </cell>
          <cell r="D441">
            <v>0.67600000000000005</v>
          </cell>
          <cell r="E441">
            <v>0.64600000000000002</v>
          </cell>
          <cell r="H441">
            <v>5.4</v>
          </cell>
          <cell r="I441">
            <v>1</v>
          </cell>
          <cell r="J441">
            <v>0.24399999999999999</v>
          </cell>
          <cell r="K441">
            <v>18</v>
          </cell>
          <cell r="L441">
            <v>5.3999999999999999E-2</v>
          </cell>
          <cell r="M441">
            <v>7.5999999999999998E-2</v>
          </cell>
        </row>
        <row r="442">
          <cell r="A442" t="str">
            <v>L08A</v>
          </cell>
          <cell r="B442" t="str">
            <v>O</v>
          </cell>
          <cell r="C442" t="str">
            <v>Eingriffe an der Urethra mit CC</v>
          </cell>
          <cell r="D442">
            <v>0.76</v>
          </cell>
          <cell r="E442">
            <v>0.73299999999999998</v>
          </cell>
          <cell r="H442">
            <v>5.0999999999999996</v>
          </cell>
          <cell r="I442">
            <v>1</v>
          </cell>
          <cell r="J442">
            <v>0.28899999999999998</v>
          </cell>
          <cell r="K442">
            <v>20</v>
          </cell>
          <cell r="L442">
            <v>6.8000000000000005E-2</v>
          </cell>
          <cell r="M442">
            <v>9.5000000000000001E-2</v>
          </cell>
        </row>
        <row r="443">
          <cell r="A443" t="str">
            <v>L08B</v>
          </cell>
          <cell r="B443" t="str">
            <v>O</v>
          </cell>
          <cell r="C443" t="str">
            <v>Eingriffe an der Urethra ohne CC</v>
          </cell>
          <cell r="D443">
            <v>0.63</v>
          </cell>
          <cell r="E443">
            <v>0.60299999999999998</v>
          </cell>
          <cell r="H443">
            <v>4.3</v>
          </cell>
          <cell r="I443">
            <v>1</v>
          </cell>
          <cell r="J443">
            <v>0.23300000000000001</v>
          </cell>
          <cell r="K443">
            <v>16</v>
          </cell>
          <cell r="L443">
            <v>6.6000000000000003E-2</v>
          </cell>
          <cell r="M443">
            <v>8.8999999999999996E-2</v>
          </cell>
        </row>
        <row r="444">
          <cell r="A444" t="str">
            <v>L09A</v>
          </cell>
          <cell r="B444" t="str">
            <v>O</v>
          </cell>
          <cell r="C444" t="str">
            <v>Andere Eingriffe bei Erkrankungen der Harnorgane mit äußerst schweren CC</v>
          </cell>
          <cell r="D444">
            <v>1.958</v>
          </cell>
          <cell r="E444">
            <v>1.927</v>
          </cell>
          <cell r="H444">
            <v>13.4</v>
          </cell>
          <cell r="I444">
            <v>3</v>
          </cell>
          <cell r="J444">
            <v>0.38200000000000001</v>
          </cell>
          <cell r="K444">
            <v>28</v>
          </cell>
          <cell r="L444">
            <v>6.9000000000000006E-2</v>
          </cell>
          <cell r="M444">
            <v>0.106</v>
          </cell>
        </row>
        <row r="445">
          <cell r="A445" t="str">
            <v>L09B</v>
          </cell>
          <cell r="B445" t="str">
            <v>O</v>
          </cell>
          <cell r="C445" t="str">
            <v>Andere Eingriffe bei Erkrankungen der Harnorgane mit schweren CC</v>
          </cell>
          <cell r="D445">
            <v>1.028</v>
          </cell>
          <cell r="E445">
            <v>1.0049999999999999</v>
          </cell>
          <cell r="H445">
            <v>7.1</v>
          </cell>
          <cell r="I445">
            <v>1</v>
          </cell>
          <cell r="J445">
            <v>0.314</v>
          </cell>
          <cell r="K445">
            <v>22</v>
          </cell>
          <cell r="L445">
            <v>5.2999999999999999E-2</v>
          </cell>
          <cell r="M445">
            <v>7.8E-2</v>
          </cell>
        </row>
        <row r="446">
          <cell r="A446" t="str">
            <v>L09C</v>
          </cell>
          <cell r="B446" t="str">
            <v>O</v>
          </cell>
          <cell r="C446" t="str">
            <v>Andere Eingriffe bei Erkrankungen der Harnorgane ohne äußerst schwere oder schwere CC</v>
          </cell>
          <cell r="D446">
            <v>0.72699999999999998</v>
          </cell>
          <cell r="E446">
            <v>0.70499999999999996</v>
          </cell>
          <cell r="H446">
            <v>4.5</v>
          </cell>
          <cell r="I446">
            <v>1</v>
          </cell>
          <cell r="J446">
            <v>0.20799999999999999</v>
          </cell>
          <cell r="K446">
            <v>20</v>
          </cell>
          <cell r="L446">
            <v>5.5E-2</v>
          </cell>
          <cell r="M446">
            <v>7.4999999999999997E-2</v>
          </cell>
        </row>
        <row r="447">
          <cell r="A447" t="str">
            <v>L40Z</v>
          </cell>
          <cell r="B447" t="str">
            <v>A</v>
          </cell>
          <cell r="C447" t="str">
            <v>Ureteroskopie</v>
          </cell>
          <cell r="D447">
            <v>0.85699999999999998</v>
          </cell>
          <cell r="E447">
            <v>0.82599999999999996</v>
          </cell>
          <cell r="H447">
            <v>6</v>
          </cell>
          <cell r="I447">
            <v>1</v>
          </cell>
          <cell r="J447">
            <v>0.30499999999999999</v>
          </cell>
          <cell r="K447">
            <v>21</v>
          </cell>
          <cell r="L447">
            <v>6.0999999999999999E-2</v>
          </cell>
          <cell r="M447">
            <v>8.6999999999999994E-2</v>
          </cell>
        </row>
        <row r="448">
          <cell r="A448" t="str">
            <v>L41Z</v>
          </cell>
          <cell r="B448" t="str">
            <v>A</v>
          </cell>
          <cell r="C448" t="str">
            <v>Urethrozystoskopie ohne CC</v>
          </cell>
          <cell r="D448">
            <v>0.54100000000000004</v>
          </cell>
          <cell r="E448">
            <v>0.52500000000000002</v>
          </cell>
          <cell r="H448">
            <v>2.9</v>
          </cell>
          <cell r="I448">
            <v>1</v>
          </cell>
          <cell r="J448">
            <v>0.21099999999999999</v>
          </cell>
          <cell r="K448">
            <v>15</v>
          </cell>
          <cell r="L448">
            <v>8.6999999999999994E-2</v>
          </cell>
          <cell r="M448">
            <v>0.108</v>
          </cell>
        </row>
        <row r="449">
          <cell r="A449" t="str">
            <v>L42Z</v>
          </cell>
          <cell r="B449" t="str">
            <v>A</v>
          </cell>
          <cell r="C449" t="str">
            <v>Extrakorporale Stoßwellenlithotripsie (ESWL) bei Harnsteinen</v>
          </cell>
          <cell r="D449">
            <v>0.52900000000000003</v>
          </cell>
          <cell r="E449">
            <v>0.51600000000000001</v>
          </cell>
          <cell r="H449">
            <v>2.9</v>
          </cell>
          <cell r="I449">
            <v>1</v>
          </cell>
          <cell r="J449">
            <v>0.19800000000000001</v>
          </cell>
          <cell r="K449">
            <v>14</v>
          </cell>
          <cell r="L449">
            <v>8.1000000000000003E-2</v>
          </cell>
          <cell r="M449">
            <v>0.10100000000000001</v>
          </cell>
        </row>
        <row r="450">
          <cell r="A450" t="str">
            <v>L60A</v>
          </cell>
          <cell r="B450" t="str">
            <v>M</v>
          </cell>
          <cell r="C450" t="str">
            <v>Niereninsuffizienz mit äußerst schweren CC</v>
          </cell>
          <cell r="D450">
            <v>1.6719999999999999</v>
          </cell>
          <cell r="E450">
            <v>1.669</v>
          </cell>
          <cell r="H450">
            <v>11.6</v>
          </cell>
          <cell r="I450">
            <v>3</v>
          </cell>
          <cell r="J450">
            <v>0.40699999999999997</v>
          </cell>
          <cell r="K450">
            <v>27</v>
          </cell>
          <cell r="L450">
            <v>8.4000000000000005E-2</v>
          </cell>
          <cell r="M450">
            <v>0.129</v>
          </cell>
        </row>
        <row r="451">
          <cell r="A451" t="str">
            <v>L60B</v>
          </cell>
          <cell r="B451" t="str">
            <v>M</v>
          </cell>
          <cell r="C451" t="str">
            <v>Niereninsuffizienz mit schweren CC oder Alter &gt; 69 Jahre ohne schwere CC</v>
          </cell>
          <cell r="D451">
            <v>1.139</v>
          </cell>
          <cell r="E451">
            <v>1.1359999999999999</v>
          </cell>
          <cell r="H451">
            <v>8.6</v>
          </cell>
          <cell r="I451">
            <v>2</v>
          </cell>
          <cell r="J451">
            <v>0.36799999999999999</v>
          </cell>
          <cell r="K451">
            <v>24</v>
          </cell>
          <cell r="L451">
            <v>7.6999999999999999E-2</v>
          </cell>
          <cell r="M451">
            <v>0.115</v>
          </cell>
        </row>
        <row r="452">
          <cell r="A452" t="str">
            <v>L60C</v>
          </cell>
          <cell r="B452" t="str">
            <v>M</v>
          </cell>
          <cell r="C452" t="str">
            <v>Niereninsuffizienz Alter &lt; 70 Jahre ohne äußerst schwere oder schwere CC</v>
          </cell>
          <cell r="D452">
            <v>0.81299999999999994</v>
          </cell>
          <cell r="E452">
            <v>0.80800000000000005</v>
          </cell>
          <cell r="H452">
            <v>7.3</v>
          </cell>
          <cell r="I452">
            <v>1</v>
          </cell>
          <cell r="J452">
            <v>0.39</v>
          </cell>
          <cell r="K452">
            <v>22</v>
          </cell>
          <cell r="L452">
            <v>6.4000000000000001E-2</v>
          </cell>
          <cell r="M452">
            <v>9.4E-2</v>
          </cell>
        </row>
        <row r="453">
          <cell r="A453" t="str">
            <v>L61Z</v>
          </cell>
          <cell r="B453" t="str">
            <v>M</v>
          </cell>
          <cell r="C453" t="str">
            <v xml:space="preserve">Stationäre Aufnahme zur Dialyse </v>
          </cell>
          <cell r="D453">
            <v>0.16500000000000001</v>
          </cell>
          <cell r="E453">
            <v>0.161</v>
          </cell>
          <cell r="H453">
            <v>1.2</v>
          </cell>
          <cell r="K453">
            <v>4</v>
          </cell>
          <cell r="L453">
            <v>8.1000000000000003E-2</v>
          </cell>
          <cell r="M453">
            <v>7.2999999999999995E-2</v>
          </cell>
        </row>
        <row r="454">
          <cell r="A454" t="str">
            <v>L62A</v>
          </cell>
          <cell r="B454" t="str">
            <v>M</v>
          </cell>
          <cell r="C454" t="str">
            <v>Neubildungen der Harnorgane mit äußerst schweren oder schweren CC</v>
          </cell>
          <cell r="D454">
            <v>0.77300000000000002</v>
          </cell>
          <cell r="E454">
            <v>0.76400000000000001</v>
          </cell>
          <cell r="H454">
            <v>5.5</v>
          </cell>
          <cell r="I454">
            <v>1</v>
          </cell>
          <cell r="J454">
            <v>0.36699999999999999</v>
          </cell>
          <cell r="K454">
            <v>20</v>
          </cell>
          <cell r="L454">
            <v>8.1000000000000003E-2</v>
          </cell>
          <cell r="M454">
            <v>0.114</v>
          </cell>
        </row>
        <row r="455">
          <cell r="A455" t="str">
            <v>L62B</v>
          </cell>
          <cell r="B455" t="str">
            <v>M</v>
          </cell>
          <cell r="C455" t="str">
            <v>Neubildungen der Harnorgane ohne äußerst schwere oder schwere CC</v>
          </cell>
          <cell r="D455">
            <v>0.56100000000000005</v>
          </cell>
          <cell r="E455">
            <v>0.55200000000000005</v>
          </cell>
          <cell r="H455">
            <v>2.9</v>
          </cell>
          <cell r="I455">
            <v>1</v>
          </cell>
          <cell r="J455">
            <v>0.26100000000000001</v>
          </cell>
          <cell r="K455">
            <v>18</v>
          </cell>
          <cell r="L455">
            <v>0.11</v>
          </cell>
          <cell r="M455">
            <v>0.13600000000000001</v>
          </cell>
        </row>
        <row r="456">
          <cell r="A456" t="str">
            <v>L63A</v>
          </cell>
          <cell r="B456" t="str">
            <v>M</v>
          </cell>
          <cell r="C456" t="str">
            <v>Infektionen der Harnorgane, Alter &gt; 69 Jahre mit äußerst schweren CC</v>
          </cell>
          <cell r="D456">
            <v>1.135</v>
          </cell>
          <cell r="E456">
            <v>1.1319999999999999</v>
          </cell>
          <cell r="H456">
            <v>9.6999999999999993</v>
          </cell>
          <cell r="I456">
            <v>2</v>
          </cell>
          <cell r="J456">
            <v>0.374</v>
          </cell>
          <cell r="K456">
            <v>25</v>
          </cell>
          <cell r="L456">
            <v>7.0000000000000007E-2</v>
          </cell>
          <cell r="M456">
            <v>0.105</v>
          </cell>
        </row>
        <row r="457">
          <cell r="A457" t="str">
            <v>L63B</v>
          </cell>
          <cell r="B457" t="str">
            <v>M</v>
          </cell>
          <cell r="C457" t="str">
            <v>Infektionen der Harnorgane, Alter &gt; 69 Jahre ohne äußerst schwere CC</v>
          </cell>
          <cell r="D457">
            <v>0.75900000000000001</v>
          </cell>
          <cell r="E457">
            <v>0.75600000000000001</v>
          </cell>
          <cell r="H457">
            <v>6</v>
          </cell>
          <cell r="I457">
            <v>1</v>
          </cell>
          <cell r="J457">
            <v>0.36699999999999999</v>
          </cell>
          <cell r="K457">
            <v>21</v>
          </cell>
          <cell r="L457">
            <v>7.2999999999999995E-2</v>
          </cell>
          <cell r="M457">
            <v>0.104</v>
          </cell>
        </row>
        <row r="458">
          <cell r="A458" t="str">
            <v>L63C</v>
          </cell>
          <cell r="B458" t="str">
            <v>M</v>
          </cell>
          <cell r="C458" t="str">
            <v>Infektionen der Harnorgane, Alter &lt; 70 Jahre</v>
          </cell>
          <cell r="D458">
            <v>0.57099999999999995</v>
          </cell>
          <cell r="E458">
            <v>0.56799999999999995</v>
          </cell>
          <cell r="H458">
            <v>4.4000000000000004</v>
          </cell>
          <cell r="I458">
            <v>1</v>
          </cell>
          <cell r="J458">
            <v>0.27500000000000002</v>
          </cell>
          <cell r="K458">
            <v>19</v>
          </cell>
          <cell r="L458">
            <v>7.4999999999999997E-2</v>
          </cell>
          <cell r="M458">
            <v>0.10199999999999999</v>
          </cell>
        </row>
        <row r="459">
          <cell r="A459" t="str">
            <v>L64Z</v>
          </cell>
          <cell r="B459" t="str">
            <v>M</v>
          </cell>
          <cell r="C459" t="str">
            <v>Harnsteine und Harnwegsobstruktion</v>
          </cell>
          <cell r="D459">
            <v>0.40200000000000002</v>
          </cell>
          <cell r="E459">
            <v>0.39800000000000002</v>
          </cell>
          <cell r="H459">
            <v>2.6</v>
          </cell>
          <cell r="I459">
            <v>1</v>
          </cell>
          <cell r="J459">
            <v>0.184</v>
          </cell>
          <cell r="K459">
            <v>13</v>
          </cell>
          <cell r="L459">
            <v>8.5000000000000006E-2</v>
          </cell>
          <cell r="M459">
            <v>0.10299999999999999</v>
          </cell>
        </row>
        <row r="460">
          <cell r="A460" t="str">
            <v>L65A</v>
          </cell>
          <cell r="B460" t="str">
            <v>M</v>
          </cell>
          <cell r="C460" t="str">
            <v>Beschwerden und Symptome der Harnorgane mit äußerst schweren oder schweren CC</v>
          </cell>
          <cell r="D460">
            <v>0.60399999999999998</v>
          </cell>
          <cell r="E460">
            <v>0.59599999999999997</v>
          </cell>
          <cell r="H460">
            <v>4.9000000000000004</v>
          </cell>
          <cell r="I460">
            <v>1</v>
          </cell>
          <cell r="J460">
            <v>0.28299999999999997</v>
          </cell>
          <cell r="K460">
            <v>20</v>
          </cell>
          <cell r="L460">
            <v>7.0000000000000007E-2</v>
          </cell>
          <cell r="M460">
            <v>9.6000000000000002E-2</v>
          </cell>
        </row>
        <row r="461">
          <cell r="A461" t="str">
            <v>L65B</v>
          </cell>
          <cell r="B461" t="str">
            <v>M</v>
          </cell>
          <cell r="C461" t="str">
            <v>Beschwerden und Symptome der Harnorgane ohne äußerst schwere oder schwere CC</v>
          </cell>
          <cell r="D461">
            <v>0.439</v>
          </cell>
          <cell r="E461">
            <v>0.436</v>
          </cell>
          <cell r="H461">
            <v>2.7</v>
          </cell>
          <cell r="I461">
            <v>1</v>
          </cell>
          <cell r="J461">
            <v>0.20899999999999999</v>
          </cell>
          <cell r="K461">
            <v>15</v>
          </cell>
          <cell r="L461">
            <v>9.4E-2</v>
          </cell>
          <cell r="M461">
            <v>0.114</v>
          </cell>
        </row>
        <row r="462">
          <cell r="A462" t="str">
            <v>L66Z</v>
          </cell>
          <cell r="B462" t="str">
            <v>M</v>
          </cell>
          <cell r="C462" t="str">
            <v>Urethrastriktur</v>
          </cell>
          <cell r="D462">
            <v>0.63700000000000001</v>
          </cell>
          <cell r="E462">
            <v>0.61499999999999999</v>
          </cell>
          <cell r="H462">
            <v>3</v>
          </cell>
          <cell r="I462">
            <v>1</v>
          </cell>
          <cell r="J462">
            <v>0.27500000000000002</v>
          </cell>
          <cell r="K462">
            <v>18</v>
          </cell>
          <cell r="L462">
            <v>0.111</v>
          </cell>
          <cell r="M462">
            <v>0.13800000000000001</v>
          </cell>
        </row>
        <row r="463">
          <cell r="A463" t="str">
            <v>L67A</v>
          </cell>
          <cell r="B463" t="str">
            <v>M</v>
          </cell>
          <cell r="C463" t="str">
            <v>Andere Krankheiten der Harnorgane mit äußerst schweren CC</v>
          </cell>
          <cell r="D463">
            <v>1.3320000000000001</v>
          </cell>
          <cell r="E463">
            <v>1.327</v>
          </cell>
          <cell r="H463">
            <v>10</v>
          </cell>
          <cell r="I463">
            <v>2</v>
          </cell>
          <cell r="J463">
            <v>0.42299999999999999</v>
          </cell>
          <cell r="K463">
            <v>25</v>
          </cell>
          <cell r="L463">
            <v>7.5999999999999998E-2</v>
          </cell>
          <cell r="M463">
            <v>0.115</v>
          </cell>
        </row>
        <row r="464">
          <cell r="A464" t="str">
            <v>L67B</v>
          </cell>
          <cell r="B464" t="str">
            <v>M</v>
          </cell>
          <cell r="C464" t="str">
            <v>Andere Krankheiten der Harnorgane mit schweren CC</v>
          </cell>
          <cell r="D464">
            <v>0.76800000000000002</v>
          </cell>
          <cell r="E464">
            <v>0.76200000000000001</v>
          </cell>
          <cell r="H464">
            <v>5.9</v>
          </cell>
          <cell r="I464">
            <v>1</v>
          </cell>
          <cell r="J464">
            <v>0.35699999999999998</v>
          </cell>
          <cell r="K464">
            <v>21</v>
          </cell>
          <cell r="L464">
            <v>7.2999999999999995E-2</v>
          </cell>
          <cell r="M464">
            <v>0.104</v>
          </cell>
        </row>
        <row r="465">
          <cell r="A465" t="str">
            <v>L67C</v>
          </cell>
          <cell r="B465" t="str">
            <v>M</v>
          </cell>
          <cell r="C465" t="str">
            <v>Andere Krankheiten der Harnorgane ohne äußerst schwere oder schwere CC</v>
          </cell>
          <cell r="D465">
            <v>0.54700000000000004</v>
          </cell>
          <cell r="E465">
            <v>0.54200000000000004</v>
          </cell>
          <cell r="H465">
            <v>3.1</v>
          </cell>
          <cell r="I465">
            <v>1</v>
          </cell>
          <cell r="J465">
            <v>0.254</v>
          </cell>
          <cell r="K465">
            <v>18</v>
          </cell>
          <cell r="L465">
            <v>9.9000000000000005E-2</v>
          </cell>
          <cell r="M465">
            <v>0.124</v>
          </cell>
        </row>
        <row r="466">
          <cell r="A466" t="str">
            <v>MDC 12  Krankheiten und Störungen der männlichen Geschlechtsorgane</v>
          </cell>
        </row>
        <row r="467">
          <cell r="A467" t="str">
            <v>M01Z</v>
          </cell>
          <cell r="B467" t="str">
            <v>O</v>
          </cell>
          <cell r="C467" t="str">
            <v>Große Eingriffe an den Beckenorganen beim Mann</v>
          </cell>
          <cell r="D467">
            <v>2.3090000000000002</v>
          </cell>
          <cell r="E467">
            <v>2.2090000000000001</v>
          </cell>
          <cell r="H467">
            <v>15.4</v>
          </cell>
          <cell r="I467">
            <v>4</v>
          </cell>
          <cell r="J467">
            <v>0.309</v>
          </cell>
          <cell r="K467">
            <v>30</v>
          </cell>
          <cell r="L467">
            <v>0.06</v>
          </cell>
          <cell r="M467">
            <v>9.4E-2</v>
          </cell>
        </row>
        <row r="468">
          <cell r="A468" t="str">
            <v>M02A</v>
          </cell>
          <cell r="B468" t="str">
            <v>O</v>
          </cell>
          <cell r="C468" t="str">
            <v>Transurethrale Prostataresektion mit äußerst schweren oder schweren CC</v>
          </cell>
          <cell r="D468">
            <v>1.294</v>
          </cell>
          <cell r="E468">
            <v>1.2450000000000001</v>
          </cell>
          <cell r="H468">
            <v>10</v>
          </cell>
          <cell r="I468">
            <v>2</v>
          </cell>
          <cell r="J468">
            <v>0.32500000000000001</v>
          </cell>
          <cell r="K468">
            <v>25</v>
          </cell>
          <cell r="L468">
            <v>5.8000000000000003E-2</v>
          </cell>
          <cell r="M468">
            <v>8.8999999999999996E-2</v>
          </cell>
        </row>
        <row r="469">
          <cell r="A469" t="str">
            <v>M02B</v>
          </cell>
          <cell r="B469" t="str">
            <v>O</v>
          </cell>
          <cell r="C469" t="str">
            <v>Transurethrale Prostataresektion ohne äußerst schwere oder schwere CC</v>
          </cell>
          <cell r="D469">
            <v>0.877</v>
          </cell>
          <cell r="E469">
            <v>0.83799999999999997</v>
          </cell>
          <cell r="H469">
            <v>8.1999999999999993</v>
          </cell>
          <cell r="I469">
            <v>2</v>
          </cell>
          <cell r="J469">
            <v>0.21</v>
          </cell>
          <cell r="K469">
            <v>18</v>
          </cell>
          <cell r="L469">
            <v>4.5999999999999999E-2</v>
          </cell>
          <cell r="M469">
            <v>6.9000000000000006E-2</v>
          </cell>
        </row>
        <row r="470">
          <cell r="A470" t="str">
            <v>M03A</v>
          </cell>
          <cell r="B470" t="str">
            <v>O</v>
          </cell>
          <cell r="C470" t="str">
            <v>Eingriffe am Penis mit CC</v>
          </cell>
          <cell r="D470">
            <v>1.2250000000000001</v>
          </cell>
          <cell r="E470">
            <v>1.181</v>
          </cell>
          <cell r="H470">
            <v>7.6</v>
          </cell>
          <cell r="I470">
            <v>2</v>
          </cell>
          <cell r="J470">
            <v>0.29099999999999998</v>
          </cell>
          <cell r="K470">
            <v>23</v>
          </cell>
          <cell r="L470">
            <v>6.9000000000000006E-2</v>
          </cell>
          <cell r="M470">
            <v>0.10100000000000001</v>
          </cell>
        </row>
        <row r="471">
          <cell r="A471" t="str">
            <v>M03B</v>
          </cell>
          <cell r="B471" t="str">
            <v>O</v>
          </cell>
          <cell r="C471" t="str">
            <v>Eingriffe am Penis ohne CC</v>
          </cell>
          <cell r="D471">
            <v>1.1599999999999999</v>
          </cell>
          <cell r="E471">
            <v>1.107</v>
          </cell>
          <cell r="H471">
            <v>5.8</v>
          </cell>
          <cell r="I471">
            <v>1</v>
          </cell>
          <cell r="J471">
            <v>0.36299999999999999</v>
          </cell>
          <cell r="K471">
            <v>21</v>
          </cell>
          <cell r="L471">
            <v>7.4999999999999997E-2</v>
          </cell>
          <cell r="M471">
            <v>0.106</v>
          </cell>
        </row>
        <row r="472">
          <cell r="A472" t="str">
            <v>M04A</v>
          </cell>
          <cell r="B472" t="str">
            <v>O</v>
          </cell>
          <cell r="C472" t="str">
            <v>Eingriffe am Hoden mit CC</v>
          </cell>
          <cell r="D472">
            <v>0.92800000000000005</v>
          </cell>
          <cell r="E472">
            <v>0.89300000000000002</v>
          </cell>
          <cell r="H472">
            <v>6.3</v>
          </cell>
          <cell r="I472">
            <v>1</v>
          </cell>
          <cell r="J472">
            <v>0.32300000000000001</v>
          </cell>
          <cell r="K472">
            <v>21</v>
          </cell>
          <cell r="L472">
            <v>6.0999999999999999E-2</v>
          </cell>
          <cell r="M472">
            <v>8.7999999999999995E-2</v>
          </cell>
        </row>
        <row r="473">
          <cell r="A473" t="str">
            <v>M04B</v>
          </cell>
          <cell r="B473" t="str">
            <v>O</v>
          </cell>
          <cell r="C473" t="str">
            <v>Eingriffe am Hoden ohne CC</v>
          </cell>
          <cell r="D473">
            <v>0.68799999999999994</v>
          </cell>
          <cell r="E473">
            <v>0.64700000000000002</v>
          </cell>
          <cell r="H473">
            <v>3.4</v>
          </cell>
          <cell r="I473">
            <v>1</v>
          </cell>
          <cell r="J473">
            <v>0.214</v>
          </cell>
          <cell r="K473">
            <v>15</v>
          </cell>
          <cell r="L473">
            <v>7.4999999999999997E-2</v>
          </cell>
          <cell r="M473">
            <v>9.6000000000000002E-2</v>
          </cell>
        </row>
        <row r="474">
          <cell r="A474" t="str">
            <v>M05Z</v>
          </cell>
          <cell r="B474" t="str">
            <v>O</v>
          </cell>
          <cell r="C474" t="str">
            <v>Zirkumzision</v>
          </cell>
          <cell r="D474">
            <v>0.37</v>
          </cell>
          <cell r="E474">
            <v>0.34499999999999997</v>
          </cell>
          <cell r="H474">
            <v>1.8</v>
          </cell>
          <cell r="I474">
            <v>1</v>
          </cell>
          <cell r="J474">
            <v>9.2999999999999999E-2</v>
          </cell>
          <cell r="K474">
            <v>7</v>
          </cell>
          <cell r="L474">
            <v>6.4000000000000001E-2</v>
          </cell>
          <cell r="M474">
            <v>6.8000000000000005E-2</v>
          </cell>
        </row>
        <row r="475">
          <cell r="A475" t="str">
            <v>M06A</v>
          </cell>
          <cell r="B475" t="str">
            <v>O</v>
          </cell>
          <cell r="C475" t="str">
            <v>Andere OR­Prozeduren an den männlichen Geschlechtsorganen bei bösartiger Neubildung</v>
          </cell>
          <cell r="D475">
            <v>0.88700000000000001</v>
          </cell>
          <cell r="E475">
            <v>0.84399999999999997</v>
          </cell>
          <cell r="H475">
            <v>4.8</v>
          </cell>
          <cell r="I475">
            <v>1</v>
          </cell>
          <cell r="J475">
            <v>0.36699999999999999</v>
          </cell>
          <cell r="K475">
            <v>20</v>
          </cell>
          <cell r="L475">
            <v>9.0999999999999998E-2</v>
          </cell>
          <cell r="M475">
            <v>0.125</v>
          </cell>
        </row>
        <row r="476">
          <cell r="A476" t="str">
            <v>M06B</v>
          </cell>
          <cell r="B476" t="str">
            <v>O</v>
          </cell>
          <cell r="C476" t="str">
            <v>Andere OR­Prozeduren an den männlichen Geschlechtsorganen außer bei bösartiger Neubildung</v>
          </cell>
          <cell r="D476">
            <v>0.89</v>
          </cell>
          <cell r="E476">
            <v>0.86099999999999999</v>
          </cell>
          <cell r="H476">
            <v>5.3</v>
          </cell>
          <cell r="I476">
            <v>1</v>
          </cell>
          <cell r="J476">
            <v>0.312</v>
          </cell>
          <cell r="K476">
            <v>20</v>
          </cell>
          <cell r="L476">
            <v>7.0000000000000007E-2</v>
          </cell>
          <cell r="M476">
            <v>9.8000000000000004E-2</v>
          </cell>
        </row>
        <row r="477">
          <cell r="A477" t="str">
            <v>M40Z</v>
          </cell>
          <cell r="B477" t="str">
            <v>A</v>
          </cell>
          <cell r="C477" t="str">
            <v>Urethrozystoskopie ohne CC</v>
          </cell>
          <cell r="D477">
            <v>0.91100000000000003</v>
          </cell>
          <cell r="E477">
            <v>0.85799999999999998</v>
          </cell>
          <cell r="H477">
            <v>4.8</v>
          </cell>
          <cell r="I477">
            <v>1</v>
          </cell>
          <cell r="J477">
            <v>0.315</v>
          </cell>
          <cell r="K477">
            <v>20</v>
          </cell>
          <cell r="L477">
            <v>7.9000000000000001E-2</v>
          </cell>
          <cell r="M477">
            <v>0.109</v>
          </cell>
        </row>
        <row r="478">
          <cell r="A478" t="str">
            <v>M60A</v>
          </cell>
          <cell r="B478" t="str">
            <v>M</v>
          </cell>
          <cell r="C478" t="str">
            <v>Bösartige Neubildungen der männlichen Geschlechtsorgane mit äußerst schweren oder schweren CC</v>
          </cell>
          <cell r="D478">
            <v>0.81399999999999995</v>
          </cell>
          <cell r="E478">
            <v>0.81</v>
          </cell>
          <cell r="H478">
            <v>5.9</v>
          </cell>
          <cell r="I478">
            <v>1</v>
          </cell>
          <cell r="J478">
            <v>0.38600000000000001</v>
          </cell>
          <cell r="K478">
            <v>21</v>
          </cell>
          <cell r="L478">
            <v>7.8E-2</v>
          </cell>
          <cell r="M478">
            <v>0.111</v>
          </cell>
        </row>
        <row r="479">
          <cell r="A479" t="str">
            <v>M60B</v>
          </cell>
          <cell r="B479" t="str">
            <v>M</v>
          </cell>
          <cell r="C479" t="str">
            <v>Bösartige Neubildungen der männlichen Geschlechtsorgane ohne äußerst schwere oder schwere CC</v>
          </cell>
          <cell r="D479">
            <v>0.59399999999999997</v>
          </cell>
          <cell r="E479">
            <v>0.58399999999999996</v>
          </cell>
          <cell r="H479">
            <v>2.8</v>
          </cell>
          <cell r="I479">
            <v>1</v>
          </cell>
          <cell r="J479">
            <v>0.27100000000000002</v>
          </cell>
          <cell r="K479">
            <v>18</v>
          </cell>
          <cell r="L479">
            <v>0.11799999999999999</v>
          </cell>
          <cell r="M479">
            <v>0.14399999999999999</v>
          </cell>
        </row>
        <row r="480">
          <cell r="A480" t="str">
            <v>M61A</v>
          </cell>
          <cell r="B480" t="str">
            <v>M</v>
          </cell>
          <cell r="C480" t="str">
            <v>Benigne Prostatahyperplasie mit äußerst schweren oder schweren CC</v>
          </cell>
          <cell r="D480">
            <v>0.70299999999999996</v>
          </cell>
          <cell r="E480">
            <v>0.69299999999999995</v>
          </cell>
          <cell r="H480">
            <v>5.0999999999999996</v>
          </cell>
          <cell r="I480">
            <v>1</v>
          </cell>
          <cell r="J480">
            <v>0.308</v>
          </cell>
          <cell r="K480">
            <v>20</v>
          </cell>
          <cell r="L480">
            <v>7.2999999999999995E-2</v>
          </cell>
          <cell r="M480">
            <v>0.10199999999999999</v>
          </cell>
        </row>
        <row r="481">
          <cell r="A481" t="str">
            <v>M61B</v>
          </cell>
          <cell r="B481" t="str">
            <v>M</v>
          </cell>
          <cell r="C481" t="str">
            <v>Benigne Prostatahyperplasie ohne äußerst schwere oder schwere CC</v>
          </cell>
          <cell r="D481">
            <v>0.219</v>
          </cell>
          <cell r="E481">
            <v>0.216</v>
          </cell>
          <cell r="H481">
            <v>1.7</v>
          </cell>
          <cell r="I481">
            <v>1</v>
          </cell>
          <cell r="J481">
            <v>0.106</v>
          </cell>
          <cell r="K481">
            <v>10</v>
          </cell>
          <cell r="L481">
            <v>7.4999999999999997E-2</v>
          </cell>
          <cell r="M481">
            <v>7.9000000000000001E-2</v>
          </cell>
        </row>
        <row r="482">
          <cell r="A482" t="str">
            <v>M62A</v>
          </cell>
          <cell r="B482" t="str">
            <v>M</v>
          </cell>
          <cell r="C482" t="str">
            <v>Infektion/Entzündung der männlichen Geschlechtsorgane mit CC</v>
          </cell>
          <cell r="D482">
            <v>0.66100000000000003</v>
          </cell>
          <cell r="E482">
            <v>0.65500000000000003</v>
          </cell>
          <cell r="H482">
            <v>5.3</v>
          </cell>
          <cell r="I482">
            <v>1</v>
          </cell>
          <cell r="J482">
            <v>0.313</v>
          </cell>
          <cell r="K482">
            <v>20</v>
          </cell>
          <cell r="L482">
            <v>7.0999999999999994E-2</v>
          </cell>
          <cell r="M482">
            <v>9.9000000000000005E-2</v>
          </cell>
        </row>
        <row r="483">
          <cell r="A483" t="str">
            <v>M62B</v>
          </cell>
          <cell r="B483" t="str">
            <v>M</v>
          </cell>
          <cell r="C483" t="str">
            <v>Infektion/Entzündung der männlichen Geschlechtsorgane ohne CC</v>
          </cell>
          <cell r="D483">
            <v>0.499</v>
          </cell>
          <cell r="E483">
            <v>0.49199999999999999</v>
          </cell>
          <cell r="H483">
            <v>3.2</v>
          </cell>
          <cell r="I483">
            <v>1</v>
          </cell>
          <cell r="J483">
            <v>0.22900000000000001</v>
          </cell>
          <cell r="K483">
            <v>17</v>
          </cell>
          <cell r="L483">
            <v>8.5999999999999993E-2</v>
          </cell>
          <cell r="M483">
            <v>0.109</v>
          </cell>
        </row>
        <row r="484">
          <cell r="A484" t="str">
            <v>M63Z</v>
          </cell>
          <cell r="B484" t="str">
            <v>M</v>
          </cell>
          <cell r="C484" t="str">
            <v xml:space="preserve">Sterilisation beim Mann </v>
          </cell>
          <cell r="D484">
            <v>0.253</v>
          </cell>
          <cell r="E484">
            <v>0.23799999999999999</v>
          </cell>
          <cell r="H484">
            <v>1.3</v>
          </cell>
          <cell r="K484">
            <v>5</v>
          </cell>
          <cell r="L484">
            <v>5.7000000000000002E-2</v>
          </cell>
          <cell r="M484">
            <v>5.3999999999999999E-2</v>
          </cell>
        </row>
        <row r="485">
          <cell r="A485" t="str">
            <v>M64Z</v>
          </cell>
          <cell r="B485" t="str">
            <v>M</v>
          </cell>
          <cell r="C485" t="str">
            <v>Andere Krankheiten der männlichen Geschlechtsorgane</v>
          </cell>
          <cell r="D485">
            <v>0.39900000000000002</v>
          </cell>
          <cell r="E485">
            <v>0.38700000000000001</v>
          </cell>
          <cell r="H485">
            <v>2.1</v>
          </cell>
          <cell r="I485">
            <v>1</v>
          </cell>
          <cell r="J485">
            <v>0.16900000000000001</v>
          </cell>
          <cell r="K485">
            <v>12</v>
          </cell>
          <cell r="L485">
            <v>9.7000000000000003E-2</v>
          </cell>
          <cell r="M485">
            <v>0.11</v>
          </cell>
        </row>
        <row r="486">
          <cell r="A486" t="str">
            <v>MDC 13  Krankheiten und Störungen der weiblichen Geschlechtsorgane</v>
          </cell>
        </row>
        <row r="487">
          <cell r="A487" t="str">
            <v>N01Z</v>
          </cell>
          <cell r="B487" t="str">
            <v>O</v>
          </cell>
          <cell r="C487" t="str">
            <v>Beckeneviszeration bei der Frau und radikale Vulvektomie</v>
          </cell>
          <cell r="D487">
            <v>2.8090000000000002</v>
          </cell>
          <cell r="E487">
            <v>2.6949999999999998</v>
          </cell>
          <cell r="H487">
            <v>20.7</v>
          </cell>
          <cell r="I487">
            <v>6</v>
          </cell>
          <cell r="J487">
            <v>0.26700000000000002</v>
          </cell>
          <cell r="K487">
            <v>36</v>
          </cell>
          <cell r="L487">
            <v>5.3999999999999999E-2</v>
          </cell>
          <cell r="M487">
            <v>8.5999999999999993E-2</v>
          </cell>
        </row>
        <row r="488">
          <cell r="A488" t="str">
            <v>N02A</v>
          </cell>
          <cell r="B488" t="str">
            <v>O</v>
          </cell>
          <cell r="C488" t="str">
            <v>Eingriffe an Uterus und Adnexen bei bösartiger Neubildung der Ovarien oder Adnexe mit CC</v>
          </cell>
          <cell r="D488">
            <v>2.556</v>
          </cell>
          <cell r="E488">
            <v>2.4489999999999998</v>
          </cell>
          <cell r="H488">
            <v>17.399999999999999</v>
          </cell>
          <cell r="I488">
            <v>5</v>
          </cell>
          <cell r="J488">
            <v>0.29699999999999999</v>
          </cell>
          <cell r="K488">
            <v>32</v>
          </cell>
          <cell r="L488">
            <v>6.2E-2</v>
          </cell>
          <cell r="M488">
            <v>9.7000000000000003E-2</v>
          </cell>
        </row>
        <row r="489">
          <cell r="A489" t="str">
            <v>N02B</v>
          </cell>
          <cell r="B489" t="str">
            <v>O</v>
          </cell>
          <cell r="C489" t="str">
            <v>Eingriffe an Uterus und Adnexen bei bösartiger Neubildung der Ovarien oder Adnexe ohne CC</v>
          </cell>
          <cell r="D489">
            <v>1.2050000000000001</v>
          </cell>
          <cell r="E489">
            <v>1.149</v>
          </cell>
          <cell r="H489">
            <v>8.1</v>
          </cell>
          <cell r="I489">
            <v>2</v>
          </cell>
          <cell r="J489">
            <v>0.27400000000000002</v>
          </cell>
          <cell r="K489">
            <v>23</v>
          </cell>
          <cell r="L489">
            <v>6.0999999999999999E-2</v>
          </cell>
          <cell r="M489">
            <v>0.09</v>
          </cell>
        </row>
        <row r="490">
          <cell r="A490" t="str">
            <v>N03A</v>
          </cell>
          <cell r="B490" t="str">
            <v>O</v>
          </cell>
          <cell r="C490" t="str">
            <v>Eingriffe an Uterus und Adnexen bei bösartiger Neubildung anderer Organe mit CC</v>
          </cell>
          <cell r="D490">
            <v>2.4449999999999998</v>
          </cell>
          <cell r="E490">
            <v>2.3450000000000002</v>
          </cell>
          <cell r="H490">
            <v>17</v>
          </cell>
          <cell r="I490">
            <v>5</v>
          </cell>
          <cell r="J490">
            <v>0.29299999999999998</v>
          </cell>
          <cell r="K490">
            <v>32</v>
          </cell>
          <cell r="L490">
            <v>6.2E-2</v>
          </cell>
          <cell r="M490">
            <v>9.7000000000000003E-2</v>
          </cell>
        </row>
        <row r="491">
          <cell r="A491" t="str">
            <v>N03B</v>
          </cell>
          <cell r="B491" t="str">
            <v>O</v>
          </cell>
          <cell r="C491" t="str">
            <v>Eingriffe an Uterus und Adnexen bei bösartiger Neubildung anderer Organe ohne CC</v>
          </cell>
          <cell r="D491">
            <v>1.7509999999999999</v>
          </cell>
          <cell r="E491">
            <v>1.6639999999999999</v>
          </cell>
          <cell r="H491">
            <v>11.5</v>
          </cell>
          <cell r="I491">
            <v>3</v>
          </cell>
          <cell r="J491">
            <v>0.29799999999999999</v>
          </cell>
          <cell r="K491">
            <v>26</v>
          </cell>
          <cell r="L491">
            <v>6.2E-2</v>
          </cell>
          <cell r="M491">
            <v>9.6000000000000002E-2</v>
          </cell>
        </row>
        <row r="492">
          <cell r="A492" t="str">
            <v>N04Z</v>
          </cell>
          <cell r="B492" t="str">
            <v>O</v>
          </cell>
          <cell r="C492" t="str">
            <v>Hysterektomie außer bei bösartiger Neubildung</v>
          </cell>
          <cell r="D492">
            <v>0.94699999999999995</v>
          </cell>
          <cell r="E492">
            <v>0.89600000000000002</v>
          </cell>
          <cell r="H492">
            <v>10.199999999999999</v>
          </cell>
          <cell r="I492">
            <v>2</v>
          </cell>
          <cell r="J492">
            <v>0.21099999999999999</v>
          </cell>
          <cell r="K492">
            <v>20</v>
          </cell>
          <cell r="L492">
            <v>3.6999999999999998E-2</v>
          </cell>
          <cell r="M492">
            <v>5.6000000000000001E-2</v>
          </cell>
        </row>
        <row r="493">
          <cell r="A493" t="str">
            <v>N05A</v>
          </cell>
          <cell r="B493" t="str">
            <v>O</v>
          </cell>
          <cell r="C493" t="str">
            <v>Ovariektomien und komplexe Eingriffe an den Tubae uterinae außer bei bösartiger Neubildung mit äußerst schweren oder schweren CC</v>
          </cell>
          <cell r="D493">
            <v>1.4770000000000001</v>
          </cell>
          <cell r="E493">
            <v>1.415</v>
          </cell>
          <cell r="H493">
            <v>11</v>
          </cell>
          <cell r="I493">
            <v>3</v>
          </cell>
          <cell r="J493">
            <v>0.24399999999999999</v>
          </cell>
          <cell r="K493">
            <v>26</v>
          </cell>
          <cell r="L493">
            <v>5.2999999999999999E-2</v>
          </cell>
          <cell r="M493">
            <v>8.1000000000000003E-2</v>
          </cell>
        </row>
        <row r="494">
          <cell r="A494" t="str">
            <v>N05B</v>
          </cell>
          <cell r="B494" t="str">
            <v>O</v>
          </cell>
          <cell r="C494" t="str">
            <v>Ovariektomien und komplexe Eingriffe an den Tubae uterinae außer bei bösartiger Neubildung ohne äußerst schwere oder schwere CC</v>
          </cell>
          <cell r="D494">
            <v>0.95699999999999996</v>
          </cell>
          <cell r="E494">
            <v>0.89700000000000002</v>
          </cell>
          <cell r="H494">
            <v>6.3</v>
          </cell>
          <cell r="I494">
            <v>1</v>
          </cell>
          <cell r="J494">
            <v>0.29399999999999998</v>
          </cell>
          <cell r="K494">
            <v>18</v>
          </cell>
          <cell r="L494">
            <v>5.6000000000000001E-2</v>
          </cell>
          <cell r="M494">
            <v>0.08</v>
          </cell>
        </row>
        <row r="495">
          <cell r="A495" t="str">
            <v>N06Z</v>
          </cell>
          <cell r="B495" t="str">
            <v>O</v>
          </cell>
          <cell r="C495" t="str">
            <v>Rekonstruktive Eingriffe an den weiblichen Geschlechtsorganen</v>
          </cell>
          <cell r="D495">
            <v>1.1299999999999999</v>
          </cell>
          <cell r="E495">
            <v>1.08</v>
          </cell>
          <cell r="H495">
            <v>8.1</v>
          </cell>
          <cell r="I495">
            <v>2</v>
          </cell>
          <cell r="J495">
            <v>0.246</v>
          </cell>
          <cell r="K495">
            <v>23</v>
          </cell>
          <cell r="L495">
            <v>5.5E-2</v>
          </cell>
          <cell r="M495">
            <v>8.1000000000000003E-2</v>
          </cell>
        </row>
        <row r="496">
          <cell r="A496" t="str">
            <v>N07Z</v>
          </cell>
          <cell r="B496" t="str">
            <v>O</v>
          </cell>
          <cell r="C496" t="str">
            <v>Andere Eingriffe an Uterus und Adnexen außer bei bösartiger Neubildung</v>
          </cell>
          <cell r="D496">
            <v>0.68500000000000005</v>
          </cell>
          <cell r="E496">
            <v>0.64100000000000001</v>
          </cell>
          <cell r="H496">
            <v>3.5</v>
          </cell>
          <cell r="I496">
            <v>1</v>
          </cell>
          <cell r="J496">
            <v>0.20399999999999999</v>
          </cell>
          <cell r="K496">
            <v>15</v>
          </cell>
          <cell r="L496">
            <v>6.9000000000000006E-2</v>
          </cell>
          <cell r="M496">
            <v>0.09</v>
          </cell>
        </row>
        <row r="497">
          <cell r="A497" t="str">
            <v>N08Z</v>
          </cell>
          <cell r="B497" t="str">
            <v>O</v>
          </cell>
          <cell r="C497" t="str">
            <v>Endoskopische Eingriffe an den weiblichen Geschlechtsorganen</v>
          </cell>
          <cell r="D497">
            <v>0.57899999999999996</v>
          </cell>
          <cell r="E497">
            <v>0.54300000000000004</v>
          </cell>
          <cell r="H497">
            <v>3.2</v>
          </cell>
          <cell r="I497">
            <v>1</v>
          </cell>
          <cell r="J497">
            <v>0.17599999999999999</v>
          </cell>
          <cell r="K497">
            <v>13</v>
          </cell>
          <cell r="L497">
            <v>6.5000000000000002E-2</v>
          </cell>
          <cell r="M497">
            <v>8.3000000000000004E-2</v>
          </cell>
        </row>
        <row r="498">
          <cell r="A498" t="str">
            <v>N09Z</v>
          </cell>
          <cell r="B498" t="str">
            <v>O</v>
          </cell>
          <cell r="C498" t="str">
            <v>Konisation und Eingriffe an Vagina, Zervix und Vulva</v>
          </cell>
          <cell r="D498">
            <v>0.52800000000000002</v>
          </cell>
          <cell r="E498">
            <v>0.505</v>
          </cell>
          <cell r="H498">
            <v>3.3</v>
          </cell>
          <cell r="I498">
            <v>1</v>
          </cell>
          <cell r="J498">
            <v>0.19</v>
          </cell>
          <cell r="K498">
            <v>15</v>
          </cell>
          <cell r="L498">
            <v>7.0000000000000007E-2</v>
          </cell>
          <cell r="M498">
            <v>8.8999999999999996E-2</v>
          </cell>
        </row>
        <row r="499">
          <cell r="A499" t="str">
            <v>N10Z</v>
          </cell>
          <cell r="B499" t="str">
            <v>O</v>
          </cell>
          <cell r="C499" t="str">
            <v>Diagnostische Kürettage oder diagnostische Hysteroskopie</v>
          </cell>
          <cell r="D499">
            <v>0.29299999999999998</v>
          </cell>
          <cell r="E499">
            <v>0.27500000000000002</v>
          </cell>
          <cell r="H499">
            <v>2.1</v>
          </cell>
          <cell r="I499">
            <v>1</v>
          </cell>
          <cell r="J499">
            <v>0.105</v>
          </cell>
          <cell r="K499">
            <v>8</v>
          </cell>
          <cell r="L499">
            <v>0.06</v>
          </cell>
          <cell r="M499">
            <v>6.7000000000000004E-2</v>
          </cell>
        </row>
        <row r="500">
          <cell r="A500" t="str">
            <v>N11A</v>
          </cell>
          <cell r="B500" t="str">
            <v>O</v>
          </cell>
          <cell r="C500" t="str">
            <v>Andere OR­Prozeduren an den weiblichen Geschlechtsorganen, Alter &gt; 64 Jahre oder bei bösartiger Neubildung oder mit CC</v>
          </cell>
          <cell r="D500">
            <v>1.4970000000000001</v>
          </cell>
          <cell r="E500">
            <v>1.4350000000000001</v>
          </cell>
          <cell r="H500">
            <v>8.3000000000000007</v>
          </cell>
          <cell r="I500">
            <v>2</v>
          </cell>
          <cell r="J500">
            <v>0.34300000000000003</v>
          </cell>
          <cell r="K500">
            <v>23</v>
          </cell>
          <cell r="L500">
            <v>7.3999999999999996E-2</v>
          </cell>
          <cell r="M500">
            <v>0.111</v>
          </cell>
        </row>
        <row r="501">
          <cell r="A501" t="str">
            <v>N11B</v>
          </cell>
          <cell r="B501" t="str">
            <v>O</v>
          </cell>
          <cell r="C501" t="str">
            <v>Andere OR­Prozeduren an den weiblichen Geschlechtsorganen, Alter &lt; 65 Jahre außer bei bösartiger Neubildung ohne CC</v>
          </cell>
          <cell r="D501">
            <v>0.67</v>
          </cell>
          <cell r="E501">
            <v>0.61399999999999999</v>
          </cell>
          <cell r="H501">
            <v>3.1</v>
          </cell>
          <cell r="I501">
            <v>1</v>
          </cell>
          <cell r="J501">
            <v>0.19400000000000001</v>
          </cell>
          <cell r="K501">
            <v>16</v>
          </cell>
          <cell r="L501">
            <v>7.5999999999999998E-2</v>
          </cell>
          <cell r="M501">
            <v>9.6000000000000002E-2</v>
          </cell>
        </row>
        <row r="502">
          <cell r="A502" t="str">
            <v>N60A</v>
          </cell>
          <cell r="B502" t="str">
            <v>M</v>
          </cell>
          <cell r="C502" t="str">
            <v>Bösartige Neubildung der weiblichen Geschlechtsorgane mit äußerst schweren oder schweren CC</v>
          </cell>
          <cell r="D502">
            <v>0.78</v>
          </cell>
          <cell r="E502">
            <v>0.77700000000000002</v>
          </cell>
          <cell r="H502">
            <v>5.2</v>
          </cell>
          <cell r="I502">
            <v>1</v>
          </cell>
          <cell r="J502">
            <v>0.375</v>
          </cell>
          <cell r="K502">
            <v>20</v>
          </cell>
          <cell r="L502">
            <v>8.6999999999999994E-2</v>
          </cell>
          <cell r="M502">
            <v>0.122</v>
          </cell>
        </row>
        <row r="503">
          <cell r="A503" t="str">
            <v>N60B</v>
          </cell>
          <cell r="B503" t="str">
            <v>M</v>
          </cell>
          <cell r="C503" t="str">
            <v>Bösartige Neubildung der weiblichen Geschlechtsorgane ohne äußerst schwere oder schwere CC</v>
          </cell>
          <cell r="D503">
            <v>0.57899999999999996</v>
          </cell>
          <cell r="E503">
            <v>0.57399999999999995</v>
          </cell>
          <cell r="H503">
            <v>2.6</v>
          </cell>
          <cell r="I503">
            <v>1</v>
          </cell>
          <cell r="J503">
            <v>0.27400000000000002</v>
          </cell>
          <cell r="K503">
            <v>18</v>
          </cell>
          <cell r="L503">
            <v>0.125</v>
          </cell>
          <cell r="M503">
            <v>0.151</v>
          </cell>
        </row>
        <row r="504">
          <cell r="A504" t="str">
            <v>N61Z</v>
          </cell>
          <cell r="B504" t="str">
            <v>M</v>
          </cell>
          <cell r="C504" t="str">
            <v>Infektion/Entzündung der weiblichen Geschlechtsorgane</v>
          </cell>
          <cell r="D504">
            <v>0.47699999999999998</v>
          </cell>
          <cell r="E504">
            <v>0.47199999999999998</v>
          </cell>
          <cell r="H504">
            <v>4</v>
          </cell>
          <cell r="I504">
            <v>1</v>
          </cell>
          <cell r="J504">
            <v>0.22900000000000001</v>
          </cell>
          <cell r="K504">
            <v>18</v>
          </cell>
          <cell r="L504">
            <v>6.9000000000000006E-2</v>
          </cell>
          <cell r="M504">
            <v>9.1999999999999998E-2</v>
          </cell>
        </row>
        <row r="505">
          <cell r="A505" t="str">
            <v>N62A</v>
          </cell>
          <cell r="B505" t="str">
            <v>M</v>
          </cell>
          <cell r="C505" t="str">
            <v>Menstruationsstörungen und andere Erkrankungen der weiblichen Geschlechtsorgane mit CC</v>
          </cell>
          <cell r="D505">
            <v>0.55500000000000005</v>
          </cell>
          <cell r="E505">
            <v>0.54600000000000004</v>
          </cell>
          <cell r="H505">
            <v>3.1</v>
          </cell>
          <cell r="I505">
            <v>1</v>
          </cell>
          <cell r="J505">
            <v>0.245</v>
          </cell>
          <cell r="K505">
            <v>18</v>
          </cell>
          <cell r="L505">
            <v>9.6000000000000002E-2</v>
          </cell>
          <cell r="M505">
            <v>0.121</v>
          </cell>
        </row>
        <row r="506">
          <cell r="A506" t="str">
            <v>N62B</v>
          </cell>
          <cell r="B506" t="str">
            <v>M</v>
          </cell>
          <cell r="C506" t="str">
            <v>Menstruationsstörungen und andere Erkrankungen der weiblichen Geschlechtsorgane ohne CC</v>
          </cell>
          <cell r="D506">
            <v>0.495</v>
          </cell>
          <cell r="E506">
            <v>0.47699999999999998</v>
          </cell>
          <cell r="H506">
            <v>2.1</v>
          </cell>
          <cell r="I506">
            <v>1</v>
          </cell>
          <cell r="J506">
            <v>0.193</v>
          </cell>
          <cell r="K506">
            <v>13</v>
          </cell>
          <cell r="L506">
            <v>0.112</v>
          </cell>
          <cell r="M506">
            <v>0.126</v>
          </cell>
        </row>
        <row r="507">
          <cell r="A507" t="str">
            <v>MDC 14  Schwangerschaft, Geburt und Wochenbett</v>
          </cell>
        </row>
        <row r="508">
          <cell r="A508" t="str">
            <v>O01A</v>
          </cell>
          <cell r="B508" t="str">
            <v>O</v>
          </cell>
          <cell r="C508" t="str">
            <v>Sectio caesarea mit mehreren komplizierenden Diagnosen, mindestens eine schwer</v>
          </cell>
          <cell r="D508">
            <v>1.55</v>
          </cell>
          <cell r="E508">
            <v>1.512</v>
          </cell>
          <cell r="F508">
            <v>1.3859999999999999</v>
          </cell>
          <cell r="G508">
            <v>1.3520000000000001</v>
          </cell>
          <cell r="H508">
            <v>10.9</v>
          </cell>
          <cell r="I508">
            <v>3</v>
          </cell>
          <cell r="J508">
            <v>0.249</v>
          </cell>
          <cell r="K508">
            <v>26</v>
          </cell>
          <cell r="L508">
            <v>5.5E-2</v>
          </cell>
          <cell r="M508">
            <v>8.4000000000000005E-2</v>
          </cell>
        </row>
        <row r="509">
          <cell r="A509" t="str">
            <v>O01B</v>
          </cell>
          <cell r="B509" t="str">
            <v>O</v>
          </cell>
          <cell r="C509" t="str">
            <v>Sectio caesarea mit schwerer komplizierender Diagnose</v>
          </cell>
          <cell r="D509">
            <v>1.2290000000000001</v>
          </cell>
          <cell r="E509">
            <v>1.19</v>
          </cell>
          <cell r="F509">
            <v>1.1359999999999999</v>
          </cell>
          <cell r="G509">
            <v>1.1000000000000001</v>
          </cell>
          <cell r="H509">
            <v>8.1999999999999993</v>
          </cell>
          <cell r="I509">
            <v>2</v>
          </cell>
          <cell r="J509">
            <v>0.245</v>
          </cell>
          <cell r="K509">
            <v>20</v>
          </cell>
          <cell r="L509">
            <v>5.3999999999999999E-2</v>
          </cell>
          <cell r="M509">
            <v>0.08</v>
          </cell>
        </row>
        <row r="510">
          <cell r="A510" t="str">
            <v>O01C</v>
          </cell>
          <cell r="B510" t="str">
            <v>O</v>
          </cell>
          <cell r="C510" t="str">
            <v>Sectio caesarea mit mäßig schwerer komplizierender Diagnose</v>
          </cell>
          <cell r="D510">
            <v>1.091</v>
          </cell>
          <cell r="E510">
            <v>1.052</v>
          </cell>
          <cell r="F510">
            <v>0.92100000000000004</v>
          </cell>
          <cell r="G510">
            <v>0.88900000000000001</v>
          </cell>
          <cell r="H510">
            <v>7.2</v>
          </cell>
          <cell r="I510">
            <v>1</v>
          </cell>
          <cell r="J510">
            <v>0.32300000000000001</v>
          </cell>
          <cell r="K510">
            <v>12</v>
          </cell>
          <cell r="L510">
            <v>5.3999999999999999E-2</v>
          </cell>
          <cell r="M510">
            <v>7.9000000000000001E-2</v>
          </cell>
        </row>
        <row r="511">
          <cell r="A511" t="str">
            <v>O01D</v>
          </cell>
          <cell r="B511" t="str">
            <v>O</v>
          </cell>
          <cell r="C511" t="str">
            <v>Sectio caesarea ohne komplizierende Diagnose</v>
          </cell>
          <cell r="D511">
            <v>1.018</v>
          </cell>
          <cell r="E511">
            <v>0.97799999999999998</v>
          </cell>
          <cell r="F511">
            <v>0.91900000000000004</v>
          </cell>
          <cell r="G511">
            <v>0.88300000000000001</v>
          </cell>
          <cell r="H511">
            <v>7</v>
          </cell>
          <cell r="I511">
            <v>1</v>
          </cell>
          <cell r="J511">
            <v>0.312</v>
          </cell>
          <cell r="K511">
            <v>14</v>
          </cell>
          <cell r="L511">
            <v>5.2999999999999999E-2</v>
          </cell>
          <cell r="M511">
            <v>7.8E-2</v>
          </cell>
        </row>
        <row r="512">
          <cell r="A512" t="str">
            <v>O02Z</v>
          </cell>
          <cell r="B512" t="str">
            <v>O</v>
          </cell>
          <cell r="C512" t="str">
            <v>Vaginale Entbindung mit komplizierender OR­Prozedur</v>
          </cell>
          <cell r="D512">
            <v>0.86899999999999999</v>
          </cell>
          <cell r="E512">
            <v>0.84699999999999998</v>
          </cell>
          <cell r="H512">
            <v>4.3</v>
          </cell>
          <cell r="I512">
            <v>1</v>
          </cell>
          <cell r="J512">
            <v>0.23300000000000001</v>
          </cell>
          <cell r="K512">
            <v>16</v>
          </cell>
          <cell r="L512">
            <v>6.6000000000000003E-2</v>
          </cell>
          <cell r="M512">
            <v>8.8999999999999996E-2</v>
          </cell>
        </row>
        <row r="513">
          <cell r="A513" t="str">
            <v>O03Z</v>
          </cell>
          <cell r="B513" t="str">
            <v>O</v>
          </cell>
          <cell r="C513" t="str">
            <v>Extrauteringravidität</v>
          </cell>
          <cell r="D513">
            <v>0.71299999999999997</v>
          </cell>
          <cell r="E513">
            <v>0.67300000000000004</v>
          </cell>
          <cell r="H513">
            <v>4.2</v>
          </cell>
          <cell r="I513">
            <v>1</v>
          </cell>
          <cell r="J513">
            <v>0.216</v>
          </cell>
          <cell r="K513">
            <v>14</v>
          </cell>
          <cell r="L513">
            <v>6.0999999999999999E-2</v>
          </cell>
          <cell r="M513">
            <v>8.3000000000000004E-2</v>
          </cell>
        </row>
        <row r="514">
          <cell r="A514" t="str">
            <v>O04Z</v>
          </cell>
          <cell r="B514" t="str">
            <v>O</v>
          </cell>
          <cell r="C514" t="str">
            <v>Stationäre Aufnahme nach Entbindung oder Abort mit OR­Prozedur</v>
          </cell>
          <cell r="D514">
            <v>0.69099999999999995</v>
          </cell>
          <cell r="E514">
            <v>0.66900000000000004</v>
          </cell>
          <cell r="H514">
            <v>3.7</v>
          </cell>
          <cell r="I514">
            <v>1</v>
          </cell>
          <cell r="J514">
            <v>0.247</v>
          </cell>
          <cell r="K514">
            <v>19</v>
          </cell>
          <cell r="L514">
            <v>0.08</v>
          </cell>
          <cell r="M514">
            <v>0.105</v>
          </cell>
        </row>
        <row r="515">
          <cell r="A515" t="str">
            <v>O40Z</v>
          </cell>
          <cell r="B515" t="str">
            <v>A</v>
          </cell>
          <cell r="C515" t="str">
            <v>Abort mit Dilatation und Kürettage, Aspirationskürettage oder Hysterotomie</v>
          </cell>
          <cell r="D515">
            <v>0.255</v>
          </cell>
          <cell r="E515">
            <v>0.24099999999999999</v>
          </cell>
          <cell r="H515">
            <v>1.6</v>
          </cell>
          <cell r="I515">
            <v>1</v>
          </cell>
          <cell r="J515">
            <v>8.5000000000000006E-2</v>
          </cell>
          <cell r="K515">
            <v>6</v>
          </cell>
          <cell r="L515">
            <v>6.5000000000000002E-2</v>
          </cell>
          <cell r="M515">
            <v>6.6000000000000003E-2</v>
          </cell>
        </row>
        <row r="516">
          <cell r="A516" t="str">
            <v>O60A</v>
          </cell>
          <cell r="B516" t="str">
            <v>M</v>
          </cell>
          <cell r="C516" t="str">
            <v>Vaginale Entbindung mit mehreren komplizierenden Diagnosen, mindestens eine schwer</v>
          </cell>
          <cell r="D516">
            <v>0.93</v>
          </cell>
          <cell r="E516">
            <v>0.91800000000000004</v>
          </cell>
          <cell r="F516">
            <v>0.78900000000000003</v>
          </cell>
          <cell r="G516">
            <v>0.77900000000000003</v>
          </cell>
          <cell r="H516">
            <v>6.9</v>
          </cell>
          <cell r="I516">
            <v>1</v>
          </cell>
          <cell r="J516">
            <v>0.29299999999999998</v>
          </cell>
          <cell r="K516">
            <v>22</v>
          </cell>
          <cell r="L516">
            <v>5.0999999999999997E-2</v>
          </cell>
          <cell r="M516">
            <v>7.3999999999999996E-2</v>
          </cell>
        </row>
        <row r="517">
          <cell r="A517" t="str">
            <v>O60B</v>
          </cell>
          <cell r="B517" t="str">
            <v>M</v>
          </cell>
          <cell r="C517" t="str">
            <v>Vaginale Entbindung mit schwerer komplizierender Diagnose</v>
          </cell>
          <cell r="D517">
            <v>0.76500000000000001</v>
          </cell>
          <cell r="E517">
            <v>0.755</v>
          </cell>
          <cell r="F517">
            <v>0.64600000000000002</v>
          </cell>
          <cell r="G517">
            <v>0.63800000000000001</v>
          </cell>
          <cell r="H517">
            <v>4.7</v>
          </cell>
          <cell r="I517">
            <v>1</v>
          </cell>
          <cell r="J517">
            <v>0.217</v>
          </cell>
          <cell r="K517">
            <v>19</v>
          </cell>
          <cell r="L517">
            <v>5.6000000000000001E-2</v>
          </cell>
          <cell r="M517">
            <v>7.6999999999999999E-2</v>
          </cell>
        </row>
        <row r="518">
          <cell r="A518" t="str">
            <v>O60C</v>
          </cell>
          <cell r="B518" t="str">
            <v>M</v>
          </cell>
          <cell r="C518" t="str">
            <v>Vaginale Entbindung mit mäßig schwerer komplizierender Diagnose</v>
          </cell>
          <cell r="D518">
            <v>0.72799999999999998</v>
          </cell>
          <cell r="E518">
            <v>0.71399999999999997</v>
          </cell>
          <cell r="F518">
            <v>0.59199999999999997</v>
          </cell>
          <cell r="G518">
            <v>0.57999999999999996</v>
          </cell>
          <cell r="H518">
            <v>4.5</v>
          </cell>
          <cell r="I518">
            <v>1</v>
          </cell>
          <cell r="J518">
            <v>0.24399999999999999</v>
          </cell>
          <cell r="K518">
            <v>13</v>
          </cell>
          <cell r="L518">
            <v>6.6000000000000003E-2</v>
          </cell>
          <cell r="M518">
            <v>8.8999999999999996E-2</v>
          </cell>
        </row>
        <row r="519">
          <cell r="A519" t="str">
            <v>O60D</v>
          </cell>
          <cell r="B519" t="str">
            <v>M</v>
          </cell>
          <cell r="C519" t="str">
            <v>Vaginale Entbindung ohne komplizierende Diagnose</v>
          </cell>
          <cell r="D519">
            <v>0.45600000000000002</v>
          </cell>
          <cell r="E519">
            <v>0.45</v>
          </cell>
          <cell r="F519">
            <v>0.35399999999999998</v>
          </cell>
          <cell r="G519">
            <v>0.34899999999999998</v>
          </cell>
          <cell r="H519">
            <v>3.5</v>
          </cell>
          <cell r="I519">
            <v>1</v>
          </cell>
          <cell r="J519">
            <v>0.14099999999999999</v>
          </cell>
          <cell r="K519">
            <v>11</v>
          </cell>
          <cell r="L519">
            <v>4.8000000000000001E-2</v>
          </cell>
          <cell r="M519">
            <v>6.2E-2</v>
          </cell>
        </row>
        <row r="520">
          <cell r="A520" t="str">
            <v>O61Z</v>
          </cell>
          <cell r="B520" t="str">
            <v>M</v>
          </cell>
          <cell r="C520" t="str">
            <v>Stationäre Aufnahme nach Entbindung oder Abort ohne OR­Prozedur</v>
          </cell>
          <cell r="D520">
            <v>0.44700000000000001</v>
          </cell>
          <cell r="E520">
            <v>0.44400000000000001</v>
          </cell>
          <cell r="H520">
            <v>3.7</v>
          </cell>
          <cell r="I520">
            <v>1</v>
          </cell>
          <cell r="J520">
            <v>0.20100000000000001</v>
          </cell>
          <cell r="K520">
            <v>15</v>
          </cell>
          <cell r="L520">
            <v>6.5000000000000002E-2</v>
          </cell>
          <cell r="M520">
            <v>8.5000000000000006E-2</v>
          </cell>
        </row>
        <row r="521">
          <cell r="A521" t="str">
            <v>O62Z</v>
          </cell>
          <cell r="B521" t="str">
            <v>M</v>
          </cell>
          <cell r="C521" t="str">
            <v>Drohender Abort</v>
          </cell>
          <cell r="D521">
            <v>0.41699999999999998</v>
          </cell>
          <cell r="E521">
            <v>0.41599999999999998</v>
          </cell>
          <cell r="H521">
            <v>4.3</v>
          </cell>
          <cell r="I521">
            <v>1</v>
          </cell>
          <cell r="J521">
            <v>0.20499999999999999</v>
          </cell>
          <cell r="K521">
            <v>19</v>
          </cell>
          <cell r="L521">
            <v>5.8000000000000003E-2</v>
          </cell>
          <cell r="M521">
            <v>7.8E-2</v>
          </cell>
        </row>
        <row r="522">
          <cell r="A522" t="str">
            <v>O63Z</v>
          </cell>
          <cell r="B522" t="str">
            <v>M</v>
          </cell>
          <cell r="C522" t="str">
            <v>Abort ohne Dilatation und Kürettage, Aspirationskürettage oder Hysterotomie</v>
          </cell>
          <cell r="D522">
            <v>0.35399999999999998</v>
          </cell>
          <cell r="E522">
            <v>0.34499999999999997</v>
          </cell>
          <cell r="H522">
            <v>2.1</v>
          </cell>
          <cell r="I522">
            <v>1</v>
          </cell>
          <cell r="J522">
            <v>0.158</v>
          </cell>
          <cell r="K522">
            <v>10</v>
          </cell>
          <cell r="L522">
            <v>9.0999999999999998E-2</v>
          </cell>
          <cell r="M522">
            <v>0.10199999999999999</v>
          </cell>
        </row>
        <row r="523">
          <cell r="A523" t="str">
            <v>O64Z</v>
          </cell>
          <cell r="B523" t="str">
            <v>M</v>
          </cell>
          <cell r="C523" t="str">
            <v>Frustrane Wehen</v>
          </cell>
          <cell r="D523">
            <v>0.49099999999999999</v>
          </cell>
          <cell r="E523">
            <v>0.49</v>
          </cell>
          <cell r="H523">
            <v>3.8</v>
          </cell>
          <cell r="I523">
            <v>1</v>
          </cell>
          <cell r="J523">
            <v>0.216</v>
          </cell>
          <cell r="K523">
            <v>19</v>
          </cell>
          <cell r="L523">
            <v>6.8000000000000005E-2</v>
          </cell>
          <cell r="M523">
            <v>0.09</v>
          </cell>
        </row>
        <row r="524">
          <cell r="A524" t="str">
            <v>O65A</v>
          </cell>
          <cell r="B524" t="str">
            <v>M</v>
          </cell>
          <cell r="C524" t="str">
            <v>Andere vorgeburtliche stationäre Aufnahme mit schwerer komplizierender Diagnose</v>
          </cell>
          <cell r="D524">
            <v>0.53500000000000003</v>
          </cell>
          <cell r="E524">
            <v>0.53100000000000003</v>
          </cell>
          <cell r="H524">
            <v>4.3</v>
          </cell>
          <cell r="I524">
            <v>1</v>
          </cell>
          <cell r="J524">
            <v>0.23799999999999999</v>
          </cell>
          <cell r="K524">
            <v>19</v>
          </cell>
          <cell r="L524">
            <v>6.7000000000000004E-2</v>
          </cell>
          <cell r="M524">
            <v>0.09</v>
          </cell>
        </row>
        <row r="525">
          <cell r="A525" t="str">
            <v>O65B</v>
          </cell>
          <cell r="B525" t="str">
            <v>M</v>
          </cell>
          <cell r="C525" t="str">
            <v>Andere vorgeburtliche stationäre Aufnahme mit mäßig schwerer oder nicht komplizierender Diagnose</v>
          </cell>
          <cell r="D525">
            <v>0.46899999999999997</v>
          </cell>
          <cell r="E525">
            <v>0.46300000000000002</v>
          </cell>
          <cell r="H525">
            <v>3.4</v>
          </cell>
          <cell r="I525">
            <v>1</v>
          </cell>
          <cell r="J525">
            <v>0.19600000000000001</v>
          </cell>
          <cell r="K525">
            <v>18</v>
          </cell>
          <cell r="L525">
            <v>6.9000000000000006E-2</v>
          </cell>
          <cell r="M525">
            <v>8.8999999999999996E-2</v>
          </cell>
        </row>
        <row r="526">
          <cell r="A526" t="str">
            <v>MDC 15  Neugeborene</v>
          </cell>
        </row>
        <row r="527">
          <cell r="A527" t="str">
            <v>P01Z</v>
          </cell>
          <cell r="B527" t="str">
            <v>O</v>
          </cell>
          <cell r="C527" t="str">
            <v>Neugeborenes, verstorben oder verlegt &lt; 5 Tage nach Aufnahme mit signifikanter OR­Prozedur (Mindestverweildauer 24 Stunden)</v>
          </cell>
          <cell r="D527">
            <v>1.7330000000000001</v>
          </cell>
          <cell r="E527">
            <v>1.6930000000000001</v>
          </cell>
          <cell r="H527">
            <v>2.1</v>
          </cell>
          <cell r="N527" t="str">
            <v>X</v>
          </cell>
        </row>
        <row r="528">
          <cell r="A528" t="str">
            <v>P03Z</v>
          </cell>
          <cell r="B528" t="str">
            <v>O</v>
          </cell>
          <cell r="C528" t="str">
            <v>Neugeborenes, Aufnahmegewicht 1000 ­ 1499 g mit signifikanter OR­Prozedur oder Langzeitbeatmung</v>
          </cell>
        </row>
        <row r="529">
          <cell r="A529" t="str">
            <v>P04Z</v>
          </cell>
          <cell r="B529" t="str">
            <v>O</v>
          </cell>
          <cell r="C529" t="str">
            <v>Neugeborenes, Aufnahmegewicht 1500 ­ 1999 g mit signifikanter OR­Prozedur oder Langzeitbeatmung</v>
          </cell>
        </row>
        <row r="530">
          <cell r="A530" t="str">
            <v>P05Z</v>
          </cell>
          <cell r="B530" t="str">
            <v>O</v>
          </cell>
          <cell r="C530" t="str">
            <v>Neugeborenes, Aufnahmegewicht 2000 ­ 2499 g mit signifikanter OR­Prozedur oder Langzeitbeatmung</v>
          </cell>
        </row>
        <row r="531">
          <cell r="A531" t="str">
            <v>P06A</v>
          </cell>
          <cell r="B531" t="str">
            <v>O</v>
          </cell>
          <cell r="C531" t="str">
            <v>Neugeborenes, Aufnahmegewicht &gt; 2499 g mit signifikanter OR­Prozedur oder Langzeitbeatmung, mit mehreren schweren Problemen</v>
          </cell>
        </row>
        <row r="532">
          <cell r="A532" t="str">
            <v>P06B</v>
          </cell>
          <cell r="B532" t="str">
            <v>O</v>
          </cell>
          <cell r="C532" t="str">
            <v>Neugeborenes, Aufnahmegewicht &gt; 2499 g mit signifikanter OR­Prozedur oder Langzeitbeatmung, ohne mehrere schwere Probleme</v>
          </cell>
        </row>
        <row r="533">
          <cell r="A533" t="str">
            <v>P60A</v>
          </cell>
          <cell r="B533" t="str">
            <v>M</v>
          </cell>
          <cell r="C533" t="str">
            <v>Neugeborenes, verstorben oder verlegt &lt; 5 Tage nach Aufnahme ohne signifikante OR­Prozedur, stationäre Aufnahme direkt nach der Geburt (Mindestverweildauer 24 Stunden)</v>
          </cell>
          <cell r="D533">
            <v>0.13100000000000001</v>
          </cell>
          <cell r="E533">
            <v>0.13100000000000001</v>
          </cell>
          <cell r="H533">
            <v>1.2</v>
          </cell>
          <cell r="N533" t="str">
            <v>X</v>
          </cell>
        </row>
        <row r="534">
          <cell r="A534" t="str">
            <v>P60B</v>
          </cell>
          <cell r="B534" t="str">
            <v>M</v>
          </cell>
          <cell r="C534" t="str">
            <v>Neugeborenes, verstorben oder verlegt &lt; 5 Tage nach Aufnahme ohne signifikante OR­Prozedur, 2. oder nachfolgende stationäre Aufnahme (Mindestverweildauer 24 Stunden)</v>
          </cell>
          <cell r="D534">
            <v>0.19600000000000001</v>
          </cell>
          <cell r="E534">
            <v>0.19600000000000001</v>
          </cell>
          <cell r="H534">
            <v>1.5</v>
          </cell>
          <cell r="N534" t="str">
            <v>X</v>
          </cell>
        </row>
        <row r="535">
          <cell r="A535" t="str">
            <v>P61Z</v>
          </cell>
          <cell r="B535" t="str">
            <v>M</v>
          </cell>
          <cell r="C535" t="str">
            <v>Neugeborenes, Aufnahmegewicht &lt; 750 g</v>
          </cell>
        </row>
        <row r="536">
          <cell r="A536" t="str">
            <v>P62Z</v>
          </cell>
          <cell r="B536" t="str">
            <v>M</v>
          </cell>
          <cell r="C536" t="str">
            <v>Neugeborenes, Aufnahmegewicht 750 ­ 999 g</v>
          </cell>
        </row>
        <row r="537">
          <cell r="A537" t="str">
            <v>P63Z</v>
          </cell>
          <cell r="B537" t="str">
            <v>M</v>
          </cell>
          <cell r="C537" t="str">
            <v>Neugeborenes, Aufnahmegewicht 1000 ­ 1249 g ohne signifikante OR­Prozedur</v>
          </cell>
          <cell r="D537">
            <v>7.2670000000000003</v>
          </cell>
          <cell r="E537">
            <v>7.2649999999999997</v>
          </cell>
          <cell r="H537">
            <v>36.9</v>
          </cell>
          <cell r="I537">
            <v>11</v>
          </cell>
          <cell r="J537">
            <v>0.60599999999999998</v>
          </cell>
          <cell r="K537">
            <v>52</v>
          </cell>
          <cell r="L537">
            <v>0.11799999999999999</v>
          </cell>
          <cell r="M537">
            <v>0.192</v>
          </cell>
        </row>
        <row r="538">
          <cell r="A538" t="str">
            <v>P64Z</v>
          </cell>
          <cell r="B538" t="str">
            <v>M</v>
          </cell>
          <cell r="C538" t="str">
            <v>Neugeborenes, Aufnahmegewicht 1250 ­ 1499 g ohne signifikante OR­Prozedur</v>
          </cell>
          <cell r="D538">
            <v>6.6630000000000003</v>
          </cell>
          <cell r="E538">
            <v>6.6630000000000003</v>
          </cell>
          <cell r="H538">
            <v>28.5</v>
          </cell>
          <cell r="I538">
            <v>8</v>
          </cell>
          <cell r="J538">
            <v>0.74</v>
          </cell>
          <cell r="K538">
            <v>43</v>
          </cell>
          <cell r="L538">
            <v>0.14000000000000001</v>
          </cell>
          <cell r="M538">
            <v>0.22600000000000001</v>
          </cell>
        </row>
        <row r="539">
          <cell r="A539" t="str">
            <v>P65A</v>
          </cell>
          <cell r="B539" t="str">
            <v>M</v>
          </cell>
          <cell r="C539" t="str">
            <v>Neugeborenes, Aufnahmegewicht 1500 ­ 1999 g ohne signifikante OR­Prozedur, mitmehreren schweren Problemen</v>
          </cell>
          <cell r="D539">
            <v>4.8220000000000001</v>
          </cell>
          <cell r="E539">
            <v>4.8209999999999997</v>
          </cell>
          <cell r="H539">
            <v>29</v>
          </cell>
          <cell r="I539">
            <v>9</v>
          </cell>
          <cell r="J539">
            <v>0.48099999999999998</v>
          </cell>
          <cell r="K539">
            <v>44</v>
          </cell>
          <cell r="L539">
            <v>9.9000000000000005E-2</v>
          </cell>
          <cell r="M539">
            <v>0.16</v>
          </cell>
        </row>
        <row r="540">
          <cell r="A540" t="str">
            <v>P65B</v>
          </cell>
          <cell r="B540" t="str">
            <v>M</v>
          </cell>
          <cell r="C540" t="str">
            <v>Neugeborenes, Aufnahmegewicht 1500 ­ 1999 g ohne signifikante OR­Prozedur, mitschwerem Problem</v>
          </cell>
          <cell r="D540">
            <v>3.819</v>
          </cell>
          <cell r="E540">
            <v>3.8180000000000001</v>
          </cell>
          <cell r="H540">
            <v>26.3</v>
          </cell>
          <cell r="I540">
            <v>8</v>
          </cell>
          <cell r="J540">
            <v>0.42399999999999999</v>
          </cell>
          <cell r="K540">
            <v>41</v>
          </cell>
          <cell r="L540">
            <v>8.6999999999999994E-2</v>
          </cell>
          <cell r="M540">
            <v>0.14000000000000001</v>
          </cell>
        </row>
        <row r="541">
          <cell r="A541" t="str">
            <v>P65C</v>
          </cell>
          <cell r="B541" t="str">
            <v>M</v>
          </cell>
          <cell r="C541" t="str">
            <v>Neugeborenes, Aufnahmegewicht 1500 ­ 1999 g ohne signifikante OR­Prozedur, mit anderem Problem</v>
          </cell>
          <cell r="D541">
            <v>3.1619999999999999</v>
          </cell>
          <cell r="E541">
            <v>3.1619999999999999</v>
          </cell>
          <cell r="H541">
            <v>22.5</v>
          </cell>
          <cell r="I541">
            <v>6</v>
          </cell>
          <cell r="J541">
            <v>0.44900000000000001</v>
          </cell>
          <cell r="K541">
            <v>37</v>
          </cell>
          <cell r="L541">
            <v>8.4000000000000005E-2</v>
          </cell>
          <cell r="M541">
            <v>0.13400000000000001</v>
          </cell>
        </row>
        <row r="542">
          <cell r="A542" t="str">
            <v>P65D</v>
          </cell>
          <cell r="B542" t="str">
            <v>M</v>
          </cell>
          <cell r="C542" t="str">
            <v>Neugeborenes, Aufnahmegewicht 1500 ­ 1999 g ohne signifikante OR­Prozedur, ohne Problem</v>
          </cell>
          <cell r="D542">
            <v>2.681</v>
          </cell>
          <cell r="E542">
            <v>2.681</v>
          </cell>
          <cell r="H542">
            <v>19.5</v>
          </cell>
          <cell r="I542">
            <v>6</v>
          </cell>
          <cell r="J542">
            <v>0.38300000000000001</v>
          </cell>
          <cell r="K542">
            <v>35</v>
          </cell>
          <cell r="L542">
            <v>8.2000000000000003E-2</v>
          </cell>
          <cell r="M542">
            <v>0.13</v>
          </cell>
        </row>
        <row r="543">
          <cell r="A543" t="str">
            <v>P66A</v>
          </cell>
          <cell r="B543" t="str">
            <v>M</v>
          </cell>
          <cell r="C543" t="str">
            <v>Neugeborenes, Aufnahmegewicht 2000 ­ 2499 g ohne signifikante OR­Prozedur, mit mehreren schweren Problemen</v>
          </cell>
          <cell r="D543">
            <v>2.363</v>
          </cell>
          <cell r="E543">
            <v>2.3620000000000001</v>
          </cell>
          <cell r="H543">
            <v>16.2</v>
          </cell>
          <cell r="I543">
            <v>4</v>
          </cell>
          <cell r="J543">
            <v>0.47099999999999997</v>
          </cell>
          <cell r="K543">
            <v>31</v>
          </cell>
          <cell r="L543">
            <v>8.6999999999999994E-2</v>
          </cell>
          <cell r="M543">
            <v>0.13700000000000001</v>
          </cell>
        </row>
        <row r="544">
          <cell r="A544" t="str">
            <v>P66B</v>
          </cell>
          <cell r="B544" t="str">
            <v>M</v>
          </cell>
          <cell r="C544" t="str">
            <v>Neugeborenes, Aufnahmegewicht 2000 ­ 2499 g ohne signifikante OR­Prozedur, mit schwerem Problem</v>
          </cell>
          <cell r="D544">
            <v>1.9419999999999999</v>
          </cell>
          <cell r="E544">
            <v>1.9410000000000001</v>
          </cell>
          <cell r="H544">
            <v>15.2</v>
          </cell>
          <cell r="I544">
            <v>4</v>
          </cell>
          <cell r="J544">
            <v>0.38700000000000001</v>
          </cell>
          <cell r="K544">
            <v>30</v>
          </cell>
          <cell r="L544">
            <v>7.6999999999999999E-2</v>
          </cell>
          <cell r="M544">
            <v>0.12</v>
          </cell>
        </row>
        <row r="545">
          <cell r="A545" t="str">
            <v>P66C</v>
          </cell>
          <cell r="B545" t="str">
            <v>M</v>
          </cell>
          <cell r="C545" t="str">
            <v>Neugeborenes, Aufnahmegewicht 2000 ­ 2499 g ohne signifikante OR­Prozedur, mit anderem Problem</v>
          </cell>
          <cell r="D545">
            <v>1.5880000000000001</v>
          </cell>
          <cell r="E545">
            <v>1.5880000000000001</v>
          </cell>
          <cell r="H545">
            <v>11.2</v>
          </cell>
          <cell r="I545">
            <v>3</v>
          </cell>
          <cell r="J545">
            <v>0.39700000000000002</v>
          </cell>
          <cell r="K545">
            <v>26</v>
          </cell>
          <cell r="L545">
            <v>8.5000000000000006E-2</v>
          </cell>
          <cell r="M545">
            <v>0.13</v>
          </cell>
        </row>
        <row r="546">
          <cell r="A546" t="str">
            <v>P66D</v>
          </cell>
          <cell r="B546" t="str">
            <v>M</v>
          </cell>
          <cell r="C546" t="str">
            <v>Neugeborenes, Aufnahmegewicht 2000 ­ 2499 g ohne signifikante OR­Prozedur, ohne Problem</v>
          </cell>
          <cell r="D546">
            <v>1.048</v>
          </cell>
          <cell r="E546">
            <v>1.0469999999999999</v>
          </cell>
          <cell r="H546">
            <v>7.6</v>
          </cell>
          <cell r="I546">
            <v>2</v>
          </cell>
          <cell r="J546">
            <v>0.34499999999999997</v>
          </cell>
          <cell r="K546">
            <v>23</v>
          </cell>
          <cell r="L546">
            <v>8.1000000000000003E-2</v>
          </cell>
          <cell r="M546">
            <v>0.12</v>
          </cell>
        </row>
        <row r="547">
          <cell r="A547" t="str">
            <v>P67A</v>
          </cell>
          <cell r="B547" t="str">
            <v>M</v>
          </cell>
          <cell r="C547" t="str">
            <v>Neugeborenes, Aufnahmegewicht &gt; 2499 g ohne signifikante OR­Prozedur, mit mehreren schweren Problemen</v>
          </cell>
          <cell r="D547">
            <v>1.9330000000000001</v>
          </cell>
          <cell r="E547">
            <v>1.9319999999999999</v>
          </cell>
          <cell r="H547">
            <v>12.2</v>
          </cell>
          <cell r="I547">
            <v>3</v>
          </cell>
          <cell r="J547">
            <v>0.48299999999999998</v>
          </cell>
          <cell r="K547">
            <v>27</v>
          </cell>
          <cell r="L547">
            <v>9.5000000000000001E-2</v>
          </cell>
          <cell r="M547">
            <v>0.14599999999999999</v>
          </cell>
        </row>
        <row r="548">
          <cell r="A548" t="str">
            <v>P67B</v>
          </cell>
          <cell r="B548" t="str">
            <v>M</v>
          </cell>
          <cell r="C548" t="str">
            <v>Neugeborenes, Aufnahmegewicht &gt; 2499 g ohne signifikante OR­Prozedur, mit schwerem Problem</v>
          </cell>
          <cell r="D548">
            <v>1.298</v>
          </cell>
          <cell r="E548">
            <v>1.298</v>
          </cell>
          <cell r="H548">
            <v>7.8</v>
          </cell>
          <cell r="I548">
            <v>2</v>
          </cell>
          <cell r="J548">
            <v>0.42799999999999999</v>
          </cell>
          <cell r="K548">
            <v>23</v>
          </cell>
          <cell r="L548">
            <v>9.9000000000000005E-2</v>
          </cell>
          <cell r="M548">
            <v>0.14699999999999999</v>
          </cell>
        </row>
        <row r="549">
          <cell r="A549" t="str">
            <v>P67C</v>
          </cell>
          <cell r="B549" t="str">
            <v>M</v>
          </cell>
          <cell r="C549" t="str">
            <v>Neugeborenes, Aufnahmegewicht &gt; 2499 g ohne signifikante OR­Prozedur, mit anderem Problem</v>
          </cell>
          <cell r="D549">
            <v>0.84699999999999998</v>
          </cell>
          <cell r="E549">
            <v>0.84599999999999997</v>
          </cell>
          <cell r="H549">
            <v>5.8</v>
          </cell>
          <cell r="I549">
            <v>1</v>
          </cell>
          <cell r="J549">
            <v>0.41899999999999998</v>
          </cell>
          <cell r="K549">
            <v>21</v>
          </cell>
          <cell r="L549">
            <v>8.6999999999999994E-2</v>
          </cell>
          <cell r="M549">
            <v>0.124</v>
          </cell>
        </row>
        <row r="550">
          <cell r="A550" t="str">
            <v>P67D</v>
          </cell>
          <cell r="B550" t="str">
            <v>M</v>
          </cell>
          <cell r="C550" t="str">
            <v>Neugeborenes, Aufnahmegewicht &gt; 2499 g ohne signifikante OR­Prozedur, ohne Problem</v>
          </cell>
          <cell r="D550">
            <v>0.40100000000000002</v>
          </cell>
          <cell r="E550">
            <v>0.40100000000000002</v>
          </cell>
          <cell r="H550">
            <v>3.8</v>
          </cell>
          <cell r="I550">
            <v>1</v>
          </cell>
          <cell r="J550">
            <v>0.19500000000000001</v>
          </cell>
          <cell r="K550">
            <v>14</v>
          </cell>
          <cell r="L550">
            <v>6.0999999999999999E-2</v>
          </cell>
          <cell r="M550">
            <v>8.1000000000000003E-2</v>
          </cell>
        </row>
        <row r="551">
          <cell r="A551" t="str">
            <v>MDC 16  Krankheiten des Blutes, der blutbildenden Organe und des Immunsystems</v>
          </cell>
        </row>
        <row r="552">
          <cell r="A552" t="str">
            <v>Q01Z</v>
          </cell>
          <cell r="B552" t="str">
            <v>O</v>
          </cell>
          <cell r="C552" t="str">
            <v>Splenektomie</v>
          </cell>
          <cell r="D552">
            <v>2.0179999999999998</v>
          </cell>
          <cell r="E552">
            <v>1.9570000000000001</v>
          </cell>
          <cell r="H552">
            <v>12.5</v>
          </cell>
          <cell r="I552">
            <v>3</v>
          </cell>
          <cell r="J552">
            <v>0.378</v>
          </cell>
          <cell r="K552">
            <v>28</v>
          </cell>
          <cell r="L552">
            <v>7.1999999999999995E-2</v>
          </cell>
          <cell r="M552">
            <v>0.112</v>
          </cell>
        </row>
        <row r="553">
          <cell r="A553" t="str">
            <v>Q02A</v>
          </cell>
          <cell r="B553" t="str">
            <v>O</v>
          </cell>
          <cell r="C553" t="str">
            <v>Andere OR­Prozeduren bei Krankheiten des Blutes und der blutbildenden Organe mit äußerst schweren oder schweren CC</v>
          </cell>
          <cell r="D553">
            <v>1.4790000000000001</v>
          </cell>
          <cell r="E553">
            <v>1.45</v>
          </cell>
          <cell r="H553">
            <v>11.5</v>
          </cell>
          <cell r="I553">
            <v>3</v>
          </cell>
          <cell r="J553">
            <v>0.3</v>
          </cell>
          <cell r="K553">
            <v>27</v>
          </cell>
          <cell r="L553">
            <v>6.3E-2</v>
          </cell>
          <cell r="M553">
            <v>9.6000000000000002E-2</v>
          </cell>
        </row>
        <row r="554">
          <cell r="A554" t="str">
            <v>Q02B</v>
          </cell>
          <cell r="B554" t="str">
            <v>O</v>
          </cell>
          <cell r="C554" t="str">
            <v>Andere OR­Prozeduren bei Krankheiten des Blutes und der blutbildenden Organe ohne äußerst schwere oder schwere CC</v>
          </cell>
          <cell r="D554">
            <v>0.76</v>
          </cell>
          <cell r="E554">
            <v>0.72799999999999998</v>
          </cell>
          <cell r="H554">
            <v>5.3</v>
          </cell>
          <cell r="I554">
            <v>1</v>
          </cell>
          <cell r="J554">
            <v>0.253</v>
          </cell>
          <cell r="K554">
            <v>20</v>
          </cell>
          <cell r="L554">
            <v>5.7000000000000002E-2</v>
          </cell>
          <cell r="M554">
            <v>0.08</v>
          </cell>
        </row>
        <row r="555">
          <cell r="A555" t="str">
            <v>Q60A</v>
          </cell>
          <cell r="B555" t="str">
            <v>M</v>
          </cell>
          <cell r="C555" t="str">
            <v>Erkrankungen des retikuloendothelialen und Immunsystems mit äußerst schweren oder schweren CC</v>
          </cell>
          <cell r="D555">
            <v>0.77200000000000002</v>
          </cell>
          <cell r="E555">
            <v>0.76900000000000002</v>
          </cell>
          <cell r="H555">
            <v>5.6</v>
          </cell>
          <cell r="I555">
            <v>1</v>
          </cell>
          <cell r="J555">
            <v>0.37</v>
          </cell>
          <cell r="K555">
            <v>21</v>
          </cell>
          <cell r="L555">
            <v>7.9000000000000001E-2</v>
          </cell>
          <cell r="M555">
            <v>0.111</v>
          </cell>
        </row>
        <row r="556">
          <cell r="A556" t="str">
            <v>Q60B</v>
          </cell>
          <cell r="B556" t="str">
            <v>M</v>
          </cell>
          <cell r="C556" t="str">
            <v>Erkrankungen des retikuloendothelialen und Immunsystems ohne äußerst schwere oder schwere CC</v>
          </cell>
          <cell r="D556">
            <v>0.60199999999999998</v>
          </cell>
          <cell r="E556">
            <v>0.59599999999999997</v>
          </cell>
          <cell r="H556">
            <v>3.7</v>
          </cell>
          <cell r="I556">
            <v>1</v>
          </cell>
          <cell r="J556">
            <v>0.27800000000000002</v>
          </cell>
          <cell r="K556">
            <v>19</v>
          </cell>
          <cell r="L556">
            <v>0.09</v>
          </cell>
          <cell r="M556">
            <v>0.11799999999999999</v>
          </cell>
        </row>
        <row r="557">
          <cell r="A557" t="str">
            <v>Q61A</v>
          </cell>
          <cell r="B557" t="str">
            <v>M</v>
          </cell>
          <cell r="C557" t="str">
            <v>Erkrankungen der Erythrozyten mit äußerst schweren CC</v>
          </cell>
          <cell r="D557">
            <v>0.99199999999999999</v>
          </cell>
          <cell r="E557">
            <v>0.99099999999999999</v>
          </cell>
          <cell r="H557">
            <v>7.8</v>
          </cell>
          <cell r="I557">
            <v>2</v>
          </cell>
          <cell r="J557">
            <v>0.313</v>
          </cell>
          <cell r="K557">
            <v>23</v>
          </cell>
          <cell r="L557">
            <v>7.1999999999999995E-2</v>
          </cell>
          <cell r="M557">
            <v>0.106</v>
          </cell>
        </row>
        <row r="558">
          <cell r="A558" t="str">
            <v>Q61B</v>
          </cell>
          <cell r="B558" t="str">
            <v>M</v>
          </cell>
          <cell r="C558" t="str">
            <v>Erkrankungen der Erythrozyten mit schweren CC</v>
          </cell>
          <cell r="D558">
            <v>0.83299999999999996</v>
          </cell>
          <cell r="E558">
            <v>0.83299999999999996</v>
          </cell>
          <cell r="H558">
            <v>5.9</v>
          </cell>
          <cell r="I558">
            <v>1</v>
          </cell>
          <cell r="J558">
            <v>0.39100000000000001</v>
          </cell>
          <cell r="K558">
            <v>21</v>
          </cell>
          <cell r="L558">
            <v>0.08</v>
          </cell>
          <cell r="M558">
            <v>0.113</v>
          </cell>
        </row>
        <row r="559">
          <cell r="A559" t="str">
            <v>Q61C</v>
          </cell>
          <cell r="B559" t="str">
            <v>M</v>
          </cell>
          <cell r="C559" t="str">
            <v>Erkrankungen der Erythrozyten ohne äußerst schwere oder schwere CC</v>
          </cell>
          <cell r="D559">
            <v>0.67500000000000004</v>
          </cell>
          <cell r="E559">
            <v>0.67400000000000004</v>
          </cell>
          <cell r="H559">
            <v>4</v>
          </cell>
          <cell r="I559">
            <v>1</v>
          </cell>
          <cell r="J559">
            <v>0.311</v>
          </cell>
          <cell r="K559">
            <v>19</v>
          </cell>
          <cell r="L559">
            <v>9.2999999999999999E-2</v>
          </cell>
          <cell r="M559">
            <v>0.125</v>
          </cell>
        </row>
        <row r="560">
          <cell r="A560" t="str">
            <v>Q62A</v>
          </cell>
          <cell r="B560" t="str">
            <v>M</v>
          </cell>
          <cell r="C560" t="str">
            <v>Gerinnungsstörungen, Alter &gt; 69 Jahre</v>
          </cell>
          <cell r="D560">
            <v>0.74299999999999999</v>
          </cell>
          <cell r="E560">
            <v>0.74199999999999999</v>
          </cell>
          <cell r="H560">
            <v>6.6</v>
          </cell>
          <cell r="I560">
            <v>1</v>
          </cell>
          <cell r="J560">
            <v>0.36199999999999999</v>
          </cell>
          <cell r="K560">
            <v>22</v>
          </cell>
          <cell r="L560">
            <v>6.6000000000000003E-2</v>
          </cell>
          <cell r="M560">
            <v>9.6000000000000002E-2</v>
          </cell>
        </row>
        <row r="561">
          <cell r="A561" t="str">
            <v>Q62B</v>
          </cell>
          <cell r="B561" t="str">
            <v>M</v>
          </cell>
          <cell r="C561" t="str">
            <v>Gerinnungsstörungen, Alter &lt; 70 Jahre</v>
          </cell>
          <cell r="D561">
            <v>0.68500000000000005</v>
          </cell>
          <cell r="E561">
            <v>0.68400000000000005</v>
          </cell>
          <cell r="H561">
            <v>4.5</v>
          </cell>
          <cell r="I561">
            <v>1</v>
          </cell>
          <cell r="J561">
            <v>0.33500000000000002</v>
          </cell>
          <cell r="K561">
            <v>20</v>
          </cell>
          <cell r="L561">
            <v>8.8999999999999996E-2</v>
          </cell>
          <cell r="M561">
            <v>0.121</v>
          </cell>
        </row>
        <row r="562">
          <cell r="A562" t="str">
            <v>MDC 17  Hämatologische und solide Neubildungen</v>
          </cell>
        </row>
        <row r="563">
          <cell r="A563" t="str">
            <v>R01A</v>
          </cell>
          <cell r="B563" t="str">
            <v>O</v>
          </cell>
          <cell r="C563" t="str">
            <v>Lymphom und Leukämie mit großen OR­Prozeduren mit äußerst schweren oder schweren CC</v>
          </cell>
          <cell r="D563">
            <v>3.3959999999999999</v>
          </cell>
          <cell r="E563">
            <v>3.3439999999999999</v>
          </cell>
          <cell r="H563">
            <v>23.1</v>
          </cell>
          <cell r="I563">
            <v>7</v>
          </cell>
          <cell r="J563">
            <v>0.33900000000000002</v>
          </cell>
          <cell r="K563">
            <v>38</v>
          </cell>
          <cell r="L563">
            <v>7.0000000000000007E-2</v>
          </cell>
          <cell r="M563">
            <v>0.112</v>
          </cell>
        </row>
        <row r="564">
          <cell r="A564" t="str">
            <v>R01B</v>
          </cell>
          <cell r="B564" t="str">
            <v>O</v>
          </cell>
          <cell r="C564" t="str">
            <v>Lymphom und Leukämie mit großen OR­Prozeduren ohne äußerst schwere oder schwere CC</v>
          </cell>
          <cell r="D564">
            <v>1.361</v>
          </cell>
          <cell r="E564">
            <v>1.3220000000000001</v>
          </cell>
          <cell r="H564">
            <v>9.1</v>
          </cell>
          <cell r="I564">
            <v>2</v>
          </cell>
          <cell r="J564">
            <v>0.33</v>
          </cell>
          <cell r="K564">
            <v>24</v>
          </cell>
          <cell r="L564">
            <v>6.5000000000000002E-2</v>
          </cell>
          <cell r="M564">
            <v>9.8000000000000004E-2</v>
          </cell>
        </row>
        <row r="565">
          <cell r="A565" t="str">
            <v>R02A</v>
          </cell>
          <cell r="B565" t="str">
            <v>O</v>
          </cell>
          <cell r="C565" t="str">
            <v>Andere hämatologische und solide Neubildungen mit großen OR­Prozeduren mit äußerst schweren oder schweren CC</v>
          </cell>
          <cell r="D565">
            <v>2.2749999999999999</v>
          </cell>
          <cell r="E565">
            <v>2.2130000000000001</v>
          </cell>
          <cell r="H565">
            <v>16.899999999999999</v>
          </cell>
          <cell r="I565">
            <v>5</v>
          </cell>
          <cell r="J565">
            <v>0.28199999999999997</v>
          </cell>
          <cell r="K565">
            <v>32</v>
          </cell>
          <cell r="L565">
            <v>0.06</v>
          </cell>
          <cell r="M565">
            <v>9.5000000000000001E-2</v>
          </cell>
        </row>
        <row r="566">
          <cell r="A566" t="str">
            <v>R02B</v>
          </cell>
          <cell r="B566" t="str">
            <v>O</v>
          </cell>
          <cell r="C566" t="str">
            <v>Andere hämatologische und solide Neubildungen mit großen OR­Prozeduren ohne äußerst schwere oder schwere CC</v>
          </cell>
          <cell r="D566">
            <v>1.6220000000000001</v>
          </cell>
          <cell r="E566">
            <v>1.5620000000000001</v>
          </cell>
          <cell r="H566">
            <v>10.8</v>
          </cell>
          <cell r="I566">
            <v>3</v>
          </cell>
          <cell r="J566">
            <v>0.27500000000000002</v>
          </cell>
          <cell r="K566">
            <v>26</v>
          </cell>
          <cell r="L566">
            <v>6.0999999999999999E-2</v>
          </cell>
          <cell r="M566">
            <v>9.2999999999999999E-2</v>
          </cell>
        </row>
        <row r="567">
          <cell r="A567" t="str">
            <v>R03A</v>
          </cell>
          <cell r="B567" t="str">
            <v>O</v>
          </cell>
          <cell r="C567" t="str">
            <v>Lymphom und Leukämie mit anderen OR­Prozeduren mit äußerst schweren oder schweren CC</v>
          </cell>
          <cell r="D567">
            <v>1.6140000000000001</v>
          </cell>
          <cell r="E567">
            <v>1.605</v>
          </cell>
          <cell r="H567">
            <v>12.3</v>
          </cell>
          <cell r="I567">
            <v>3</v>
          </cell>
          <cell r="J567">
            <v>0.36499999999999999</v>
          </cell>
          <cell r="K567">
            <v>27</v>
          </cell>
          <cell r="L567">
            <v>7.0999999999999994E-2</v>
          </cell>
          <cell r="M567">
            <v>0.109</v>
          </cell>
        </row>
        <row r="568">
          <cell r="A568" t="str">
            <v>R03B</v>
          </cell>
          <cell r="B568" t="str">
            <v>O</v>
          </cell>
          <cell r="C568" t="str">
            <v>Lymphom und Leukämie mit anderen OR­Prozeduren ohne äußerst schwere oder schwere CC</v>
          </cell>
          <cell r="D568">
            <v>0.99</v>
          </cell>
          <cell r="E568">
            <v>0.97399999999999998</v>
          </cell>
          <cell r="H568">
            <v>6.4</v>
          </cell>
          <cell r="I568">
            <v>1</v>
          </cell>
          <cell r="J568">
            <v>0.379</v>
          </cell>
          <cell r="K568">
            <v>21</v>
          </cell>
          <cell r="L568">
            <v>7.0999999999999994E-2</v>
          </cell>
          <cell r="M568">
            <v>0.10199999999999999</v>
          </cell>
        </row>
        <row r="569">
          <cell r="A569" t="str">
            <v>R04A</v>
          </cell>
          <cell r="B569" t="str">
            <v>O</v>
          </cell>
          <cell r="C569" t="str">
            <v>Andere hämatologische und solide Neubildungen mit anderen OR­Prozeduren mit äußerst schweren oder schweren CC</v>
          </cell>
          <cell r="D569">
            <v>1.165</v>
          </cell>
          <cell r="E569">
            <v>1.1379999999999999</v>
          </cell>
          <cell r="H569">
            <v>7.7</v>
          </cell>
          <cell r="I569">
            <v>2</v>
          </cell>
          <cell r="J569">
            <v>0.312</v>
          </cell>
          <cell r="K569">
            <v>23</v>
          </cell>
          <cell r="L569">
            <v>7.2999999999999995E-2</v>
          </cell>
          <cell r="M569">
            <v>0.108</v>
          </cell>
        </row>
        <row r="570">
          <cell r="A570" t="str">
            <v>R04B</v>
          </cell>
          <cell r="B570" t="str">
            <v>O</v>
          </cell>
          <cell r="C570" t="str">
            <v>Andere hämatologische und solide Neubildungen mit anderen OR­Prozeduren ohne äußerst schwere oder schwere CC</v>
          </cell>
          <cell r="D570">
            <v>0.82</v>
          </cell>
          <cell r="E570">
            <v>0.78900000000000003</v>
          </cell>
          <cell r="H570">
            <v>4.9000000000000004</v>
          </cell>
          <cell r="I570">
            <v>1</v>
          </cell>
          <cell r="J570">
            <v>0.254</v>
          </cell>
          <cell r="K570">
            <v>20</v>
          </cell>
          <cell r="L570">
            <v>6.2E-2</v>
          </cell>
          <cell r="M570">
            <v>8.5999999999999993E-2</v>
          </cell>
        </row>
        <row r="571">
          <cell r="A571" t="str">
            <v>R60A</v>
          </cell>
          <cell r="B571" t="str">
            <v>M</v>
          </cell>
          <cell r="C571" t="str">
            <v>Akute Leukämie mit äußerst schweren CC</v>
          </cell>
          <cell r="D571">
            <v>2.0150000000000001</v>
          </cell>
          <cell r="E571">
            <v>2.0129999999999999</v>
          </cell>
          <cell r="H571">
            <v>9</v>
          </cell>
          <cell r="I571">
            <v>2</v>
          </cell>
          <cell r="J571">
            <v>0.66500000000000004</v>
          </cell>
          <cell r="K571">
            <v>24</v>
          </cell>
          <cell r="L571">
            <v>0.13300000000000001</v>
          </cell>
          <cell r="M571">
            <v>0.2</v>
          </cell>
        </row>
        <row r="572">
          <cell r="A572" t="str">
            <v>R60B</v>
          </cell>
          <cell r="B572" t="str">
            <v>M</v>
          </cell>
          <cell r="C572" t="str">
            <v>Akute Leukämie mit schweren CC</v>
          </cell>
          <cell r="D572">
            <v>1.0449999999999999</v>
          </cell>
          <cell r="E572">
            <v>1.0429999999999999</v>
          </cell>
          <cell r="H572">
            <v>5.6</v>
          </cell>
          <cell r="I572">
            <v>1</v>
          </cell>
          <cell r="J572">
            <v>0.50800000000000001</v>
          </cell>
          <cell r="K572">
            <v>21</v>
          </cell>
          <cell r="L572">
            <v>0.108</v>
          </cell>
          <cell r="M572">
            <v>0.153</v>
          </cell>
        </row>
        <row r="573">
          <cell r="A573" t="str">
            <v>R60C</v>
          </cell>
          <cell r="B573" t="str">
            <v>M</v>
          </cell>
          <cell r="C573" t="str">
            <v>Akute Leukämie ohne äußerst schwere oder schwere CC</v>
          </cell>
          <cell r="D573">
            <v>0.83899999999999997</v>
          </cell>
          <cell r="E573">
            <v>0.83599999999999997</v>
          </cell>
          <cell r="H573">
            <v>4.0999999999999996</v>
          </cell>
          <cell r="I573">
            <v>1</v>
          </cell>
          <cell r="J573">
            <v>0.41199999999999998</v>
          </cell>
          <cell r="K573">
            <v>19</v>
          </cell>
          <cell r="L573">
            <v>0.121</v>
          </cell>
          <cell r="M573">
            <v>0.16300000000000001</v>
          </cell>
        </row>
        <row r="574">
          <cell r="A574" t="str">
            <v>R61A</v>
          </cell>
          <cell r="B574" t="str">
            <v>M</v>
          </cell>
          <cell r="C574" t="str">
            <v>Lymphom und nicht akute Leukämie mit äußerst schweren CC</v>
          </cell>
          <cell r="D574">
            <v>1.4850000000000001</v>
          </cell>
          <cell r="E574">
            <v>1.4830000000000001</v>
          </cell>
          <cell r="H574">
            <v>8.6</v>
          </cell>
          <cell r="I574">
            <v>2</v>
          </cell>
          <cell r="J574">
            <v>0.48699999999999999</v>
          </cell>
          <cell r="K574">
            <v>24</v>
          </cell>
          <cell r="L574">
            <v>0.10199999999999999</v>
          </cell>
          <cell r="M574">
            <v>0.152</v>
          </cell>
        </row>
        <row r="575">
          <cell r="A575" t="str">
            <v>R61B</v>
          </cell>
          <cell r="B575" t="str">
            <v>M</v>
          </cell>
          <cell r="C575" t="str">
            <v>Lymphom und nicht akute Leukämie ohne äußerst schwere CC</v>
          </cell>
          <cell r="D575">
            <v>0.83799999999999997</v>
          </cell>
          <cell r="E575">
            <v>0.83699999999999997</v>
          </cell>
          <cell r="H575">
            <v>4.5999999999999996</v>
          </cell>
          <cell r="K575">
            <v>20</v>
          </cell>
          <cell r="L575">
            <v>0.106</v>
          </cell>
          <cell r="M575">
            <v>0.14599999999999999</v>
          </cell>
        </row>
        <row r="576">
          <cell r="A576" t="str">
            <v>R61C</v>
          </cell>
          <cell r="B576" t="str">
            <v>M</v>
          </cell>
          <cell r="C576" t="str">
            <v>Lymphom und nicht akute Leukämie, ein Belegungstag</v>
          </cell>
          <cell r="D576">
            <v>0.182</v>
          </cell>
          <cell r="E576">
            <v>0.18099999999999999</v>
          </cell>
          <cell r="H576">
            <v>1</v>
          </cell>
        </row>
        <row r="577">
          <cell r="A577" t="str">
            <v>R62A</v>
          </cell>
          <cell r="B577" t="str">
            <v>M</v>
          </cell>
          <cell r="C577" t="str">
            <v>Andere hämatologische und solide Neubildungen mit CC</v>
          </cell>
          <cell r="D577">
            <v>0.79400000000000004</v>
          </cell>
          <cell r="E577">
            <v>0.79200000000000004</v>
          </cell>
          <cell r="H577">
            <v>5</v>
          </cell>
          <cell r="I577">
            <v>1</v>
          </cell>
          <cell r="J577">
            <v>0.37</v>
          </cell>
          <cell r="K577">
            <v>20</v>
          </cell>
          <cell r="L577">
            <v>8.8999999999999996E-2</v>
          </cell>
          <cell r="M577">
            <v>0.124</v>
          </cell>
        </row>
        <row r="578">
          <cell r="A578" t="str">
            <v>R62B</v>
          </cell>
          <cell r="B578" t="str">
            <v>M</v>
          </cell>
          <cell r="C578" t="str">
            <v>Andere hämatologische und solide Neubildungen ohne CC</v>
          </cell>
          <cell r="D578">
            <v>0.58499999999999996</v>
          </cell>
          <cell r="E578">
            <v>0.57999999999999996</v>
          </cell>
          <cell r="H578">
            <v>3.5</v>
          </cell>
          <cell r="I578">
            <v>1</v>
          </cell>
          <cell r="J578">
            <v>0.26</v>
          </cell>
          <cell r="K578">
            <v>18</v>
          </cell>
          <cell r="L578">
            <v>8.8999999999999996E-2</v>
          </cell>
          <cell r="M578">
            <v>0.11600000000000001</v>
          </cell>
        </row>
        <row r="579">
          <cell r="A579" t="str">
            <v>R63Z</v>
          </cell>
          <cell r="B579" t="str">
            <v>M</v>
          </cell>
          <cell r="C579" t="str">
            <v xml:space="preserve">Stationäre Aufnahme zur Chemotherapie </v>
          </cell>
          <cell r="D579">
            <v>0.17299999999999999</v>
          </cell>
          <cell r="E579">
            <v>0.17100000000000001</v>
          </cell>
          <cell r="H579">
            <v>1.2</v>
          </cell>
          <cell r="K579">
            <v>4</v>
          </cell>
          <cell r="L579">
            <v>8.5999999999999993E-2</v>
          </cell>
          <cell r="M579">
            <v>7.8E-2</v>
          </cell>
        </row>
        <row r="580">
          <cell r="A580" t="str">
            <v>R64Z</v>
          </cell>
          <cell r="B580" t="str">
            <v>M</v>
          </cell>
          <cell r="C580" t="str">
            <v>Stationäre Aufnahme zur Strahlentherapie</v>
          </cell>
          <cell r="D580">
            <v>1.2669999999999999</v>
          </cell>
          <cell r="E580">
            <v>1.2589999999999999</v>
          </cell>
          <cell r="H580">
            <v>7.9</v>
          </cell>
          <cell r="I580">
            <v>2</v>
          </cell>
          <cell r="J580">
            <v>0.42299999999999999</v>
          </cell>
          <cell r="K580">
            <v>23</v>
          </cell>
          <cell r="L580">
            <v>9.6000000000000002E-2</v>
          </cell>
          <cell r="M580">
            <v>0.14199999999999999</v>
          </cell>
        </row>
        <row r="581">
          <cell r="A581" t="str">
            <v>MDC 18  Infektiöse und parasitäre Krankheiten</v>
          </cell>
        </row>
        <row r="582">
          <cell r="A582" t="str">
            <v>S60Z</v>
          </cell>
          <cell r="B582" t="str">
            <v>M</v>
          </cell>
          <cell r="C582" t="str">
            <v>HIV­Krankheit, ein Belegungstag</v>
          </cell>
          <cell r="D582">
            <v>0.21</v>
          </cell>
          <cell r="E582">
            <v>0.20799999999999999</v>
          </cell>
          <cell r="H582">
            <v>1</v>
          </cell>
        </row>
        <row r="583">
          <cell r="A583" t="str">
            <v>S61Z</v>
          </cell>
          <cell r="B583" t="str">
            <v>M</v>
          </cell>
          <cell r="C583" t="str">
            <v>Erkrankung des ZNS bei HIV-Krankheit</v>
          </cell>
          <cell r="D583">
            <v>1.06</v>
          </cell>
          <cell r="E583">
            <v>1.0389999999999999</v>
          </cell>
          <cell r="H583">
            <v>9</v>
          </cell>
          <cell r="I583">
            <v>2</v>
          </cell>
          <cell r="J583">
            <v>0.36</v>
          </cell>
          <cell r="K583">
            <v>24</v>
          </cell>
          <cell r="L583">
            <v>7.1999999999999995E-2</v>
          </cell>
          <cell r="M583">
            <v>0.108</v>
          </cell>
        </row>
        <row r="584">
          <cell r="A584" t="str">
            <v>S62Z</v>
          </cell>
          <cell r="B584" t="str">
            <v>M</v>
          </cell>
          <cell r="C584" t="str">
            <v>Bösartige Neubildung bei HIV­Krankheit</v>
          </cell>
          <cell r="D584">
            <v>1.161</v>
          </cell>
          <cell r="E584">
            <v>1.1379999999999999</v>
          </cell>
          <cell r="H584">
            <v>8.6</v>
          </cell>
          <cell r="I584">
            <v>2</v>
          </cell>
          <cell r="J584">
            <v>0.35199999999999998</v>
          </cell>
          <cell r="K584">
            <v>24</v>
          </cell>
          <cell r="L584">
            <v>7.3999999999999996E-2</v>
          </cell>
          <cell r="M584">
            <v>0.11</v>
          </cell>
        </row>
        <row r="585">
          <cell r="A585" t="str">
            <v>S63A</v>
          </cell>
          <cell r="B585" t="str">
            <v>M</v>
          </cell>
          <cell r="C585" t="str">
            <v>Infektion bei HIV­Krankheit mit äußerst schweren CC</v>
          </cell>
          <cell r="D585">
            <v>1.9950000000000001</v>
          </cell>
          <cell r="E585">
            <v>1.9910000000000001</v>
          </cell>
          <cell r="H585">
            <v>16.2</v>
          </cell>
          <cell r="I585">
            <v>4</v>
          </cell>
          <cell r="J585">
            <v>0.38600000000000001</v>
          </cell>
          <cell r="K585">
            <v>31</v>
          </cell>
          <cell r="L585">
            <v>7.0999999999999994E-2</v>
          </cell>
          <cell r="M585">
            <v>0.112</v>
          </cell>
        </row>
        <row r="586">
          <cell r="A586" t="str">
            <v>S63B</v>
          </cell>
          <cell r="B586" t="str">
            <v>M</v>
          </cell>
          <cell r="C586" t="str">
            <v>Infektion bei HIV­Krankheit ohne äußerst schwere CC</v>
          </cell>
          <cell r="D586">
            <v>1.18</v>
          </cell>
          <cell r="E586">
            <v>1.177</v>
          </cell>
          <cell r="H586">
            <v>11.7</v>
          </cell>
          <cell r="I586">
            <v>3</v>
          </cell>
          <cell r="J586">
            <v>0.29199999999999998</v>
          </cell>
          <cell r="K586">
            <v>27</v>
          </cell>
          <cell r="L586">
            <v>0.06</v>
          </cell>
          <cell r="M586">
            <v>9.1999999999999998E-2</v>
          </cell>
        </row>
        <row r="587">
          <cell r="A587" t="str">
            <v>S64A</v>
          </cell>
          <cell r="B587" t="str">
            <v>M</v>
          </cell>
          <cell r="C587" t="str">
            <v>Andere HIV­Krankheit mit äußerstschweren CC</v>
          </cell>
          <cell r="D587">
            <v>1.9179999999999999</v>
          </cell>
          <cell r="E587">
            <v>1.9139999999999999</v>
          </cell>
          <cell r="H587">
            <v>14</v>
          </cell>
          <cell r="I587">
            <v>4</v>
          </cell>
          <cell r="J587">
            <v>0.373</v>
          </cell>
          <cell r="K587">
            <v>29</v>
          </cell>
          <cell r="L587">
            <v>0.08</v>
          </cell>
          <cell r="M587">
            <v>0.125</v>
          </cell>
        </row>
        <row r="588">
          <cell r="A588" t="str">
            <v>S64B</v>
          </cell>
          <cell r="B588" t="str">
            <v>M</v>
          </cell>
          <cell r="C588" t="str">
            <v>Andere HIV­Krankheit ohne äußerst schwere CC</v>
          </cell>
          <cell r="D588">
            <v>0.98299999999999998</v>
          </cell>
          <cell r="E588">
            <v>0.98099999999999998</v>
          </cell>
          <cell r="H588">
            <v>8.3000000000000007</v>
          </cell>
          <cell r="I588">
            <v>2</v>
          </cell>
          <cell r="J588">
            <v>0.32300000000000001</v>
          </cell>
          <cell r="K588">
            <v>23</v>
          </cell>
          <cell r="L588">
            <v>7.0000000000000007E-2</v>
          </cell>
          <cell r="M588">
            <v>0.104</v>
          </cell>
        </row>
        <row r="589">
          <cell r="A589" t="str">
            <v>T01A</v>
          </cell>
          <cell r="B589" t="str">
            <v>O</v>
          </cell>
          <cell r="C589" t="str">
            <v>OR­Prozedur bei infektiösen und parasitären Krankheiten mit äußerst schweren CC</v>
          </cell>
          <cell r="D589">
            <v>2.2679999999999998</v>
          </cell>
          <cell r="E589">
            <v>2.2240000000000002</v>
          </cell>
          <cell r="H589">
            <v>18</v>
          </cell>
          <cell r="I589">
            <v>5</v>
          </cell>
          <cell r="J589">
            <v>0.309</v>
          </cell>
          <cell r="K589">
            <v>33</v>
          </cell>
          <cell r="L589">
            <v>6.2E-2</v>
          </cell>
          <cell r="M589">
            <v>9.8000000000000004E-2</v>
          </cell>
        </row>
        <row r="590">
          <cell r="A590" t="str">
            <v>T01B</v>
          </cell>
          <cell r="B590" t="str">
            <v>O</v>
          </cell>
          <cell r="C590" t="str">
            <v>OR­Prozedur bei infektiösen und parasitären Krankheiten mit schweren oder mäßig schweren CC</v>
          </cell>
          <cell r="D590">
            <v>1.403</v>
          </cell>
          <cell r="E590">
            <v>1.3640000000000001</v>
          </cell>
          <cell r="H590">
            <v>12.9</v>
          </cell>
          <cell r="I590">
            <v>3</v>
          </cell>
          <cell r="J590">
            <v>0.26600000000000001</v>
          </cell>
          <cell r="K590">
            <v>28</v>
          </cell>
          <cell r="L590">
            <v>0.05</v>
          </cell>
          <cell r="M590">
            <v>7.6999999999999999E-2</v>
          </cell>
        </row>
        <row r="591">
          <cell r="A591" t="str">
            <v>T01C</v>
          </cell>
          <cell r="B591" t="str">
            <v>O</v>
          </cell>
          <cell r="C591" t="str">
            <v>OR­Prozedur bei infektiösen und parasitären Krankheiten ohne CC</v>
          </cell>
          <cell r="D591">
            <v>0.98199999999999998</v>
          </cell>
          <cell r="E591">
            <v>0.95</v>
          </cell>
          <cell r="H591">
            <v>8.8000000000000007</v>
          </cell>
          <cell r="I591">
            <v>2</v>
          </cell>
          <cell r="J591">
            <v>0.24199999999999999</v>
          </cell>
          <cell r="K591">
            <v>24</v>
          </cell>
          <cell r="L591">
            <v>0.05</v>
          </cell>
          <cell r="M591">
            <v>7.3999999999999996E-2</v>
          </cell>
        </row>
        <row r="592">
          <cell r="A592" t="str">
            <v>T60A</v>
          </cell>
          <cell r="B592" t="str">
            <v>M</v>
          </cell>
          <cell r="C592" t="str">
            <v>Sepsis mit äußerst schweren oder schweren CC</v>
          </cell>
          <cell r="D592">
            <v>1.3280000000000001</v>
          </cell>
          <cell r="E592">
            <v>1.327</v>
          </cell>
          <cell r="H592">
            <v>9.4</v>
          </cell>
          <cell r="I592">
            <v>2</v>
          </cell>
          <cell r="J592">
            <v>0.434</v>
          </cell>
          <cell r="K592">
            <v>24</v>
          </cell>
          <cell r="L592">
            <v>8.3000000000000004E-2</v>
          </cell>
          <cell r="M592">
            <v>0.125</v>
          </cell>
        </row>
        <row r="593">
          <cell r="A593" t="str">
            <v>T60B</v>
          </cell>
          <cell r="B593" t="str">
            <v>M</v>
          </cell>
          <cell r="C593" t="str">
            <v>Sepsis ohne äußerst schwere oder schwere CC</v>
          </cell>
          <cell r="D593">
            <v>0.93</v>
          </cell>
          <cell r="E593">
            <v>0.92800000000000005</v>
          </cell>
          <cell r="H593">
            <v>7.3</v>
          </cell>
          <cell r="I593">
            <v>1</v>
          </cell>
          <cell r="J593">
            <v>0.45100000000000001</v>
          </cell>
          <cell r="K593">
            <v>22</v>
          </cell>
          <cell r="L593">
            <v>7.3999999999999996E-2</v>
          </cell>
          <cell r="M593">
            <v>0.108</v>
          </cell>
        </row>
        <row r="594">
          <cell r="A594" t="str">
            <v>T61A</v>
          </cell>
          <cell r="B594" t="str">
            <v>M</v>
          </cell>
          <cell r="C594" t="str">
            <v>Postoperative und posttraumatische Infektionen mit äußerst schweren oder schweren CC oder Alter &gt; 54 Jahre ohne äußerst schwere oder schwere CC</v>
          </cell>
          <cell r="D594">
            <v>0.83</v>
          </cell>
          <cell r="E594">
            <v>0.82099999999999995</v>
          </cell>
          <cell r="H594">
            <v>8.3000000000000007</v>
          </cell>
          <cell r="I594">
            <v>2</v>
          </cell>
          <cell r="J594">
            <v>0.25600000000000001</v>
          </cell>
          <cell r="K594">
            <v>23</v>
          </cell>
          <cell r="L594">
            <v>5.5E-2</v>
          </cell>
          <cell r="M594">
            <v>8.2000000000000003E-2</v>
          </cell>
        </row>
        <row r="595">
          <cell r="A595" t="str">
            <v>T61B</v>
          </cell>
          <cell r="B595" t="str">
            <v>M</v>
          </cell>
          <cell r="C595" t="str">
            <v>Postoperative und posttraumatische Infektionen, Alter &lt; 55 Jahre ohne äußerst schwere oder schwere CC</v>
          </cell>
          <cell r="D595">
            <v>0.56200000000000006</v>
          </cell>
          <cell r="E595">
            <v>0.55300000000000005</v>
          </cell>
          <cell r="H595">
            <v>5</v>
          </cell>
          <cell r="I595">
            <v>1</v>
          </cell>
          <cell r="J595">
            <v>0.26100000000000001</v>
          </cell>
          <cell r="K595">
            <v>20</v>
          </cell>
          <cell r="L595">
            <v>6.3E-2</v>
          </cell>
          <cell r="M595">
            <v>8.6999999999999994E-2</v>
          </cell>
        </row>
        <row r="596">
          <cell r="A596" t="str">
            <v>T62A</v>
          </cell>
          <cell r="B596" t="str">
            <v>M</v>
          </cell>
          <cell r="C596" t="str">
            <v>Fieber unbekannter Ursache mit CC</v>
          </cell>
          <cell r="D596">
            <v>0.63700000000000001</v>
          </cell>
          <cell r="E596">
            <v>0.63700000000000001</v>
          </cell>
          <cell r="H596">
            <v>5.3</v>
          </cell>
          <cell r="I596">
            <v>1</v>
          </cell>
          <cell r="J596">
            <v>0.315</v>
          </cell>
          <cell r="K596">
            <v>20</v>
          </cell>
          <cell r="L596">
            <v>7.1999999999999995E-2</v>
          </cell>
          <cell r="M596">
            <v>0.1</v>
          </cell>
        </row>
        <row r="597">
          <cell r="A597" t="str">
            <v>T62B</v>
          </cell>
          <cell r="B597" t="str">
            <v>M</v>
          </cell>
          <cell r="C597" t="str">
            <v>Fieber unbekannter Ursache ohne CC</v>
          </cell>
          <cell r="D597">
            <v>0.59399999999999997</v>
          </cell>
          <cell r="E597">
            <v>0.59299999999999997</v>
          </cell>
          <cell r="H597">
            <v>4.2</v>
          </cell>
          <cell r="I597">
            <v>1</v>
          </cell>
          <cell r="J597">
            <v>0.28999999999999998</v>
          </cell>
          <cell r="K597">
            <v>19</v>
          </cell>
          <cell r="L597">
            <v>8.3000000000000004E-2</v>
          </cell>
          <cell r="M597">
            <v>0.112</v>
          </cell>
        </row>
        <row r="598">
          <cell r="A598" t="str">
            <v>T63A</v>
          </cell>
          <cell r="B598" t="str">
            <v>M</v>
          </cell>
          <cell r="C598" t="str">
            <v>Virale Erkrankung, Alter &gt; 59 Jahre</v>
          </cell>
          <cell r="D598">
            <v>0.80300000000000005</v>
          </cell>
          <cell r="E598">
            <v>0.80100000000000005</v>
          </cell>
          <cell r="H598">
            <v>8.3000000000000007</v>
          </cell>
          <cell r="I598">
            <v>2</v>
          </cell>
          <cell r="J598">
            <v>0.26</v>
          </cell>
          <cell r="K598">
            <v>23</v>
          </cell>
          <cell r="L598">
            <v>5.6000000000000001E-2</v>
          </cell>
          <cell r="M598">
            <v>8.4000000000000005E-2</v>
          </cell>
        </row>
        <row r="599">
          <cell r="A599" t="str">
            <v>T63B</v>
          </cell>
          <cell r="B599" t="str">
            <v>M</v>
          </cell>
          <cell r="C599" t="str">
            <v>Virale Erkrankung, Alter &lt; 60 Jahre</v>
          </cell>
          <cell r="D599">
            <v>0.48299999999999998</v>
          </cell>
          <cell r="E599">
            <v>0.48299999999999998</v>
          </cell>
          <cell r="H599">
            <v>3.7</v>
          </cell>
          <cell r="I599">
            <v>1</v>
          </cell>
          <cell r="J599">
            <v>0.23899999999999999</v>
          </cell>
          <cell r="K599">
            <v>16</v>
          </cell>
          <cell r="L599">
            <v>7.6999999999999999E-2</v>
          </cell>
          <cell r="M599">
            <v>0.10199999999999999</v>
          </cell>
        </row>
        <row r="600">
          <cell r="A600" t="str">
            <v>T64A</v>
          </cell>
          <cell r="B600" t="str">
            <v>M</v>
          </cell>
          <cell r="C600" t="str">
            <v>Andere infektiöse und parasitäre Krankheiten mit äußerst schweren oder schweren CC</v>
          </cell>
          <cell r="D600">
            <v>0.77</v>
          </cell>
          <cell r="E600">
            <v>0.76900000000000002</v>
          </cell>
          <cell r="H600">
            <v>6.4</v>
          </cell>
          <cell r="I600">
            <v>1</v>
          </cell>
          <cell r="J600">
            <v>0.376</v>
          </cell>
          <cell r="K600">
            <v>21</v>
          </cell>
          <cell r="L600">
            <v>7.0000000000000007E-2</v>
          </cell>
          <cell r="M600">
            <v>0.10100000000000001</v>
          </cell>
        </row>
        <row r="601">
          <cell r="A601" t="str">
            <v>T64B</v>
          </cell>
          <cell r="B601" t="str">
            <v>M</v>
          </cell>
          <cell r="C601" t="str">
            <v>Andere infektiöse und parasitäre Krankheiten ohne äußerst schwere oder schwere CC</v>
          </cell>
          <cell r="D601">
            <v>0.58599999999999997</v>
          </cell>
          <cell r="E601">
            <v>0.58399999999999996</v>
          </cell>
          <cell r="H601">
            <v>4.2</v>
          </cell>
          <cell r="I601">
            <v>1</v>
          </cell>
          <cell r="J601">
            <v>0.28499999999999998</v>
          </cell>
          <cell r="K601">
            <v>19</v>
          </cell>
          <cell r="L601">
            <v>8.1000000000000003E-2</v>
          </cell>
          <cell r="M601">
            <v>0.109</v>
          </cell>
        </row>
        <row r="602">
          <cell r="A602" t="str">
            <v>MDC 19  Psychische Krankheiten und Störungen</v>
          </cell>
        </row>
        <row r="603">
          <cell r="A603" t="str">
            <v>U60Z</v>
          </cell>
          <cell r="B603" t="str">
            <v>M</v>
          </cell>
          <cell r="C603" t="str">
            <v>Psychiatrische Behandlung, ein Belegungstag, ohne Elektrokrampftherapie (EKT)</v>
          </cell>
          <cell r="D603">
            <v>0.151</v>
          </cell>
          <cell r="E603">
            <v>0.15</v>
          </cell>
          <cell r="H603">
            <v>1</v>
          </cell>
        </row>
        <row r="604">
          <cell r="A604" t="str">
            <v>U63A</v>
          </cell>
          <cell r="B604" t="str">
            <v>M</v>
          </cell>
          <cell r="C604" t="str">
            <v>Schwere affektive Störungen mit äußerst schweren oder schweren CC oder Alter &gt; 69 Jahre ohne äußerst schwere oder schwere CC</v>
          </cell>
          <cell r="D604">
            <v>1.0349999999999999</v>
          </cell>
          <cell r="E604">
            <v>1.0329999999999999</v>
          </cell>
          <cell r="H604">
            <v>13.4</v>
          </cell>
          <cell r="I604">
            <v>3</v>
          </cell>
          <cell r="J604">
            <v>0.251</v>
          </cell>
          <cell r="K604">
            <v>28</v>
          </cell>
          <cell r="L604">
            <v>4.4999999999999998E-2</v>
          </cell>
          <cell r="M604">
            <v>7.0000000000000007E-2</v>
          </cell>
        </row>
        <row r="605">
          <cell r="A605" t="str">
            <v>U63B</v>
          </cell>
          <cell r="B605" t="str">
            <v>M</v>
          </cell>
          <cell r="C605" t="str">
            <v>Schwere affektive Störungen, Alter &lt; 70 Jahre ohne äußerst schwere oder schwere CC</v>
          </cell>
          <cell r="D605">
            <v>0.76700000000000002</v>
          </cell>
          <cell r="E605">
            <v>0.76600000000000001</v>
          </cell>
          <cell r="H605">
            <v>8.6</v>
          </cell>
          <cell r="I605">
            <v>2</v>
          </cell>
          <cell r="J605">
            <v>0.248</v>
          </cell>
          <cell r="K605">
            <v>24</v>
          </cell>
          <cell r="L605">
            <v>5.1999999999999998E-2</v>
          </cell>
          <cell r="M605">
            <v>7.8E-2</v>
          </cell>
        </row>
        <row r="606">
          <cell r="A606" t="str">
            <v>U64Z</v>
          </cell>
          <cell r="B606" t="str">
            <v>M</v>
          </cell>
          <cell r="C606" t="str">
            <v>Andere affektive und somatoforme Störungen</v>
          </cell>
          <cell r="D606">
            <v>0.64800000000000002</v>
          </cell>
          <cell r="E606">
            <v>0.64600000000000002</v>
          </cell>
          <cell r="H606">
            <v>6.3</v>
          </cell>
          <cell r="I606">
            <v>1</v>
          </cell>
          <cell r="J606">
            <v>0.315</v>
          </cell>
          <cell r="K606">
            <v>21</v>
          </cell>
          <cell r="L606">
            <v>0.06</v>
          </cell>
          <cell r="M606">
            <v>8.5999999999999993E-2</v>
          </cell>
        </row>
        <row r="607">
          <cell r="A607" t="str">
            <v>U65Z</v>
          </cell>
          <cell r="B607" t="str">
            <v>M</v>
          </cell>
          <cell r="C607" t="str">
            <v>Angststörungen</v>
          </cell>
          <cell r="D607">
            <v>0.54</v>
          </cell>
          <cell r="E607">
            <v>0.54</v>
          </cell>
          <cell r="H607">
            <v>3.8</v>
          </cell>
          <cell r="I607">
            <v>1</v>
          </cell>
          <cell r="J607">
            <v>0.26300000000000001</v>
          </cell>
          <cell r="K607">
            <v>19</v>
          </cell>
          <cell r="L607">
            <v>8.2000000000000003E-2</v>
          </cell>
          <cell r="M607">
            <v>0.109</v>
          </cell>
        </row>
        <row r="608">
          <cell r="A608" t="str">
            <v>U66Z</v>
          </cell>
          <cell r="B608" t="str">
            <v>M</v>
          </cell>
          <cell r="C608" t="str">
            <v>Ess­ und Zwangsstörungen</v>
          </cell>
          <cell r="D608">
            <v>0.61299999999999999</v>
          </cell>
          <cell r="E608">
            <v>0.61199999999999999</v>
          </cell>
          <cell r="H608">
            <v>6.1</v>
          </cell>
          <cell r="I608">
            <v>1</v>
          </cell>
          <cell r="J608">
            <v>0.30299999999999999</v>
          </cell>
          <cell r="K608">
            <v>21</v>
          </cell>
          <cell r="L608">
            <v>5.8999999999999997E-2</v>
          </cell>
          <cell r="M608">
            <v>8.5000000000000006E-2</v>
          </cell>
        </row>
        <row r="609">
          <cell r="A609" t="str">
            <v>U67Z</v>
          </cell>
          <cell r="B609" t="str">
            <v>M</v>
          </cell>
          <cell r="C609" t="str">
            <v>Persönlichkeitsstörungen und akute psychische Reaktionen</v>
          </cell>
          <cell r="D609">
            <v>0.54500000000000004</v>
          </cell>
          <cell r="E609">
            <v>0.54400000000000004</v>
          </cell>
          <cell r="H609">
            <v>4.9000000000000004</v>
          </cell>
          <cell r="I609">
            <v>1</v>
          </cell>
          <cell r="J609">
            <v>0.26500000000000001</v>
          </cell>
          <cell r="K609">
            <v>20</v>
          </cell>
          <cell r="L609">
            <v>6.5000000000000002E-2</v>
          </cell>
          <cell r="M609">
            <v>0.09</v>
          </cell>
        </row>
        <row r="610">
          <cell r="A610" t="str">
            <v>U68Z</v>
          </cell>
          <cell r="B610" t="str">
            <v>M</v>
          </cell>
          <cell r="C610" t="str">
            <v>Psychische Störungen in der Kindheit</v>
          </cell>
          <cell r="D610">
            <v>0.62</v>
          </cell>
          <cell r="E610">
            <v>0.61899999999999999</v>
          </cell>
          <cell r="H610">
            <v>4.0999999999999996</v>
          </cell>
          <cell r="I610">
            <v>1</v>
          </cell>
          <cell r="J610">
            <v>0.30399999999999999</v>
          </cell>
          <cell r="K610">
            <v>19</v>
          </cell>
          <cell r="L610">
            <v>8.8999999999999996E-2</v>
          </cell>
          <cell r="M610">
            <v>0.11899999999999999</v>
          </cell>
        </row>
        <row r="611">
          <cell r="A611" t="str">
            <v>MDC 20  Alkohol- und Drogengebrauch und alkohol- und drogeninduzierte psychische Störungen</v>
          </cell>
        </row>
        <row r="612">
          <cell r="A612" t="str">
            <v>V60Z</v>
          </cell>
          <cell r="B612" t="str">
            <v>M</v>
          </cell>
          <cell r="C612" t="str">
            <v>Alkoholintoxikation und ­entzug</v>
          </cell>
          <cell r="D612">
            <v>0.55300000000000005</v>
          </cell>
          <cell r="E612">
            <v>0.55100000000000005</v>
          </cell>
          <cell r="H612">
            <v>2.6</v>
          </cell>
          <cell r="I612">
            <v>1</v>
          </cell>
          <cell r="J612">
            <v>0.26900000000000002</v>
          </cell>
          <cell r="K612">
            <v>18</v>
          </cell>
          <cell r="L612">
            <v>0.122</v>
          </cell>
          <cell r="M612">
            <v>0.14799999999999999</v>
          </cell>
        </row>
        <row r="613">
          <cell r="A613" t="str">
            <v>V61A</v>
          </cell>
          <cell r="B613" t="str">
            <v>M</v>
          </cell>
          <cell r="C613" t="str">
            <v>Drogenintoxikation und ­entzug mit CC</v>
          </cell>
          <cell r="D613">
            <v>0.88500000000000001</v>
          </cell>
          <cell r="E613">
            <v>0.88100000000000001</v>
          </cell>
          <cell r="H613">
            <v>5.3</v>
          </cell>
          <cell r="I613">
            <v>1</v>
          </cell>
          <cell r="J613">
            <v>0.44</v>
          </cell>
          <cell r="K613">
            <v>20</v>
          </cell>
          <cell r="L613">
            <v>9.9000000000000005E-2</v>
          </cell>
          <cell r="M613">
            <v>0.13900000000000001</v>
          </cell>
        </row>
        <row r="614">
          <cell r="A614" t="str">
            <v>V61B</v>
          </cell>
          <cell r="B614" t="str">
            <v>M</v>
          </cell>
          <cell r="C614" t="str">
            <v>Drogenintoxikation und ­entzug ohne CC</v>
          </cell>
          <cell r="D614">
            <v>0.55000000000000004</v>
          </cell>
          <cell r="E614">
            <v>0.54900000000000004</v>
          </cell>
          <cell r="H614">
            <v>4.2</v>
          </cell>
          <cell r="I614">
            <v>1</v>
          </cell>
          <cell r="J614">
            <v>0.27100000000000002</v>
          </cell>
          <cell r="K614">
            <v>19</v>
          </cell>
          <cell r="L614">
            <v>7.8E-2</v>
          </cell>
          <cell r="M614">
            <v>0.105</v>
          </cell>
        </row>
        <row r="615">
          <cell r="A615" t="str">
            <v>V62A</v>
          </cell>
          <cell r="B615" t="str">
            <v>M</v>
          </cell>
          <cell r="C615" t="str">
            <v>Störungen durch Alkoholmissbrauch und Alkoholabhängigkeit</v>
          </cell>
          <cell r="D615">
            <v>0.70299999999999996</v>
          </cell>
          <cell r="E615">
            <v>0.70199999999999996</v>
          </cell>
          <cell r="H615">
            <v>6.8</v>
          </cell>
          <cell r="K615">
            <v>22</v>
          </cell>
          <cell r="L615">
            <v>6.0999999999999999E-2</v>
          </cell>
          <cell r="M615">
            <v>8.7999999999999995E-2</v>
          </cell>
        </row>
        <row r="616">
          <cell r="A616" t="str">
            <v>V62B</v>
          </cell>
          <cell r="B616" t="str">
            <v>M</v>
          </cell>
          <cell r="C616" t="str">
            <v>Störungen durch Alkoholmissbrauch und Alkoholabhängigkeit, ein Belegungstag</v>
          </cell>
          <cell r="D616">
            <v>0.108</v>
          </cell>
          <cell r="E616">
            <v>0.108</v>
          </cell>
          <cell r="H616">
            <v>1</v>
          </cell>
        </row>
        <row r="617">
          <cell r="A617" t="str">
            <v>V63Z</v>
          </cell>
          <cell r="B617" t="str">
            <v>M</v>
          </cell>
          <cell r="C617" t="str">
            <v>Störungen durch Opioidgebrauch und Opioidabhängigkeit</v>
          </cell>
          <cell r="D617">
            <v>0.67200000000000004</v>
          </cell>
          <cell r="E617">
            <v>0.67</v>
          </cell>
          <cell r="H617">
            <v>5.3</v>
          </cell>
          <cell r="I617">
            <v>1</v>
          </cell>
          <cell r="J617">
            <v>0.32900000000000001</v>
          </cell>
          <cell r="K617">
            <v>20</v>
          </cell>
          <cell r="L617">
            <v>7.3999999999999996E-2</v>
          </cell>
          <cell r="M617">
            <v>0.104</v>
          </cell>
        </row>
        <row r="618">
          <cell r="A618" t="str">
            <v>V64Z</v>
          </cell>
          <cell r="B618" t="str">
            <v>M</v>
          </cell>
          <cell r="C618" t="str">
            <v>Störungen durch anderen Drogengebrauch und Medikamentenmissbrauch und andere Drogen­ und Medikamentenabhängigkeit</v>
          </cell>
          <cell r="D618">
            <v>0.56599999999999995</v>
          </cell>
          <cell r="E618">
            <v>0.56299999999999994</v>
          </cell>
          <cell r="H618">
            <v>2.9</v>
          </cell>
          <cell r="I618">
            <v>1</v>
          </cell>
          <cell r="J618">
            <v>0.27</v>
          </cell>
          <cell r="K618">
            <v>18</v>
          </cell>
          <cell r="L618">
            <v>0.113</v>
          </cell>
          <cell r="M618">
            <v>0.13900000000000001</v>
          </cell>
        </row>
        <row r="619">
          <cell r="A619" t="str">
            <v>MDC 21  Verletzungen, Vergiftungen und toxische Wirkungen von Drogen und Medikamenten</v>
          </cell>
        </row>
        <row r="620">
          <cell r="A620" t="str">
            <v>W01Z</v>
          </cell>
          <cell r="B620" t="str">
            <v>O</v>
          </cell>
          <cell r="C620" t="str">
            <v>Polytrauma mit maschineller Beatmung oder Kraniotomie</v>
          </cell>
        </row>
        <row r="621">
          <cell r="A621" t="str">
            <v>W02Z</v>
          </cell>
          <cell r="B621" t="str">
            <v>O</v>
          </cell>
          <cell r="C621" t="str">
            <v>Polytrauma mit Eingriffen an Hüftgelenk, Femur und Extremitäten einschließlich Implantation</v>
          </cell>
          <cell r="D621">
            <v>4.8280000000000003</v>
          </cell>
          <cell r="E621">
            <v>4.7249999999999996</v>
          </cell>
          <cell r="H621">
            <v>30.1</v>
          </cell>
          <cell r="I621">
            <v>9</v>
          </cell>
          <cell r="J621">
            <v>0.35199999999999998</v>
          </cell>
          <cell r="K621">
            <v>45</v>
          </cell>
          <cell r="L621">
            <v>7.0000000000000007E-2</v>
          </cell>
          <cell r="M621">
            <v>0.113</v>
          </cell>
        </row>
        <row r="622">
          <cell r="A622" t="str">
            <v>W03Z</v>
          </cell>
          <cell r="B622" t="str">
            <v>O</v>
          </cell>
          <cell r="C622" t="str">
            <v>Polytrauma mit abdominellen Eingriffen</v>
          </cell>
          <cell r="D622">
            <v>2.4569999999999999</v>
          </cell>
          <cell r="E622">
            <v>2.407</v>
          </cell>
          <cell r="H622">
            <v>16.8</v>
          </cell>
          <cell r="I622">
            <v>5</v>
          </cell>
          <cell r="J622">
            <v>0.29499999999999998</v>
          </cell>
          <cell r="K622">
            <v>32</v>
          </cell>
          <cell r="L622">
            <v>6.3E-2</v>
          </cell>
          <cell r="M622">
            <v>0.1</v>
          </cell>
        </row>
        <row r="623">
          <cell r="A623" t="str">
            <v>W04Z</v>
          </cell>
          <cell r="B623" t="str">
            <v>O</v>
          </cell>
          <cell r="C623" t="str">
            <v>Polytrauma mit anderen OR-Prozeduren</v>
          </cell>
          <cell r="D623">
            <v>4.0030000000000001</v>
          </cell>
          <cell r="E623">
            <v>3.9220000000000002</v>
          </cell>
          <cell r="H623">
            <v>26</v>
          </cell>
          <cell r="I623">
            <v>8</v>
          </cell>
          <cell r="J623">
            <v>0.34899999999999998</v>
          </cell>
          <cell r="K623">
            <v>41</v>
          </cell>
          <cell r="L623">
            <v>7.1999999999999995E-2</v>
          </cell>
          <cell r="M623">
            <v>0.11600000000000001</v>
          </cell>
        </row>
        <row r="624">
          <cell r="A624" t="str">
            <v>W60Z</v>
          </cell>
          <cell r="B624" t="str">
            <v>M</v>
          </cell>
          <cell r="C624" t="str">
            <v>Polytrauma, verstorben oder in eine andere Akutbehandlungseinrichtung verlegt &lt;5 Tage nach Aufnahme</v>
          </cell>
          <cell r="D624">
            <v>1.266</v>
          </cell>
          <cell r="E624">
            <v>1.21</v>
          </cell>
          <cell r="H624">
            <v>1.6</v>
          </cell>
          <cell r="N624" t="str">
            <v>X</v>
          </cell>
        </row>
        <row r="625">
          <cell r="A625" t="str">
            <v>W61Z</v>
          </cell>
          <cell r="B625" t="str">
            <v>M</v>
          </cell>
          <cell r="C625" t="str">
            <v>Polytrauma ohne signifikante Eingriffe</v>
          </cell>
          <cell r="D625">
            <v>1.5720000000000001</v>
          </cell>
          <cell r="E625">
            <v>1.5669999999999999</v>
          </cell>
          <cell r="H625">
            <v>12.2</v>
          </cell>
          <cell r="I625">
            <v>3</v>
          </cell>
          <cell r="J625">
            <v>0.38</v>
          </cell>
          <cell r="K625">
            <v>27</v>
          </cell>
          <cell r="L625">
            <v>7.4999999999999997E-2</v>
          </cell>
          <cell r="M625">
            <v>0.115</v>
          </cell>
        </row>
        <row r="626">
          <cell r="A626" t="str">
            <v>X01Z</v>
          </cell>
          <cell r="B626" t="str">
            <v>O</v>
          </cell>
          <cell r="C626" t="str">
            <v>Gewebetransplantation mit mikrovaskulärer Anastomosierung oder Hauttransplantationen bei Verletzungen der unteren Extremität</v>
          </cell>
          <cell r="D626">
            <v>2.1829999999999998</v>
          </cell>
          <cell r="E626">
            <v>2.1139999999999999</v>
          </cell>
          <cell r="H626">
            <v>20</v>
          </cell>
          <cell r="I626">
            <v>6</v>
          </cell>
          <cell r="J626">
            <v>0.245</v>
          </cell>
          <cell r="K626">
            <v>35</v>
          </cell>
          <cell r="L626">
            <v>5.0999999999999997E-2</v>
          </cell>
          <cell r="M626">
            <v>8.2000000000000003E-2</v>
          </cell>
        </row>
        <row r="627">
          <cell r="A627" t="str">
            <v>X02Z</v>
          </cell>
          <cell r="B627" t="str">
            <v>O</v>
          </cell>
          <cell r="C627" t="str">
            <v>Gewebetransplantation mit mikrovaskulärer Anastomosierung oder Hauttransplantationen bei Verletzungen der Hand</v>
          </cell>
          <cell r="D627">
            <v>1.2549999999999999</v>
          </cell>
          <cell r="E627">
            <v>1.2150000000000001</v>
          </cell>
          <cell r="H627">
            <v>8</v>
          </cell>
          <cell r="I627">
            <v>2</v>
          </cell>
          <cell r="J627">
            <v>0.25900000000000001</v>
          </cell>
          <cell r="K627">
            <v>23</v>
          </cell>
          <cell r="L627">
            <v>5.8000000000000003E-2</v>
          </cell>
          <cell r="M627">
            <v>8.5999999999999993E-2</v>
          </cell>
        </row>
        <row r="628">
          <cell r="A628" t="str">
            <v>X03Z</v>
          </cell>
          <cell r="B628" t="str">
            <v>O</v>
          </cell>
          <cell r="C628" t="str">
            <v>Gewebetransplantation mit mikrovaskulärer Anastomosierung oder Hauttransplantationen bei anderen Verletzungen</v>
          </cell>
          <cell r="D628">
            <v>1.5760000000000001</v>
          </cell>
          <cell r="E628">
            <v>1.5329999999999999</v>
          </cell>
          <cell r="H628">
            <v>13.2</v>
          </cell>
          <cell r="I628">
            <v>3</v>
          </cell>
          <cell r="J628">
            <v>0.26800000000000002</v>
          </cell>
          <cell r="K628">
            <v>28</v>
          </cell>
          <cell r="L628">
            <v>4.9000000000000002E-2</v>
          </cell>
          <cell r="M628">
            <v>7.5999999999999998E-2</v>
          </cell>
        </row>
        <row r="629">
          <cell r="A629" t="str">
            <v>X04A</v>
          </cell>
          <cell r="B629" t="str">
            <v>O</v>
          </cell>
          <cell r="C629" t="str">
            <v>Andere Eingriffe bei Verletzungen der unteren Extremität, Alter &gt; 59 Jahre oder mit CC</v>
          </cell>
          <cell r="D629">
            <v>2.2120000000000002</v>
          </cell>
          <cell r="E629">
            <v>2.153</v>
          </cell>
          <cell r="H629">
            <v>18.8</v>
          </cell>
          <cell r="I629">
            <v>5</v>
          </cell>
          <cell r="J629">
            <v>0.27900000000000003</v>
          </cell>
          <cell r="K629">
            <v>34</v>
          </cell>
          <cell r="L629">
            <v>5.2999999999999999E-2</v>
          </cell>
          <cell r="M629">
            <v>8.5000000000000006E-2</v>
          </cell>
        </row>
        <row r="630">
          <cell r="A630" t="str">
            <v>X04B</v>
          </cell>
          <cell r="B630" t="str">
            <v>O</v>
          </cell>
          <cell r="C630" t="str">
            <v>Andere Eingriffe bei Verletzungen der unteren Extremität, Alter &lt; 60 Jahre ohne CC</v>
          </cell>
          <cell r="D630">
            <v>0.871</v>
          </cell>
          <cell r="E630">
            <v>0.83699999999999997</v>
          </cell>
          <cell r="H630">
            <v>7</v>
          </cell>
          <cell r="I630">
            <v>1</v>
          </cell>
          <cell r="J630">
            <v>0.27</v>
          </cell>
          <cell r="K630">
            <v>22</v>
          </cell>
          <cell r="L630">
            <v>4.5999999999999999E-2</v>
          </cell>
          <cell r="M630">
            <v>6.8000000000000005E-2</v>
          </cell>
        </row>
        <row r="631">
          <cell r="A631" t="str">
            <v>X05Z</v>
          </cell>
          <cell r="B631" t="str">
            <v>O</v>
          </cell>
          <cell r="C631" t="str">
            <v>Andere Eingriffe bei Verletzungen der Hand</v>
          </cell>
          <cell r="D631">
            <v>0.81399999999999995</v>
          </cell>
          <cell r="E631">
            <v>0.78400000000000003</v>
          </cell>
          <cell r="H631">
            <v>4.5</v>
          </cell>
          <cell r="I631">
            <v>1</v>
          </cell>
          <cell r="J631">
            <v>0.23499999999999999</v>
          </cell>
          <cell r="K631">
            <v>20</v>
          </cell>
          <cell r="L631">
            <v>6.2E-2</v>
          </cell>
          <cell r="M631">
            <v>8.5000000000000006E-2</v>
          </cell>
        </row>
        <row r="632">
          <cell r="A632" t="str">
            <v>X06A</v>
          </cell>
          <cell r="B632" t="str">
            <v>O</v>
          </cell>
          <cell r="C632" t="str">
            <v>Andere Eingriffe bei anderen Verletzungen mit äußerst schweren oder schweren CC</v>
          </cell>
          <cell r="D632">
            <v>1.427</v>
          </cell>
          <cell r="E632">
            <v>1.3939999999999999</v>
          </cell>
          <cell r="H632">
            <v>11.7</v>
          </cell>
          <cell r="I632">
            <v>3</v>
          </cell>
          <cell r="J632">
            <v>0.26700000000000002</v>
          </cell>
          <cell r="K632">
            <v>27</v>
          </cell>
          <cell r="L632">
            <v>5.5E-2</v>
          </cell>
          <cell r="M632">
            <v>8.4000000000000005E-2</v>
          </cell>
        </row>
        <row r="633">
          <cell r="A633" t="str">
            <v>X06B</v>
          </cell>
          <cell r="B633" t="str">
            <v>O</v>
          </cell>
          <cell r="C633" t="str">
            <v>Andere Eingriffe bei anderen Verletzungen ohne äußerst schwere oder schwere CC</v>
          </cell>
          <cell r="D633">
            <v>0.81899999999999995</v>
          </cell>
          <cell r="E633">
            <v>0.78100000000000003</v>
          </cell>
          <cell r="H633">
            <v>5.0999999999999996</v>
          </cell>
          <cell r="I633">
            <v>1</v>
          </cell>
          <cell r="J633">
            <v>0.254</v>
          </cell>
          <cell r="K633">
            <v>20</v>
          </cell>
          <cell r="L633">
            <v>0.06</v>
          </cell>
          <cell r="M633">
            <v>8.4000000000000005E-2</v>
          </cell>
        </row>
        <row r="634">
          <cell r="A634" t="str">
            <v>X60A</v>
          </cell>
          <cell r="B634" t="str">
            <v>M</v>
          </cell>
          <cell r="C634" t="str">
            <v>Verletzungen, Alter &gt; 64 Jahre mit CC</v>
          </cell>
          <cell r="D634">
            <v>0.60499999999999998</v>
          </cell>
          <cell r="E634">
            <v>0.60299999999999998</v>
          </cell>
          <cell r="H634">
            <v>6.1</v>
          </cell>
          <cell r="I634">
            <v>1</v>
          </cell>
          <cell r="J634">
            <v>0.29199999999999998</v>
          </cell>
          <cell r="K634">
            <v>21</v>
          </cell>
          <cell r="L634">
            <v>5.7000000000000002E-2</v>
          </cell>
          <cell r="M634">
            <v>8.2000000000000003E-2</v>
          </cell>
        </row>
        <row r="635">
          <cell r="A635" t="str">
            <v>X60B</v>
          </cell>
          <cell r="B635" t="str">
            <v>M</v>
          </cell>
          <cell r="C635" t="str">
            <v>Verletzungen, Alter &gt; 64 Jahre ohne CC</v>
          </cell>
          <cell r="D635">
            <v>0.46800000000000003</v>
          </cell>
          <cell r="E635">
            <v>0.46200000000000002</v>
          </cell>
          <cell r="H635">
            <v>3.3</v>
          </cell>
          <cell r="I635">
            <v>1</v>
          </cell>
          <cell r="J635">
            <v>0.218</v>
          </cell>
          <cell r="K635">
            <v>18</v>
          </cell>
          <cell r="L635">
            <v>7.8E-2</v>
          </cell>
          <cell r="M635">
            <v>0.10100000000000001</v>
          </cell>
        </row>
        <row r="636">
          <cell r="A636" t="str">
            <v>X60C</v>
          </cell>
          <cell r="B636" t="str">
            <v>M</v>
          </cell>
          <cell r="C636" t="str">
            <v>Verletzungen, Alter &lt; 65 Jahre</v>
          </cell>
          <cell r="D636">
            <v>0.44400000000000001</v>
          </cell>
          <cell r="E636">
            <v>0.436</v>
          </cell>
          <cell r="H636">
            <v>2.7</v>
          </cell>
          <cell r="I636">
            <v>1</v>
          </cell>
          <cell r="J636">
            <v>0.20399999999999999</v>
          </cell>
          <cell r="K636">
            <v>16</v>
          </cell>
          <cell r="L636">
            <v>0.09</v>
          </cell>
          <cell r="M636">
            <v>0.109</v>
          </cell>
        </row>
        <row r="637">
          <cell r="A637" t="str">
            <v>X61Z</v>
          </cell>
          <cell r="B637" t="str">
            <v>M</v>
          </cell>
          <cell r="C637" t="str">
            <v>Allergische Reaktionen</v>
          </cell>
          <cell r="D637">
            <v>0.42899999999999999</v>
          </cell>
          <cell r="E637">
            <v>0.42799999999999999</v>
          </cell>
          <cell r="H637">
            <v>2.4</v>
          </cell>
          <cell r="I637">
            <v>1</v>
          </cell>
          <cell r="J637">
            <v>0.21099999999999999</v>
          </cell>
          <cell r="K637">
            <v>14</v>
          </cell>
          <cell r="L637">
            <v>0.104</v>
          </cell>
          <cell r="M637">
            <v>0.123</v>
          </cell>
        </row>
        <row r="638">
          <cell r="A638" t="str">
            <v>X62A</v>
          </cell>
          <cell r="B638" t="str">
            <v>M</v>
          </cell>
          <cell r="C638" t="str">
            <v>Vergiftungen/Toxische Wirkungen von Drogen, Medikamenten und anderen Substanzen, Alter &gt; 59 Jahre oder mit CC</v>
          </cell>
          <cell r="D638">
            <v>0.63800000000000001</v>
          </cell>
          <cell r="E638">
            <v>0.63700000000000001</v>
          </cell>
          <cell r="H638">
            <v>3.3</v>
          </cell>
          <cell r="I638">
            <v>1</v>
          </cell>
          <cell r="J638">
            <v>0.313</v>
          </cell>
          <cell r="K638">
            <v>18</v>
          </cell>
          <cell r="L638">
            <v>0.114</v>
          </cell>
          <cell r="M638">
            <v>0.14599999999999999</v>
          </cell>
        </row>
        <row r="639">
          <cell r="A639" t="str">
            <v>X62B</v>
          </cell>
          <cell r="B639" t="str">
            <v>M</v>
          </cell>
          <cell r="C639" t="str">
            <v>Vergiftungen/Toxische Wirkungen von Drogen, Medikamenten und anderen Substanzen, Alter &lt; 60 Jahre ohne CC</v>
          </cell>
          <cell r="D639">
            <v>0.23799999999999999</v>
          </cell>
          <cell r="E639">
            <v>0.23699999999999999</v>
          </cell>
          <cell r="H639">
            <v>1.5</v>
          </cell>
          <cell r="I639">
            <v>1</v>
          </cell>
          <cell r="J639">
            <v>0.11700000000000001</v>
          </cell>
          <cell r="K639">
            <v>7</v>
          </cell>
          <cell r="L639">
            <v>9.4E-2</v>
          </cell>
          <cell r="M639">
            <v>9.4E-2</v>
          </cell>
        </row>
        <row r="640">
          <cell r="A640" t="str">
            <v>X63A</v>
          </cell>
          <cell r="B640" t="str">
            <v>M</v>
          </cell>
          <cell r="C640" t="str">
            <v>Folgen einer medizinischen Behandlung mit äußerst schweren oder schweren CC</v>
          </cell>
          <cell r="D640">
            <v>0.72099999999999997</v>
          </cell>
          <cell r="E640">
            <v>0.71399999999999997</v>
          </cell>
          <cell r="H640">
            <v>5.9</v>
          </cell>
          <cell r="I640">
            <v>1</v>
          </cell>
          <cell r="J640">
            <v>0.32300000000000001</v>
          </cell>
          <cell r="K640">
            <v>21</v>
          </cell>
          <cell r="L640">
            <v>6.6000000000000003E-2</v>
          </cell>
          <cell r="M640">
            <v>9.4E-2</v>
          </cell>
        </row>
        <row r="641">
          <cell r="A641" t="str">
            <v>X63B</v>
          </cell>
          <cell r="B641" t="str">
            <v>M</v>
          </cell>
          <cell r="C641" t="str">
            <v>Folgen einer medizinischen Behandlung ohne äußerst schwere oder schwere CC</v>
          </cell>
          <cell r="D641">
            <v>0.48399999999999999</v>
          </cell>
          <cell r="E641">
            <v>0.47699999999999998</v>
          </cell>
          <cell r="H641">
            <v>3.5</v>
          </cell>
          <cell r="I641">
            <v>1</v>
          </cell>
          <cell r="J641">
            <v>0.214</v>
          </cell>
          <cell r="K641">
            <v>19</v>
          </cell>
          <cell r="L641">
            <v>7.2999999999999995E-2</v>
          </cell>
          <cell r="M641">
            <v>9.5000000000000001E-2</v>
          </cell>
        </row>
        <row r="642">
          <cell r="A642" t="str">
            <v>X64A</v>
          </cell>
          <cell r="B642" t="str">
            <v>M</v>
          </cell>
          <cell r="C642" t="str">
            <v>Andere Krankheit verursacht durch Verletzung, Vergiftung oder toxische Wirkung, Alter &gt; 59 Jahre oder mit CC</v>
          </cell>
          <cell r="D642">
            <v>0.69499999999999995</v>
          </cell>
          <cell r="E642">
            <v>0.69099999999999995</v>
          </cell>
          <cell r="H642">
            <v>5</v>
          </cell>
          <cell r="I642">
            <v>1</v>
          </cell>
          <cell r="J642">
            <v>0.33700000000000002</v>
          </cell>
          <cell r="K642">
            <v>20</v>
          </cell>
          <cell r="L642">
            <v>8.1000000000000003E-2</v>
          </cell>
          <cell r="M642">
            <v>0.112</v>
          </cell>
        </row>
        <row r="643">
          <cell r="A643" t="str">
            <v>X64B</v>
          </cell>
          <cell r="B643" t="str">
            <v>M</v>
          </cell>
          <cell r="C643" t="str">
            <v xml:space="preserve">Andere Krankheit verursacht durch Verletzung, Vergiftung oder toxische Wirkung, Alter &lt; 60 Jahre ohne CC </v>
          </cell>
          <cell r="D643">
            <v>0.20799999999999999</v>
          </cell>
          <cell r="E643">
            <v>0.20699999999999999</v>
          </cell>
          <cell r="H643">
            <v>1.5</v>
          </cell>
          <cell r="I643">
            <v>1</v>
          </cell>
          <cell r="J643">
            <v>0.10299999999999999</v>
          </cell>
          <cell r="K643">
            <v>7</v>
          </cell>
          <cell r="L643">
            <v>8.5000000000000006E-2</v>
          </cell>
          <cell r="M643">
            <v>8.4000000000000005E-2</v>
          </cell>
        </row>
        <row r="644">
          <cell r="A644" t="str">
            <v>MDC 22  Verbrennungen</v>
          </cell>
        </row>
        <row r="645">
          <cell r="A645" t="str">
            <v>Y02A</v>
          </cell>
          <cell r="B645" t="str">
            <v>O</v>
          </cell>
          <cell r="C645" t="str">
            <v>Andere Verbrennungen mit Hauttransplantation, Alter &gt; 64 Jahre oder mit äußerstschweren oder schweren CC oder mit komplizierender Diagnose/Prozedur</v>
          </cell>
        </row>
        <row r="646">
          <cell r="A646" t="str">
            <v>Y02B</v>
          </cell>
          <cell r="B646" t="str">
            <v>O</v>
          </cell>
          <cell r="C646" t="str">
            <v>Andere Verbrennungen mit Hauttransplantation, Alter &lt; 65 Jahre ohne äußerst schwere oder schwere CC, ohne komplizierende Diagnose/Prozedur</v>
          </cell>
        </row>
        <row r="647">
          <cell r="A647" t="str">
            <v>Y03Z</v>
          </cell>
          <cell r="B647" t="str">
            <v>O</v>
          </cell>
          <cell r="C647" t="str">
            <v>Andere Verbrennungen mit anderen Eingriffen</v>
          </cell>
        </row>
        <row r="648">
          <cell r="A648" t="str">
            <v>Y60Z</v>
          </cell>
          <cell r="B648" t="str">
            <v>M</v>
          </cell>
          <cell r="C648" t="str">
            <v>Verbrennungen, in eine andere Akutbehandlungseinrichtung verlegt &lt; 5 Tage nach Aufnahme</v>
          </cell>
          <cell r="N648" t="str">
            <v>X</v>
          </cell>
        </row>
        <row r="649">
          <cell r="A649" t="str">
            <v>Y61Z</v>
          </cell>
          <cell r="B649" t="str">
            <v>M</v>
          </cell>
          <cell r="C649" t="str">
            <v>Schwere Verbrennungen</v>
          </cell>
        </row>
        <row r="650">
          <cell r="A650" t="str">
            <v>Y62A</v>
          </cell>
          <cell r="B650" t="str">
            <v>M</v>
          </cell>
          <cell r="C650" t="str">
            <v>Andere Verbrennungen, Alter &gt; 64 Jahre oder mit äußerst schweren oder schweren CC oder mit komplizierender Diagnose/Prozedur</v>
          </cell>
        </row>
        <row r="651">
          <cell r="A651" t="str">
            <v>Y62B</v>
          </cell>
          <cell r="B651" t="str">
            <v>M</v>
          </cell>
          <cell r="C651" t="str">
            <v>Andere Verbrennungen, Alter &lt; 65 Jahre ohne äußerst schwere oder schwere CC, ohne komplizierende Diagnose/Prozedur</v>
          </cell>
        </row>
        <row r="652">
          <cell r="A652" t="str">
            <v>MDC 23  Faktoren, die den Gesundheitszustand beeinflussen und andere Inanspruchnahme des Gesundheitswesens</v>
          </cell>
        </row>
        <row r="653">
          <cell r="A653" t="str">
            <v>Z01A</v>
          </cell>
          <cell r="B653" t="str">
            <v>O</v>
          </cell>
          <cell r="C653" t="str">
            <v>OR­Prozeduren bei anderen Zuständen, die zur Inanspruchnahme des Gesundheitswesens führen, mit äußerst schweren oder schweren CC</v>
          </cell>
          <cell r="D653">
            <v>1.454</v>
          </cell>
          <cell r="E653">
            <v>1.4259999999999999</v>
          </cell>
          <cell r="H653">
            <v>9.5</v>
          </cell>
          <cell r="I653">
            <v>2</v>
          </cell>
          <cell r="J653">
            <v>0.34399999999999997</v>
          </cell>
          <cell r="K653">
            <v>25</v>
          </cell>
          <cell r="L653">
            <v>6.5000000000000002E-2</v>
          </cell>
          <cell r="M653">
            <v>9.8000000000000004E-2</v>
          </cell>
        </row>
        <row r="654">
          <cell r="A654" t="str">
            <v>Z01B</v>
          </cell>
          <cell r="B654" t="str">
            <v>O</v>
          </cell>
          <cell r="C654" t="str">
            <v>OR­Prozeduren bei anderen Zuständen, die zur Inanspruchnahme des Gesundheitswesens führen, ohne äußerst schwere oder schwere CC</v>
          </cell>
          <cell r="D654">
            <v>0.74099999999999999</v>
          </cell>
          <cell r="E654">
            <v>0.72099999999999997</v>
          </cell>
          <cell r="H654">
            <v>4</v>
          </cell>
          <cell r="I654">
            <v>1</v>
          </cell>
          <cell r="J654">
            <v>0.23100000000000001</v>
          </cell>
          <cell r="K654">
            <v>19</v>
          </cell>
          <cell r="L654">
            <v>7.0000000000000007E-2</v>
          </cell>
          <cell r="M654">
            <v>9.2999999999999999E-2</v>
          </cell>
        </row>
        <row r="655">
          <cell r="A655" t="str">
            <v>Z40Z</v>
          </cell>
          <cell r="B655" t="str">
            <v>A</v>
          </cell>
          <cell r="C655" t="str">
            <v>Nachbehandlung mit Endoskopie nach abgeschlossener Behandlung</v>
          </cell>
          <cell r="D655">
            <v>0.48</v>
          </cell>
          <cell r="E655">
            <v>0.47899999999999998</v>
          </cell>
          <cell r="H655">
            <v>2.7</v>
          </cell>
          <cell r="I655">
            <v>1</v>
          </cell>
          <cell r="J655">
            <v>0.20899999999999999</v>
          </cell>
          <cell r="K655">
            <v>16</v>
          </cell>
          <cell r="L655">
            <v>9.4E-2</v>
          </cell>
          <cell r="M655">
            <v>0.114</v>
          </cell>
        </row>
        <row r="656">
          <cell r="A656" t="str">
            <v>Z61Z</v>
          </cell>
          <cell r="B656" t="str">
            <v>M</v>
          </cell>
          <cell r="C656" t="str">
            <v>Beschwerden und Symptome</v>
          </cell>
          <cell r="D656">
            <v>0.71299999999999997</v>
          </cell>
          <cell r="E656">
            <v>0.71199999999999997</v>
          </cell>
          <cell r="H656">
            <v>5.8</v>
          </cell>
          <cell r="I656">
            <v>1</v>
          </cell>
          <cell r="J656">
            <v>0.34699999999999998</v>
          </cell>
          <cell r="K656">
            <v>21</v>
          </cell>
          <cell r="L656">
            <v>7.1999999999999995E-2</v>
          </cell>
          <cell r="M656">
            <v>0.10199999999999999</v>
          </cell>
        </row>
        <row r="657">
          <cell r="A657" t="str">
            <v>Z62Z</v>
          </cell>
          <cell r="B657" t="str">
            <v>M</v>
          </cell>
          <cell r="C657" t="str">
            <v xml:space="preserve">Nachbehandlung ohne Endoskopie nach abgeschlossener Behandlung </v>
          </cell>
          <cell r="D657">
            <v>0.19700000000000001</v>
          </cell>
          <cell r="E657">
            <v>0.19500000000000001</v>
          </cell>
          <cell r="H657">
            <v>1.4</v>
          </cell>
          <cell r="K657">
            <v>6</v>
          </cell>
          <cell r="L657">
            <v>0.08</v>
          </cell>
          <cell r="M657">
            <v>7.6999999999999999E-2</v>
          </cell>
        </row>
        <row r="658">
          <cell r="A658" t="str">
            <v>Z63A</v>
          </cell>
          <cell r="B658" t="str">
            <v>M</v>
          </cell>
          <cell r="C658" t="str">
            <v>Andere Nachbehandlung mit äußerst schweren oder schweren CC</v>
          </cell>
          <cell r="D658">
            <v>0.81699999999999995</v>
          </cell>
          <cell r="E658">
            <v>0.80100000000000005</v>
          </cell>
          <cell r="H658">
            <v>6.1</v>
          </cell>
          <cell r="I658">
            <v>1</v>
          </cell>
          <cell r="J658">
            <v>0.39700000000000002</v>
          </cell>
          <cell r="K658">
            <v>21</v>
          </cell>
          <cell r="L658">
            <v>7.9000000000000001E-2</v>
          </cell>
          <cell r="M658">
            <v>0.113</v>
          </cell>
        </row>
        <row r="659">
          <cell r="A659" t="str">
            <v>Z63B</v>
          </cell>
          <cell r="B659" t="str">
            <v>M</v>
          </cell>
          <cell r="C659" t="str">
            <v>Andere Nachbehandlung ohne äußerst schwere oder schwere CC</v>
          </cell>
          <cell r="D659">
            <v>0.27800000000000002</v>
          </cell>
          <cell r="E659">
            <v>0.26600000000000001</v>
          </cell>
          <cell r="H659">
            <v>1.9</v>
          </cell>
          <cell r="I659">
            <v>1</v>
          </cell>
          <cell r="J659">
            <v>0.115</v>
          </cell>
          <cell r="K659">
            <v>9</v>
          </cell>
          <cell r="L659">
            <v>7.1999999999999995E-2</v>
          </cell>
          <cell r="M659">
            <v>7.9000000000000001E-2</v>
          </cell>
        </row>
        <row r="660">
          <cell r="A660" t="str">
            <v>Z64A</v>
          </cell>
          <cell r="B660" t="str">
            <v>M</v>
          </cell>
          <cell r="C660" t="str">
            <v>Andere Faktoren die den Gesundheitszustand beeinflussen, Alter &gt; 79 Jahre</v>
          </cell>
          <cell r="D660">
            <v>0.83399999999999996</v>
          </cell>
          <cell r="E660">
            <v>0.83399999999999996</v>
          </cell>
          <cell r="H660">
            <v>5.6</v>
          </cell>
          <cell r="I660">
            <v>1</v>
          </cell>
          <cell r="J660">
            <v>0.40600000000000003</v>
          </cell>
          <cell r="K660">
            <v>21</v>
          </cell>
          <cell r="L660">
            <v>8.6999999999999994E-2</v>
          </cell>
          <cell r="M660">
            <v>0.122</v>
          </cell>
        </row>
        <row r="661">
          <cell r="A661" t="str">
            <v>Z64B</v>
          </cell>
          <cell r="B661" t="str">
            <v>M</v>
          </cell>
          <cell r="C661" t="str">
            <v>Andere Faktoren die den Gesundheitszustand beeinflussen, Alter &lt; 80 Jahre</v>
          </cell>
          <cell r="D661">
            <v>0.54600000000000004</v>
          </cell>
          <cell r="E661">
            <v>0.54300000000000004</v>
          </cell>
          <cell r="H661">
            <v>2.5</v>
          </cell>
          <cell r="I661">
            <v>1</v>
          </cell>
          <cell r="J661">
            <v>0.26</v>
          </cell>
          <cell r="K661">
            <v>18</v>
          </cell>
          <cell r="L661">
            <v>0.124</v>
          </cell>
          <cell r="M661">
            <v>0.14799999999999999</v>
          </cell>
        </row>
        <row r="662">
          <cell r="A662" t="str">
            <v>Z65Z</v>
          </cell>
          <cell r="B662" t="str">
            <v>M</v>
          </cell>
          <cell r="C662" t="str">
            <v>Multiple, andere und nicht näher bezeichnete angeborene Anomalien</v>
          </cell>
          <cell r="D662">
            <v>0.78500000000000003</v>
          </cell>
          <cell r="E662">
            <v>0.78300000000000003</v>
          </cell>
          <cell r="H662">
            <v>3.5</v>
          </cell>
          <cell r="I662">
            <v>1</v>
          </cell>
          <cell r="J662">
            <v>0.377</v>
          </cell>
          <cell r="K662">
            <v>18</v>
          </cell>
          <cell r="L662">
            <v>0.13</v>
          </cell>
          <cell r="M662">
            <v>0.16800000000000001</v>
          </cell>
        </row>
        <row r="663">
          <cell r="A663" t="str">
            <v>Fehler-DRG</v>
          </cell>
        </row>
        <row r="664">
          <cell r="A664" t="str">
            <v>901Z</v>
          </cell>
          <cell r="B664" t="str">
            <v>O</v>
          </cell>
          <cell r="C664" t="str">
            <v>Ausgedehnte OR­Prozedur ohne Bezug zur Hauptdiagnose</v>
          </cell>
          <cell r="D664">
            <v>1.3520000000000001</v>
          </cell>
          <cell r="E664">
            <v>1.32</v>
          </cell>
          <cell r="H664">
            <v>9.8000000000000007</v>
          </cell>
          <cell r="I664">
            <v>2</v>
          </cell>
          <cell r="J664">
            <v>0.313</v>
          </cell>
          <cell r="K664">
            <v>25</v>
          </cell>
          <cell r="L664">
            <v>5.8000000000000003E-2</v>
          </cell>
          <cell r="M664">
            <v>8.6999999999999994E-2</v>
          </cell>
        </row>
        <row r="665">
          <cell r="A665" t="str">
            <v>902Z</v>
          </cell>
          <cell r="B665" t="str">
            <v>O</v>
          </cell>
          <cell r="C665" t="str">
            <v>Nicht ausgedehnte OR­Prozedur ohne Bezug zur Hauptdiagnose</v>
          </cell>
          <cell r="D665">
            <v>0.81200000000000006</v>
          </cell>
          <cell r="E665">
            <v>0.78800000000000003</v>
          </cell>
          <cell r="H665">
            <v>5.7</v>
          </cell>
          <cell r="I665">
            <v>1</v>
          </cell>
          <cell r="J665">
            <v>0.27500000000000002</v>
          </cell>
          <cell r="K665">
            <v>21</v>
          </cell>
          <cell r="L665">
            <v>5.8000000000000003E-2</v>
          </cell>
          <cell r="M665">
            <v>8.2000000000000003E-2</v>
          </cell>
        </row>
        <row r="666">
          <cell r="A666" t="str">
            <v>903Z</v>
          </cell>
          <cell r="B666" t="str">
            <v>O</v>
          </cell>
          <cell r="C666" t="str">
            <v>OR­Prozedur an der Prostata ohne Bezug zur Hauptdiagnose</v>
          </cell>
          <cell r="D666">
            <v>1.248</v>
          </cell>
          <cell r="E666">
            <v>1.196</v>
          </cell>
          <cell r="H666">
            <v>10.3</v>
          </cell>
          <cell r="I666">
            <v>2</v>
          </cell>
          <cell r="J666">
            <v>0.30399999999999999</v>
          </cell>
          <cell r="K666">
            <v>25</v>
          </cell>
          <cell r="L666">
            <v>5.2999999999999999E-2</v>
          </cell>
          <cell r="M666">
            <v>8.1000000000000003E-2</v>
          </cell>
        </row>
        <row r="667">
          <cell r="A667" t="str">
            <v>960Z</v>
          </cell>
          <cell r="B667" t="str">
            <v>M</v>
          </cell>
          <cell r="C667" t="str">
            <v>Nicht gruppierbar</v>
          </cell>
        </row>
        <row r="668">
          <cell r="A668" t="str">
            <v>961Z</v>
          </cell>
          <cell r="B668" t="str">
            <v>M</v>
          </cell>
          <cell r="C668" t="str">
            <v>Unzulässige Hauptdiagnose</v>
          </cell>
        </row>
        <row r="669">
          <cell r="A669" t="str">
            <v>962Z</v>
          </cell>
          <cell r="B669" t="str">
            <v>M</v>
          </cell>
          <cell r="C669" t="str">
            <v>Unzulässige geburtshilfliche Diagnosekombination</v>
          </cell>
          <cell r="D669">
            <v>0.61899999999999999</v>
          </cell>
          <cell r="E669">
            <v>0.61499999999999999</v>
          </cell>
          <cell r="H669">
            <v>4.0999999999999996</v>
          </cell>
          <cell r="I669">
            <v>1</v>
          </cell>
          <cell r="J669">
            <v>0.188</v>
          </cell>
          <cell r="K669">
            <v>12</v>
          </cell>
          <cell r="L669">
            <v>5.5E-2</v>
          </cell>
          <cell r="M669">
            <v>7.2999999999999995E-2</v>
          </cell>
        </row>
        <row r="670">
          <cell r="A670" t="str">
            <v>963Z</v>
          </cell>
          <cell r="B670" t="str">
            <v>M</v>
          </cell>
          <cell r="C670" t="str">
            <v>Neonatale Diagnose unvereinbar mit Alter oder Gewicht</v>
          </cell>
          <cell r="D670">
            <v>0.627</v>
          </cell>
          <cell r="E670">
            <v>0.61599999999999999</v>
          </cell>
          <cell r="H670">
            <v>4.5</v>
          </cell>
          <cell r="I670">
            <v>1</v>
          </cell>
          <cell r="J670">
            <v>0.25800000000000001</v>
          </cell>
          <cell r="K670">
            <v>19</v>
          </cell>
          <cell r="L670">
            <v>6.9000000000000006E-2</v>
          </cell>
          <cell r="M670">
            <v>9.4E-2</v>
          </cell>
        </row>
        <row r="671">
          <cell r="A671">
            <v>0</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P1"/>
      <sheetName val="PP2"/>
      <sheetName val="PP3"/>
      <sheetName val="B1"/>
      <sheetName val="PP4"/>
      <sheetName val="PP5"/>
      <sheetName val="PP6"/>
      <sheetName val="PP7"/>
      <sheetName val="D4;2008"/>
    </sheetNames>
    <sheetDataSet>
      <sheetData sheetId="0"/>
      <sheetData sheetId="1"/>
      <sheetData sheetId="2"/>
      <sheetData sheetId="3"/>
      <sheetData sheetId="4"/>
      <sheetData sheetId="5"/>
      <sheetData sheetId="6"/>
      <sheetData sheetId="7"/>
      <sheetData sheetId="8"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1;2007"/>
      <sheetName val="D2;2007"/>
      <sheetName val="D4;2007"/>
      <sheetName val="D5.1;2007"/>
      <sheetName val="D5.2;2007"/>
      <sheetName val="D6;2007"/>
      <sheetName val="D9P7;2007"/>
      <sheetName val="P1;2007"/>
      <sheetName val="P2;2007"/>
      <sheetName val="P4;2007"/>
      <sheetName val="P5;2007"/>
      <sheetName val="P6;2007"/>
      <sheetName val="#BEZUG"/>
      <sheetName val="PP4"/>
      <sheetName val="D5_1;2007"/>
      <sheetName val="D5_2;2007"/>
    </sheetNames>
    <sheetDataSet>
      <sheetData sheetId="0" refreshError="1"/>
      <sheetData sheetId="1" refreshError="1"/>
      <sheetData sheetId="2" refreshError="1"/>
      <sheetData sheetId="3" refreshError="1">
        <row r="168">
          <cell r="D168" t="str">
            <v>Gesamt-summen</v>
          </cell>
        </row>
        <row r="173">
          <cell r="D173" t="str">
            <v>Gesamt-summen</v>
          </cell>
        </row>
        <row r="178">
          <cell r="D178" t="str">
            <v>Gesamt-summen</v>
          </cell>
        </row>
        <row r="188">
          <cell r="D188" t="str">
            <v>Gesamt-summen</v>
          </cell>
        </row>
        <row r="194">
          <cell r="D194" t="str">
            <v>Gesamt-summen</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168">
          <cell r="D168" t="str">
            <v>Gesamt-summen</v>
          </cell>
        </row>
      </sheetData>
      <sheetData sheetId="15"/>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1;2007"/>
      <sheetName val="D2;2007"/>
      <sheetName val="D4;2007"/>
      <sheetName val="D5.1;2007"/>
      <sheetName val="D5.2;2007"/>
      <sheetName val="D6;2007"/>
      <sheetName val="D9P7;2007"/>
      <sheetName val="P1;2007"/>
      <sheetName val="P2;2007"/>
      <sheetName val="P4;2007"/>
      <sheetName val="P5;2007"/>
      <sheetName val="P6;2007"/>
      <sheetName val="#BEZUG"/>
    </sheetNames>
    <sheetDataSet>
      <sheetData sheetId="0" refreshError="1"/>
      <sheetData sheetId="1" refreshError="1"/>
      <sheetData sheetId="2" refreshError="1"/>
      <sheetData sheetId="3" refreshError="1">
        <row r="168">
          <cell r="D168" t="str">
            <v>Gesamt-summen</v>
          </cell>
        </row>
        <row r="173">
          <cell r="D173" t="str">
            <v>Gesamt-summen</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elle1"/>
      <sheetName val="F10"/>
      <sheetName val="leer"/>
      <sheetName val="Teil 6.1"/>
      <sheetName val="B2 (2006) HKG"/>
      <sheetName val="Teil F 11 NR Punktwerte"/>
      <sheetName val="E1IST-2004"/>
      <sheetName val="E1F"/>
      <sheetName val="E1V"/>
      <sheetName val="E2F"/>
      <sheetName val="E2V"/>
      <sheetName val="E3.1F"/>
      <sheetName val="E3.1V"/>
      <sheetName val="E3.2F"/>
      <sheetName val="E3.2V"/>
      <sheetName val="E3.3F"/>
      <sheetName val="E3.3V"/>
      <sheetName val="B1"/>
      <sheetName val="E1F-2006"/>
      <sheetName val="E1V-2006"/>
      <sheetName val="Inhalt"/>
      <sheetName val="Ausbildungsbudget"/>
      <sheetName val="AEB&gt;&gt;"/>
      <sheetName val="E1IST-K2007"/>
      <sheetName val="E1IST-K2008"/>
      <sheetName val="E1IST-K2009"/>
      <sheetName val="E1-K2009"/>
      <sheetName val="E4 Tuschen"/>
      <sheetName val="E2-A"/>
      <sheetName val="E2-L"/>
      <sheetName val="E2"/>
      <sheetName val="E3.1-A2007"/>
      <sheetName val="E3.1-B2008"/>
      <sheetName val="E3.1-2009"/>
      <sheetName val="E3.2"/>
      <sheetName val="E3.2 (NUB)"/>
      <sheetName val="E3.2 (§6 2a)"/>
      <sheetName val="E3.3"/>
      <sheetName val="E3.3 teilstat"/>
      <sheetName val="Import"/>
      <sheetName val="Erlösbudget(B2)"/>
      <sheetName val="B2"/>
      <sheetName val="Erlössumme § 6 III"/>
      <sheetName val="ZU_ABSCHLÄGE&gt;&gt;&gt;"/>
      <sheetName val="Konvergenz"/>
      <sheetName val="Pflege"/>
      <sheetName val="Kappungshaus"/>
      <sheetName val="AZV"/>
      <sheetName val="Mehrleistungen"/>
      <sheetName val="BesondEinr"/>
      <sheetName val="Telematik"/>
      <sheetName val="ZentrenSchwerpunkte"/>
      <sheetName val="Erlösausgleiche"/>
      <sheetName val="AlleAbschläge"/>
      <sheetName val="AUSGLEICHE&gt;&gt;&gt;"/>
      <sheetName val="LiquidAusgleich § 15 Abs.2"/>
      <sheetName val="ErlösAusgleich § 4 Abs.9"/>
      <sheetName val="LiquidAusgleich §6I Entg"/>
      <sheetName val="Ausgleich §6III fallbez ZE"/>
      <sheetName val="Ausgleich §6III tagbez"/>
      <sheetName val="Einstellungen"/>
      <sheetName val="HA2008"/>
      <sheetName val="BA2008"/>
      <sheetName val="2008.Anlage 2"/>
      <sheetName val="2008.Anlage 5"/>
      <sheetName val="HA2009"/>
      <sheetName val="BA2009"/>
      <sheetName val="2009.Anlage 2"/>
      <sheetName val="2009.Anlage 5"/>
      <sheetName val="ZE2009.ZE"/>
      <sheetName val="HA2007"/>
      <sheetName val="BA2007"/>
      <sheetName val="ZE2007"/>
      <sheetName val="07.Anlage6"/>
      <sheetName val="07.Anlage5"/>
      <sheetName val="ZE2006.ZE"/>
      <sheetName val="ZE2008.ZE"/>
      <sheetName val="ZE2007.ZE"/>
      <sheetName val="ZE2005.ZE"/>
      <sheetName val="ZE2005.Anlage2"/>
      <sheetName val="ZE2005.Anlage5"/>
      <sheetName val="HA2006"/>
      <sheetName val="BA2006"/>
      <sheetName val="TS2006"/>
      <sheetName val="KatalogHauptabt"/>
      <sheetName val="KatalogBelegabt"/>
      <sheetName val="Hauptabteilungen"/>
      <sheetName val="Belegabteilungen"/>
      <sheetName val="E1IST-K2005"/>
      <sheetName val="E1IST-K2006"/>
      <sheetName val="E1F-2006 "/>
      <sheetName val="E2-F"/>
      <sheetName val="E2-V"/>
      <sheetName val="E4 3M mit Ül 04"/>
      <sheetName val="E1-L90B"/>
      <sheetName val="E2-L2006"/>
      <sheetName val="E3.1-A"/>
      <sheetName val="E3.1-B"/>
      <sheetName val="E3.1-F"/>
      <sheetName val="E3.1-V"/>
      <sheetName val="E3.2-L"/>
      <sheetName val="E3.2-F"/>
      <sheetName val="E3.3-A"/>
      <sheetName val="E3.3 -L"/>
      <sheetName val="E3.3 -F"/>
      <sheetName val="Hauptabteilungen (2)"/>
      <sheetName val="Hauptabteilungen (3)"/>
      <sheetName val="Anlage 5"/>
      <sheetName val="Anlage 4"/>
      <sheetName val="B2_2009"/>
      <sheetName val="KHEntgG "/>
      <sheetName val="Konvergenz Zu- bzw Abschlag"/>
      <sheetName val="Zuschlag Pflege vereinbart"/>
      <sheetName val="Abschlag Mehrleistungen"/>
      <sheetName val="Zuschlag AZV 2009"/>
      <sheetName val="NR AiP AZV"/>
      <sheetName val="Finanzierung Zu-Abschläge 2009"/>
      <sheetName val="Zu_Abschlag § 5 Abs.4"/>
      <sheetName val="Teil K"/>
      <sheetName val="Ausbildungsbudget Hessenschema"/>
      <sheetName val="Ausbild.Rahmenver.§17a"/>
      <sheetName val="Erlösausgleiche inkl 2008"/>
      <sheetName val="Übersicht Ausgleiche"/>
      <sheetName val="E1IST-K2010"/>
      <sheetName val="E1F-K2010 "/>
      <sheetName val="E1V-K2010"/>
      <sheetName val="E1IST-K2008 ÜL0809"/>
      <sheetName val="E1IST-K2009 ÜL0809"/>
      <sheetName val="E1IST-K2009 ÜL0910"/>
      <sheetName val="HA2010"/>
      <sheetName val="BA2010"/>
      <sheetName val="2010.Anlage 2"/>
      <sheetName val="2010.Anlage 5"/>
      <sheetName val="ZE1010.ZE"/>
      <sheetName val="Tabelle2"/>
      <sheetName val="Start"/>
      <sheetName val="FormatSTAW"/>
      <sheetName val="B2plus_Schablone"/>
      <sheetName val="CMI"/>
      <sheetName val="Zahl_BFW"/>
      <sheetName val="EA"/>
      <sheetName val="EA_Reset"/>
      <sheetName val="EA_Export"/>
      <sheetName val="EA_Import"/>
      <sheetName val="Kennzahl1"/>
      <sheetName val="A_ZE_DB_DAT_1"/>
      <sheetName val="Dat"/>
      <sheetName val="A_Gesamthaus_Uebersicht_DAT_1"/>
      <sheetName val="A_Gesamthaus_Uebersicht_DAT_2"/>
      <sheetName val="A_Gesamthaus_Uebersicht_DAT_3"/>
      <sheetName val="A_Gesamthaus_Uebersicht_DAT_4"/>
      <sheetName val="A_Gesamthaus_E4_DAT_1"/>
      <sheetName val="Kopie von 04_B2_Schema"/>
      <sheetName val="E1 HC ÜL 2009-2010, V2010-1"/>
      <sheetName val="Zusammenf"/>
      <sheetName val="ergfort"/>
      <sheetName val="Umbliste"/>
      <sheetName val="berech"/>
      <sheetName val="Slliste"/>
      <sheetName val="konto"/>
      <sheetName val="ktogrup"/>
      <sheetName val="auswgrup"/>
      <sheetName val="Analyse"/>
      <sheetName val="Ausweis"/>
      <sheetName val="auswges"/>
      <sheetName val="Aktiva"/>
      <sheetName val="Passiva"/>
      <sheetName val="Aufw.+Ertragsl"/>
      <sheetName val="Anl-2"/>
      <sheetName val="Modul1"/>
      <sheetName val="Deckblatt"/>
      <sheetName val="Tacho"/>
      <sheetName val="Katalog Landesbasisfallwerte"/>
      <sheetName val="B2 Nr.12 "/>
      <sheetName val="E1"/>
      <sheetName val="E1-MDC"/>
      <sheetName val="E3.1"/>
      <sheetName val="Schweregradverteilung"/>
      <sheetName val="Ausgleiche und Berichtigungen"/>
      <sheetName val="Entgeltwanderungen"/>
      <sheetName val="E1-Wanderungen HA-BA"/>
      <sheetName val="Ergebnismessung"/>
      <sheetName val="Verhandlungserfolg"/>
      <sheetName val="Dokumentation"/>
      <sheetName val="Zusammenfassung_PluS"/>
      <sheetName val="Versorgungsauftrag E1"/>
      <sheetName val="Versorgungsauftrag E2"/>
      <sheetName val="Versorgungsauftrag E3.1_E3.3"/>
      <sheetName val="Versorgungsauftrag E3.2"/>
      <sheetName val="Imp_Ergebnismessung"/>
      <sheetName val="Imp_Potenzial_ATB"/>
      <sheetName val="Imp_Zuschlag_Leistungsver"/>
      <sheetName val="Exp_Forderung"/>
      <sheetName val="Exp_Vereinbarung"/>
      <sheetName val="Prüfprotokoll"/>
      <sheetName val="_DTB2"/>
      <sheetName val="_DTB2_BUDGET_ZUSCHLAG"/>
      <sheetName val="_DTB2_BUDGET_PSYCH"/>
      <sheetName val="_DTLBFW"/>
      <sheetName val="_DTSummen"/>
      <sheetName val="_DTSummenUL"/>
      <sheetName val="_DTDRGT0"/>
      <sheetName val="_DTDRGT-1"/>
      <sheetName val="_DTE2"/>
      <sheetName val="_DTE3"/>
      <sheetName val="_DTAusgleiche"/>
      <sheetName val="_DTB1Ausgleiche"/>
      <sheetName val="_DTReqParams"/>
      <sheetName val="_DTDRGSTAT"/>
      <sheetName val="_DTE1_BUND_RULES"/>
      <sheetName val="_DTE1_VERBAND_RULES"/>
      <sheetName val="_DTE2_BUND_RULES"/>
      <sheetName val="_DTE2_VERBAND_RULES"/>
      <sheetName val="_DTE3_BUND_RULES"/>
      <sheetName val="_DTE3_VERBAND_RULES"/>
      <sheetName val="_DTSystem"/>
      <sheetName val="_DTArea51"/>
      <sheetName val="_DTFormExp"/>
      <sheetName val="_DTPlaceHolder"/>
      <sheetName val="_DTViews"/>
      <sheetName val="_DTSave"/>
      <sheetName val="B2 Tool"/>
      <sheetName val="Summen Ergeb."/>
      <sheetName val="Kalk. B2"/>
      <sheetName val="B2 Nr.3"/>
      <sheetName val="B2 Nr.3 Ist"/>
      <sheetName val="Kalk. B2 Nr. 12 E2 AOK"/>
      <sheetName val="Gesamtübersicht E3"/>
      <sheetName val="Arbeitszeit"/>
      <sheetName val="Ausbildung 2007"/>
      <sheetName val="Angebot B2"/>
      <sheetName val="Angebot E1"/>
      <sheetName val="Überleitung B2 Nr. 3_2005"/>
      <sheetName val="Angebot E3"/>
      <sheetName val="Vergleich Erlössummen E3"/>
      <sheetName val="NUB"/>
      <sheetName val="Ausbildung 2005-2006 "/>
      <sheetName val="Herleitung B2 Nr.12 und Nr.32"/>
      <sheetName val="Datenblatt Statusanzeige"/>
      <sheetName val="Ergebnism_Verhandlungserfolg"/>
      <sheetName val="Stammdaten"/>
      <sheetName val="Kalkulationsschema"/>
      <sheetName val="Imp_Plausi_Forderung"/>
      <sheetName val="Exp_vorläufige_Vereinbarung"/>
      <sheetName val="Imp_Plausi_vorl_Vereinbarung"/>
      <sheetName val="Imp_Plausi_Vereinbarung"/>
      <sheetName val="Exp_Ausbildung_Forderung"/>
      <sheetName val="Imp_Plausi_Ausbildung_Forderung"/>
      <sheetName val="Exp_Ausbildung_Vereinbarung"/>
      <sheetName val="Imp_Plausi_Ausbildung_Vereinb"/>
      <sheetName val="_DTE2_KATt0"/>
      <sheetName val="_DTE2_KATt-1"/>
      <sheetName val="_DTE3_KATt0"/>
      <sheetName val="_DTE3_KATt-1"/>
      <sheetName val="_DT_D_ENTGELTWANDERUNG"/>
      <sheetName val="_DTEntgeltwandZuordTab_Template"/>
      <sheetName val="_DTEntgeltwanderung_Template"/>
      <sheetName val="_DTDRGZEQUOTE_MapTemplate"/>
      <sheetName val="_DTDRGZEQUOTE_Map1Template"/>
      <sheetName val="_DTDRGZEQUOTE_Template"/>
      <sheetName val="_DT_D_DRGZEQUOTE_ZEZE_MAP"/>
      <sheetName val="_DT_D_DRGZEQUOTE_ZEDRG_MAPt0"/>
      <sheetName val="_DT_D_DRGZEQUOTE_ZEDRG_MAPt-1"/>
      <sheetName val="_DTRegelwerk_Template"/>
      <sheetName val="B2_V2008"/>
      <sheetName val="E2 Tool"/>
      <sheetName val="_DTB2V2009"/>
      <sheetName val="Basis"/>
      <sheetName val="Teil C"/>
      <sheetName val="Teil D"/>
      <sheetName val="Teil E"/>
      <sheetName val="Teil F 11A"/>
      <sheetName val="Teil F 11B"/>
      <sheetName val="Teil F11C"/>
      <sheetName val="Teil F11C Ausgleich"/>
      <sheetName val="Teil F 11 NR FP_HA"/>
      <sheetName val="Teil F 11 NR FP_BA"/>
      <sheetName val="Teil F 11 NR FP_BAn"/>
      <sheetName val="Teil F 11 NR SE_HA"/>
      <sheetName val="Teil F 11 NR SE_BA"/>
      <sheetName val="Teil F 11 NR SE_BAn"/>
      <sheetName val="Teil F 12"/>
      <sheetName val="Teil F 13"/>
      <sheetName val="Teil F 20"/>
      <sheetName val="Teil H "/>
      <sheetName val="Teil J 1"/>
      <sheetName val="Teil J 2"/>
      <sheetName val="Teil J 2 viele"/>
      <sheetName val="Teil K Basis"/>
      <sheetName val="Teil K Abt"/>
      <sheetName val="Teil K FP"/>
      <sheetName val="Teil K SE"/>
      <sheetName val="von BOG zu K5.9"/>
      <sheetName val="Tabelle5"/>
      <sheetName val="Datengrundlage f. Grafik"/>
      <sheetName val="2. Variablen"/>
      <sheetName val="Übersicht"/>
      <sheetName val="2005"/>
      <sheetName val="Kennzahlen"/>
      <sheetName val="CMI o. ÜL"/>
      <sheetName val="Zuschlag Pflege vorläufig"/>
      <sheetName val="Readme"/>
      <sheetName val="E1plus intern"/>
      <sheetName val="E1plus PSV"/>
      <sheetName val="B1 Verhandlung 2003"/>
      <sheetName val="B1 offiziell"/>
      <sheetName val="Legende"/>
      <sheetName val="Katalog"/>
      <sheetName val="Info"/>
      <sheetName val="Hinweise"/>
      <sheetName val="Verteilung"/>
      <sheetName val="Vereinbarung"/>
      <sheetName val="Ausgl.DRG_ZE_§6"/>
      <sheetName val="Ausgl.DRG_ZE_§6 (2)"/>
      <sheetName val="Ausgl.BPflV"/>
      <sheetName val="Ausgl.Sonstige"/>
      <sheetName val="Ausgl.Zsf"/>
      <sheetName val="Entw.Ausgleiche (2)"/>
      <sheetName val="Anlage KHEntgG"/>
      <sheetName val="Entw.Ausgleiche"/>
      <sheetName val="Anleitung"/>
      <sheetName val="EVP_Ergebnisse"/>
      <sheetName val="Eingaben IST03_04"/>
      <sheetName val="EVP_DRGZeitraum03_04"/>
      <sheetName val="EVP_MDCZeitraum Erlöse03_04"/>
      <sheetName val="Katalog2003"/>
      <sheetName val="Fallpauschalenkatalog-Haupt03"/>
      <sheetName val="Eingaben IST_04_01"/>
      <sheetName val="EVP_DRGZeitraum04_01"/>
      <sheetName val="EVP_MDCZeitraum Erlöse04_01"/>
      <sheetName val="Eingaben IST_04_02"/>
      <sheetName val="EVP_DRGZeitraum04_02"/>
      <sheetName val="EVP_MDCZeitraum Erlöse04_02"/>
      <sheetName val="Eingaben IST_04_03"/>
      <sheetName val="EVP_DRGZeitraum04_03"/>
      <sheetName val="EVP_MDCZeitraum Erlöse04_03"/>
      <sheetName val="MDC-Tabelle"/>
      <sheetName val="Katalog2004"/>
      <sheetName val="Gesamt04"/>
      <sheetName val="Aufgabe"/>
      <sheetName val="Lösung"/>
      <sheetName val="Aufgabe B1 2003"/>
      <sheetName val="Aufgabe_B1_2004 -Korrekt"/>
      <sheetName val="Aufgabe_B1_2004"/>
      <sheetName val="GuV"/>
      <sheetName val="Saldenliste"/>
      <sheetName val="Statistik"/>
      <sheetName val="LösungBudgetfortschreibung"/>
      <sheetName val="LösungBudgetfortschreibung (2)"/>
      <sheetName val="LösungAusgleiche"/>
      <sheetName val="LösungBuchungen"/>
      <sheetName val="LösungBuchungen (2)"/>
      <sheetName val="LösungGuV"/>
      <sheetName val="LösungAnalyse"/>
      <sheetName val="Prämissen"/>
      <sheetName val="Anlage 1 - OR"/>
      <sheetName val="Modell"/>
      <sheetName val="OR 1997 - 2000"/>
      <sheetName val="ORF 1997 - 2000"/>
      <sheetName val="TH 1997 - 2000"/>
      <sheetName val="Memo Anpassung Strukturen"/>
      <sheetName val="Interne GuV 1997 - 2000"/>
      <sheetName val="Steuerung"/>
      <sheetName val="BITTE LESEN VOR START"/>
      <sheetName val="Eingabeblatt"/>
      <sheetName val="E1IST vor Genehmigung"/>
      <sheetName val="E1IST ab Genehmigung"/>
      <sheetName val="E1+2-Ausgleichssätze"/>
      <sheetName val="E3.2 (ZE)"/>
      <sheetName val="E3.1+2-Ausgleichssätze"/>
      <sheetName val="E3.3 (DRG)"/>
      <sheetName val="E3.3 (teilstationär)"/>
      <sheetName val="E3.3 (besondere Einrichtung)"/>
      <sheetName val="Übertrag 4.9"/>
      <sheetName val="Übertrag 6.3 fallbez."/>
      <sheetName val="Summierung"/>
      <sheetName val="Zahlbetragsausgleich"/>
      <sheetName val="§ 4.9 Mindererlöse"/>
      <sheetName val="§ 4.9 Mehrerlöse"/>
      <sheetName val="§ 4.9 Mehrerl. mit Nachweis"/>
      <sheetName val="Ausgleich § 6.3"/>
      <sheetName val="Ausgleich Zuschläge"/>
      <sheetName val="Ausgleich gesamt"/>
      <sheetName val="Ausgleich gesamt mit Nachweis"/>
      <sheetName val="Export"/>
      <sheetName val="Differenzierung CMI-Anstieg"/>
      <sheetName val="Veränderte Kodierung"/>
      <sheetName val="c"/>
      <sheetName val="d"/>
      <sheetName val="DEB (DRG)"/>
      <sheetName val="DEB (MDC)"/>
      <sheetName val="Anlage1"/>
      <sheetName val="Anlage2"/>
      <sheetName val="Anlage3"/>
      <sheetName val="Anlage4"/>
      <sheetName val="D5.1;2007"/>
      <sheetName val="Erläuterungshinweise HKG - KK "/>
      <sheetName val="Änderungsprotokoll_"/>
      <sheetName val="B2 2010"/>
      <sheetName val="Zuschlag Zentren "/>
      <sheetName val="NR AZV"/>
      <sheetName val="Zuschlag Wiedereingliederung BE"/>
      <sheetName val="Finanzierung Zuschlag Telematik"/>
      <sheetName val="F20_Erlösausgleiche inkl 2009"/>
      <sheetName val="Ausgleichsberechnung F11 B "/>
      <sheetName val="Ausgl. § 4 (3) Mindererlöse "/>
      <sheetName val="Ausgl. § 4 (3) Mehrerlöse"/>
      <sheetName val="NR DRG F11 Ist A 4"/>
      <sheetName val="Zusatzentgelte E2_2010"/>
      <sheetName val="Anlage E3.1 Fall"/>
      <sheetName val="Anlage E3.2"/>
      <sheetName val="Anlage E3.3 Tag"/>
      <sheetName val="NR Zu-Abschläge"/>
      <sheetName val="NR_Ist-Abrechnung_§ 5 Abs 4"/>
      <sheetName val="Zu_Abschlag Ausgleiche"/>
      <sheetName val="Teil Ausgleiche unterjährig"/>
      <sheetName val="NR Modelle § 24 BPflV F11 A 7"/>
      <sheetName val="Psych Teil J"/>
      <sheetName val="Psych Teil F 11A"/>
      <sheetName val="Psych Teil F 11B"/>
      <sheetName val="F13 2006"/>
      <sheetName val="F13 2006 Anlage 1"/>
      <sheetName val="F 13 2006 Anlage 2"/>
      <sheetName val="F13 2007"/>
      <sheetName val="F13 2007 Anlage 1"/>
      <sheetName val="F13 2007 Anlage 2"/>
      <sheetName val="F13 2008"/>
      <sheetName val="F13 2008 Anlage 1"/>
      <sheetName val="F13 2008 Anlage 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row r="10">
          <cell r="F10">
            <v>2867.78</v>
          </cell>
        </row>
      </sheetData>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sheetData sheetId="89"/>
      <sheetData sheetId="90"/>
      <sheetData sheetId="91"/>
      <sheetData sheetId="92"/>
      <sheetData sheetId="93"/>
      <sheetData sheetId="94">
        <row r="9">
          <cell r="A9" t="str">
            <v xml:space="preserve">ZE2006-01 </v>
          </cell>
        </row>
      </sheetData>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row r="2">
          <cell r="A2" t="str">
            <v>901Z</v>
          </cell>
        </row>
      </sheetData>
      <sheetData sheetId="174"/>
      <sheetData sheetId="175"/>
      <sheetData sheetId="176"/>
      <sheetData sheetId="177"/>
      <sheetData sheetId="178"/>
      <sheetData sheetId="179"/>
      <sheetData sheetId="180"/>
      <sheetData sheetId="181"/>
      <sheetData sheetId="182"/>
      <sheetData sheetId="183"/>
      <sheetData sheetId="184"/>
      <sheetData sheetId="185">
        <row r="2">
          <cell r="A2" t="str">
            <v>901Z</v>
          </cell>
        </row>
      </sheetData>
      <sheetData sheetId="186"/>
      <sheetData sheetId="187"/>
      <sheetData sheetId="188"/>
      <sheetData sheetId="189"/>
      <sheetData sheetId="190"/>
      <sheetData sheetId="191"/>
      <sheetData sheetId="192" refreshError="1"/>
      <sheetData sheetId="193" refreshError="1"/>
      <sheetData sheetId="194" refreshError="1"/>
      <sheetData sheetId="195" refreshError="1"/>
      <sheetData sheetId="196" refreshError="1"/>
      <sheetData sheetId="197"/>
      <sheetData sheetId="198" refreshError="1"/>
      <sheetData sheetId="199" refreshError="1"/>
      <sheetData sheetId="200"/>
      <sheetData sheetId="201" refreshError="1"/>
      <sheetData sheetId="202" refreshError="1"/>
      <sheetData sheetId="203"/>
      <sheetData sheetId="204" refreshError="1"/>
      <sheetData sheetId="205" refreshError="1"/>
      <sheetData sheetId="206" refreshError="1"/>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row r="2">
          <cell r="A2" t="str">
            <v>901Z</v>
          </cell>
        </row>
      </sheetData>
      <sheetData sheetId="224">
        <row r="2">
          <cell r="A2" t="str">
            <v>901Z</v>
          </cell>
        </row>
      </sheetData>
      <sheetData sheetId="225"/>
      <sheetData sheetId="226"/>
      <sheetData sheetId="227"/>
      <sheetData sheetId="228"/>
      <sheetData sheetId="229"/>
      <sheetData sheetId="230"/>
      <sheetData sheetId="231"/>
      <sheetData sheetId="232"/>
      <sheetData sheetId="233"/>
      <sheetData sheetId="234"/>
      <sheetData sheetId="235"/>
      <sheetData sheetId="236"/>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hrleistungsabschlag 2014 SLT "/>
    </sheetNames>
    <sheetDataSet>
      <sheetData sheetId="0">
        <row r="39">
          <cell r="T39" t="str">
            <v>Januar</v>
          </cell>
        </row>
        <row r="40">
          <cell r="T40" t="str">
            <v>Februar</v>
          </cell>
        </row>
        <row r="41">
          <cell r="T41" t="str">
            <v>März</v>
          </cell>
        </row>
        <row r="42">
          <cell r="T42" t="str">
            <v>April</v>
          </cell>
        </row>
        <row r="43">
          <cell r="T43" t="str">
            <v>Mai</v>
          </cell>
        </row>
        <row r="44">
          <cell r="T44" t="str">
            <v>Juni</v>
          </cell>
        </row>
        <row r="45">
          <cell r="T45" t="str">
            <v>Juli</v>
          </cell>
        </row>
        <row r="46">
          <cell r="T46" t="str">
            <v>August</v>
          </cell>
        </row>
        <row r="47">
          <cell r="T47" t="str">
            <v>September</v>
          </cell>
        </row>
        <row r="48">
          <cell r="T48" t="str">
            <v>Oktober</v>
          </cell>
        </row>
        <row r="49">
          <cell r="T49" t="str">
            <v>November</v>
          </cell>
        </row>
        <row r="50">
          <cell r="T50" t="str">
            <v>Dezember</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elle1"/>
      <sheetName val="F10"/>
      <sheetName val="leer"/>
      <sheetName val="Teil 6.1"/>
      <sheetName val="B2 (2006) HKG"/>
      <sheetName val="Teil F 11 NR Punktwerte"/>
      <sheetName val="Anlage3"/>
    </sheetNames>
    <sheetDataSet>
      <sheetData sheetId="0"/>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rrekturen"/>
      <sheetName val="DRGListe"/>
      <sheetName val="E1V"/>
      <sheetName val="E2F"/>
      <sheetName val="E2V"/>
      <sheetName val="E3.1F"/>
      <sheetName val="E3.1V"/>
      <sheetName val="E3.2F"/>
      <sheetName val="E3.2V"/>
      <sheetName val="E3.3F"/>
      <sheetName val="E3.3V"/>
      <sheetName val="B1"/>
      <sheetName val="Inhalt"/>
      <sheetName val="E1IST-K2008"/>
      <sheetName val="E1IST-K2009"/>
      <sheetName val="E1IST-K2010"/>
      <sheetName val="E1F-K2010 "/>
      <sheetName val="E1V-K2010"/>
      <sheetName val="E2-A"/>
      <sheetName val="E2-L"/>
      <sheetName val="E2-F"/>
      <sheetName val="E2-V"/>
      <sheetName val="E3.1-A"/>
      <sheetName val="E3.1-L"/>
      <sheetName val="E3.1-F"/>
      <sheetName val="E3.1-V"/>
      <sheetName val="E3.2-A"/>
      <sheetName val="E3.2-L"/>
      <sheetName val="E3.2-F"/>
      <sheetName val="E3.2-V"/>
      <sheetName val="E3.3-A"/>
      <sheetName val="E3.3-L"/>
      <sheetName val="E3.3-F"/>
      <sheetName val="E3.3-V"/>
      <sheetName val="Einstellungen"/>
      <sheetName val="Kalkulation Entgelt Anl.3FPV"/>
      <sheetName val="Kalkulation ZE f.OP Komplexbeh"/>
      <sheetName val="Kalkulation ZE f. Medikamente"/>
      <sheetName val="Kalkulation ZE f.Dialysen"/>
      <sheetName val="Import"/>
      <sheetName val="HA2008"/>
      <sheetName val="BA2008"/>
      <sheetName val="2008.Anlage 2"/>
      <sheetName val="2008.Anlage 5"/>
      <sheetName val="HA2009"/>
      <sheetName val="BA2009"/>
      <sheetName val="2009.Anlage 2"/>
      <sheetName val="2009.Anlage 5"/>
      <sheetName val="HA2010"/>
      <sheetName val="BA2010"/>
      <sheetName val="2010.Anlage 2"/>
      <sheetName val="2010.Anlage 5"/>
      <sheetName val="ZE1010.ZE"/>
      <sheetName val="ZE2009.ZE"/>
      <sheetName val="ZE2008.ZE"/>
      <sheetName val="bra_ktr"/>
      <sheetName val="Vorblatt"/>
      <sheetName val="E1_Ü 2006 zu 2007"/>
      <sheetName val="E1_Ist 2006"/>
      <sheetName val="E2_Ist 2006"/>
      <sheetName val="E3.1_Ist 2006"/>
      <sheetName val="E3.2_Ist 2006"/>
      <sheetName val="E3.3_Ist 2006"/>
      <sheetName val="Import_Ist_Ü_2006_zu_2007"/>
      <sheetName val="Import_Ist2006"/>
      <sheetName val="Import_VE2006"/>
      <sheetName val="Katalog HA"/>
      <sheetName val="Katalog BA"/>
      <sheetName val="Basis"/>
      <sheetName val="Teil F 11 NR Punktwerte"/>
      <sheetName val="Erlösbudget(B2)"/>
      <sheetName val="Tabelle1"/>
      <sheetName val="FA Übersicht"/>
      <sheetName val="Erlösverprobung"/>
      <sheetName val="konten"/>
      <sheetName val="Tagesgleich"/>
      <sheetName val="Sonderbereiche"/>
      <sheetName val="Sonderbereiche_Auslandsfälle"/>
      <sheetName val="Nebenrechnung"/>
      <sheetName val="Mehrleistungsabschlag 2014 SLT "/>
    </sheetNames>
    <sheetDataSet>
      <sheetData sheetId="0">
        <row r="1">
          <cell r="A1" t="str">
            <v xml:space="preserve">Prä-MDC </v>
          </cell>
        </row>
      </sheetData>
      <sheetData sheetId="1" refreshError="1">
        <row r="1">
          <cell r="A1" t="str">
            <v xml:space="preserve">Prä-MDC </v>
          </cell>
        </row>
        <row r="2">
          <cell r="A2" t="str">
            <v>DRG</v>
          </cell>
          <cell r="B2" t="str">
            <v>Part.</v>
          </cell>
          <cell r="C2" t="str">
            <v>Beschreibung</v>
          </cell>
        </row>
        <row r="4">
          <cell r="A4" t="str">
            <v>A01A</v>
          </cell>
          <cell r="B4" t="str">
            <v>O</v>
          </cell>
          <cell r="C4" t="str">
            <v>Lebertransplantation mit Beatmung &gt; 179 Stunden</v>
          </cell>
        </row>
        <row r="5">
          <cell r="A5" t="str">
            <v>A01B</v>
          </cell>
          <cell r="B5" t="str">
            <v>O</v>
          </cell>
          <cell r="C5" t="str">
            <v>Lebertransplantation mit Beatmung &gt; 59 und &lt; 180 Stunden oder mit Transplantatabstoßung</v>
          </cell>
        </row>
        <row r="6">
          <cell r="A6" t="str">
            <v>A01C</v>
          </cell>
          <cell r="B6" t="str">
            <v>O</v>
          </cell>
          <cell r="C6" t="str">
            <v>Lebertransplantation ohne Beatmung &gt; 59 Stunden, ohne Transplantatabstoßung</v>
          </cell>
        </row>
        <row r="7">
          <cell r="A7" t="str">
            <v>A02A</v>
          </cell>
          <cell r="B7" t="str">
            <v>O</v>
          </cell>
          <cell r="C7" t="str">
            <v>Transplantation von Niere und Pankreas mit Transplantatabstoßung</v>
          </cell>
        </row>
        <row r="8">
          <cell r="A8" t="str">
            <v>A02B</v>
          </cell>
          <cell r="B8" t="str">
            <v>O</v>
          </cell>
          <cell r="C8" t="str">
            <v>Transplantation von Niere und Pankreas ohne Transplantatabstoßung</v>
          </cell>
        </row>
        <row r="9">
          <cell r="A9" t="str">
            <v>A03A</v>
          </cell>
          <cell r="B9" t="str">
            <v>O</v>
          </cell>
          <cell r="C9" t="str">
            <v>Lungentransplantation mit Beatmung &gt; 179 Stunden</v>
          </cell>
        </row>
        <row r="10">
          <cell r="A10" t="str">
            <v>A03B</v>
          </cell>
          <cell r="B10" t="str">
            <v>O</v>
          </cell>
          <cell r="C10" t="str">
            <v>Lungentransplantation mit Beatmung &gt; 47 und &lt; 180 Stunden</v>
          </cell>
        </row>
        <row r="11">
          <cell r="A11" t="str">
            <v>A03C</v>
          </cell>
          <cell r="B11" t="str">
            <v>O</v>
          </cell>
          <cell r="C11" t="str">
            <v>Lungentransplantation ohne Beatmung &gt; 47 Stunden</v>
          </cell>
        </row>
        <row r="12">
          <cell r="A12" t="str">
            <v>A04A</v>
          </cell>
          <cell r="B12" t="str">
            <v>O</v>
          </cell>
          <cell r="C12" t="str">
            <v>Knochenmarktransplantation / Stammzelltransfusion, allogen, mit In-vitro-Aufbereitung, HLA-verschieden</v>
          </cell>
        </row>
        <row r="13">
          <cell r="A13" t="str">
            <v>A04B</v>
          </cell>
          <cell r="B13" t="str">
            <v>O</v>
          </cell>
          <cell r="C13" t="str">
            <v>Knochenmarktransplantation / Stammzelltransfusion, allogen, mit In-vitro-Aufbereitung, HLA-identisch</v>
          </cell>
        </row>
        <row r="14">
          <cell r="A14" t="str">
            <v>A04C</v>
          </cell>
          <cell r="B14" t="str">
            <v>O</v>
          </cell>
          <cell r="C14" t="str">
            <v>Knochenmarktransplantation / Stammzelltransfusion, allogen, ohne In-vitro-Aufbereitung, außer bei Plasmozytom, HLA-verschieden</v>
          </cell>
        </row>
        <row r="15">
          <cell r="A15" t="str">
            <v>A04D</v>
          </cell>
          <cell r="B15" t="str">
            <v>O</v>
          </cell>
          <cell r="C15" t="str">
            <v>Knochenmarktransplantation / Stammzelltransfusion, allogen, ohne In-vitro-Aufbereitung, außer bei Plasmozytom, HLA-identisch</v>
          </cell>
        </row>
        <row r="16">
          <cell r="A16" t="str">
            <v>A04E</v>
          </cell>
          <cell r="B16" t="str">
            <v>O</v>
          </cell>
          <cell r="C16" t="str">
            <v>Knochenmarktransplantation / Stammzelltransfusion, allogen, ohne In-vitro-Aufbereitung, bei Plasmozytom</v>
          </cell>
        </row>
        <row r="17">
          <cell r="A17" t="str">
            <v>A05A</v>
          </cell>
          <cell r="B17" t="str">
            <v>O</v>
          </cell>
          <cell r="C17" t="str">
            <v>Herztransplantation mit Beatmung &gt; 179 Stunden oder Alter &lt; 16 Jahre</v>
          </cell>
        </row>
        <row r="18">
          <cell r="A18" t="str">
            <v>A05B</v>
          </cell>
          <cell r="B18" t="str">
            <v>O</v>
          </cell>
          <cell r="C18" t="str">
            <v>Herztransplantation ohne Beatmung &gt; 179 Stunden, Alter &gt; 15 Jahre</v>
          </cell>
        </row>
        <row r="19">
          <cell r="A19" t="str">
            <v>A06A</v>
          </cell>
          <cell r="B19" t="str">
            <v>O</v>
          </cell>
          <cell r="C19" t="str">
            <v>Beatmung &gt; 1799 Stunden mit komplexer OR-Prozedur oder Polytrauma, mit hochkomplexem Eingriff oder intensivmedizinischer Komplexbehandlung &gt; 3680 Aufwandspunkte</v>
          </cell>
        </row>
        <row r="20">
          <cell r="A20" t="str">
            <v>A06B</v>
          </cell>
          <cell r="B20" t="str">
            <v>O</v>
          </cell>
          <cell r="C20" t="str">
            <v>Beatmung &gt; 1799 Stunden mit komplexer OR-Prozedur oder Polytrauma oder ohne komplexe OR-Prozedur, ohne Polytrauma, mit intensivmedizinischer Komplexbehandlung &gt; 3680 Punkte oder Alter &lt; 16 Jahre</v>
          </cell>
        </row>
        <row r="21">
          <cell r="A21" t="str">
            <v>A06C</v>
          </cell>
          <cell r="B21" t="str">
            <v>O</v>
          </cell>
          <cell r="C21" t="str">
            <v>Beatmung &gt; 1799 Stunden ohne komplexe OR-Prozedur, ohne Polytrauma, ohne intensivmedizinische Komplexbehandlung &gt; 3680 Aufwandspunkte, Alter &gt; 15 Jahre</v>
          </cell>
        </row>
        <row r="22">
          <cell r="A22" t="str">
            <v>A07A</v>
          </cell>
          <cell r="B22" t="str">
            <v>O</v>
          </cell>
          <cell r="C22" t="str">
            <v>Beatmung &gt; 999 und &lt; 1800 Stunden mit komplexer OR-Prozedur oder Polytrauma, mit hochkomplexem oder dreizeitigem komplexen Eingriff oder intensivmedizinischer Komplexbehandlung &gt; 3680 Aufwandspunkte</v>
          </cell>
        </row>
        <row r="23">
          <cell r="A23" t="str">
            <v>A07B</v>
          </cell>
          <cell r="B23" t="str">
            <v>O</v>
          </cell>
          <cell r="C23" t="str">
            <v>Beatmung &gt; 999 und &lt; 1800 Stunden mit komplexer OR-Prozedur, mit Polytrauma oder komplizierenden Prozeduren oder Alter &lt; 16 Jahre oder ohne komplexe OR-Prozedur, ohne Polytrauma, Alter &lt; 16 Jahre</v>
          </cell>
        </row>
        <row r="24">
          <cell r="A24" t="str">
            <v>A07C</v>
          </cell>
          <cell r="B24" t="str">
            <v>O</v>
          </cell>
          <cell r="C24" t="str">
            <v>Beatmung &gt; 999 und &lt; 1800 Stunden mit komplexer OR-Prozedur, ohne Polytrauma, ohne komplizierende Prozeduren, Alter &gt; 15 Jahre oder ohne komplexe OR-Prozedur oder Polytrauma, Alter &gt; 15 Jahre, mit intensivmedizinischer Komplexbehandlung &gt; 2208 Punkte</v>
          </cell>
        </row>
        <row r="25">
          <cell r="A25" t="str">
            <v>A07D</v>
          </cell>
          <cell r="B25" t="str">
            <v>O</v>
          </cell>
          <cell r="C25" t="str">
            <v>Beatmung &gt; 999 und &lt; 1800 Stunden ohne komplexe OR-Prozedur, ohne Polytrauma, ohne intensivmedizinische Komplexbehandlung &gt; 2208 Aufwandspunkte, Alter &gt; 15 Jahre</v>
          </cell>
        </row>
        <row r="26">
          <cell r="A26" t="str">
            <v>A09A</v>
          </cell>
          <cell r="B26" t="str">
            <v>O</v>
          </cell>
          <cell r="C26" t="str">
            <v>Beatmung &gt; 499 und &lt; 1000 Stunden mit komplexer OR-Prozedur oder Polytrauma und hochkomplexem Eingriff oder Alter &lt; 16 Jahre oder ohne komplexe OR-Prozedur, ohne Polytrauma, mit angeborener Fehlbildung oder Tumorerkrankung, Alter &lt; 3 Jahre</v>
          </cell>
        </row>
        <row r="27">
          <cell r="A27" t="str">
            <v>A09B</v>
          </cell>
          <cell r="B27" t="str">
            <v>O</v>
          </cell>
          <cell r="C27" t="str">
            <v>Beatmung &gt; 499 und &lt; 1000 Stunden mit komplexer OR-Prozedur oder Polytrauma, ohne hochkomplexen Eingriff, Alter &gt; 15 Jahre, mit sehr komplexem Eingriff oder komplizierenden Prozeduren</v>
          </cell>
        </row>
        <row r="28">
          <cell r="A28" t="str">
            <v>A09C</v>
          </cell>
          <cell r="B28" t="str">
            <v>O</v>
          </cell>
          <cell r="C28" t="str">
            <v>Beatmung &gt; 499 und &lt; 1000 Stunden mit komplexer OR-Prozedur oder Polytrauma, ohne hochkomplexen Eingriff, Alter &gt; 15 Jahre, ohne komplizierende Prozeduren, ohne sehr komplexen Eingriff</v>
          </cell>
        </row>
        <row r="29">
          <cell r="A29" t="str">
            <v>A09D</v>
          </cell>
          <cell r="B29" t="str">
            <v>O</v>
          </cell>
          <cell r="C29" t="str">
            <v>Beatmung &gt; 499 und &lt; 1000 Stunden ohne komplexe OR-Prozedur oder Polytrauma, ohne angeborene Fehlbildung oder Tumorerkrankung, Alter &lt; 3 Jahre, mit komplizierenden Prozeduren oder Alter &lt; 16 Jahre</v>
          </cell>
        </row>
        <row r="30">
          <cell r="A30" t="str">
            <v>A09E</v>
          </cell>
          <cell r="B30" t="str">
            <v>O</v>
          </cell>
          <cell r="C30" t="str">
            <v>Beatmung &gt; 499 und &lt; 1000 Stunden ohne komplexe OR-Prozedur oder Polytrauma, ohne angeborene Fehlbildung oder Tumorerkrankung, Alter &lt; 3 Jahre, ohne komplizierende Prozeduren, mit intensivmedizinischer Komplexbehandlung &gt; 1656 Punkte</v>
          </cell>
        </row>
        <row r="31">
          <cell r="A31" t="str">
            <v>A09F</v>
          </cell>
          <cell r="B31" t="str">
            <v>O</v>
          </cell>
          <cell r="C31" t="str">
            <v>Beatmung &gt; 499 und &lt; 1000 Stunden ohne komplexe OR-Prozedur oder Polytrauma, ohne komplizierende Prozeduren, ohne intensivmedizinische Komplexbehandlung &gt; 1656 Punkte, Alter &gt; 15 Jahre</v>
          </cell>
        </row>
        <row r="32">
          <cell r="A32" t="str">
            <v>A11A</v>
          </cell>
          <cell r="B32" t="str">
            <v>O</v>
          </cell>
          <cell r="C32" t="str">
            <v>Beatmung &gt; 249 und &lt; 500 Stunden mit komplexer OR-Prozedur, mit hochkomplexem Eingriff oder intensivmedizinischer Komplexbehandlung &gt; 1656 Punkte, oder ohne komplexe OR-Prozedur, mit bestimmter OR-Proz. und kompliz. Proz., mit int. Komp.beh. &gt; 1656 P.</v>
          </cell>
        </row>
        <row r="33">
          <cell r="A33" t="str">
            <v>A11B</v>
          </cell>
          <cell r="B33" t="str">
            <v>O</v>
          </cell>
          <cell r="C33" t="str">
            <v>Beatmung &gt; 249 und &lt; 500 Stunden mit komplexer OR-Prozedur, mit komplizierenden Prozeduren oder sehr komplexem Eingriff, oder ohne komplexe OR-Prozedur, mit Tumorerkrankung oder angeborener Fehlbildung, Alter &lt; 3 Jahre</v>
          </cell>
        </row>
        <row r="34">
          <cell r="A34" t="str">
            <v>A11C</v>
          </cell>
          <cell r="B34" t="str">
            <v>O</v>
          </cell>
          <cell r="C34" t="str">
            <v>Beatmung &gt; 249 und &lt; 500 Stunden ohne komplexe OR-Prozedur, ohne Tumorerkrankung oder angeborene Fehlbildung, Alter &lt; 3 Jahre, mit bestimmter OR-Prozedur und komplizierenden Prozeduren, ohne intensivmedizinische Komplexbehandlung &gt; 1656 Punkte</v>
          </cell>
        </row>
        <row r="35">
          <cell r="A35" t="str">
            <v>A11D</v>
          </cell>
          <cell r="B35" t="str">
            <v>O</v>
          </cell>
          <cell r="C35" t="str">
            <v>Beatmung &gt; 249 und &lt; 500 Stunden mit komplexer OR-Prozedur, ohne hochkomplexen oder sehr komplexen Eingriff, ohne intensivmedizinische Komplexbehandlung &gt; 1656 Punkte, ohne komplizierende Prozeduren</v>
          </cell>
        </row>
        <row r="36">
          <cell r="A36" t="str">
            <v>A11E</v>
          </cell>
          <cell r="B36" t="str">
            <v>O</v>
          </cell>
          <cell r="C36" t="str">
            <v>Beatmung &gt; 249 und &lt; 500 Stunden ohne komplexe OR-Prozedur, mit bestimmter OR-Prozedur oder komplizierenden Prozeduren oder intensivmedizinischer Komplexbehandlung &gt; 1104 Aufwandspunkte oder Alter &lt; 6 Jahre</v>
          </cell>
        </row>
        <row r="37">
          <cell r="A37" t="str">
            <v>A11F</v>
          </cell>
          <cell r="B37" t="str">
            <v>O</v>
          </cell>
          <cell r="C37" t="str">
            <v>Beatmung &gt; 249 und &lt; 500 Stunden ohne komplexe OR-Prozedur, ohne bestimmte OR-Prozedur, ohne komplizierende Prozeduren, ohne intensivmedizinische Komplexbehandlung &gt; 1104 Aufwandspunkte, Alter &gt; 5 Jahre</v>
          </cell>
        </row>
        <row r="38">
          <cell r="A38" t="str">
            <v>A13A</v>
          </cell>
          <cell r="B38" t="str">
            <v>O</v>
          </cell>
          <cell r="C38" t="str">
            <v>Beatmung &gt; 95 und &lt; 250 Stunden mit hochkomplexem Eingriff oder intensivmedizinischer Komplexbehandlung &gt; 1104 Punkte oder mit bestimmter OR-Prozedur und komplizierenden Prozeduren, mit intensivmedizinischer Komplexbehandlung &gt; 1104 Punkte</v>
          </cell>
        </row>
        <row r="39">
          <cell r="A39" t="str">
            <v>A13B</v>
          </cell>
          <cell r="B39" t="str">
            <v>O</v>
          </cell>
          <cell r="C39" t="str">
            <v>Beatmung &gt; 95 und &lt; 250 Stunden mit komplexer OR-Prozedur, ohne hochkomplexen Eingriff, ohne intensivmedizinische Komplexbehandlung &gt; 1104 Aufwandspunkte, mit komplizierenden Prozeduren oder sehr komplexem Eingriff</v>
          </cell>
        </row>
        <row r="40">
          <cell r="A40" t="str">
            <v>A13C</v>
          </cell>
          <cell r="B40" t="str">
            <v>O</v>
          </cell>
          <cell r="C40" t="str">
            <v>Beatmung &gt; 95 und &lt; 250 Stunden ohne komplexe OR-Prozedur, mit bestimmter OR-Prozedur und komplizierenden Prozeduren, ohne intensivmedizinische Komplexbehandlung &gt; 1104 Aufwandspunkte</v>
          </cell>
        </row>
        <row r="41">
          <cell r="A41" t="str">
            <v>A13D</v>
          </cell>
          <cell r="B41" t="str">
            <v>O</v>
          </cell>
          <cell r="C41" t="str">
            <v>Beatmung &gt; 95 und &lt; 250 Stunden mit komplexer OR-Prozedur, ohne hochkomplexen oder sehr komplexen Eingriff, ohne intensivmedizinische Komplexbehandlung &gt; 1104 Aufwandspunkte, ohne komplizierende Prozeduren</v>
          </cell>
        </row>
        <row r="42">
          <cell r="A42" t="str">
            <v>A13E</v>
          </cell>
          <cell r="B42" t="str">
            <v>O</v>
          </cell>
          <cell r="C42" t="str">
            <v>Beatmung &gt; 95 und &lt; 250 Stunden ohne komplexe OR-Prozedur, mit bestimmter OR-Prozedur oder komplizierenden Prozeduren oder intensivmedizinischer Komplexbehandlung &gt; 552 Punkte oder Alter &lt; 16 Jahre</v>
          </cell>
        </row>
        <row r="43">
          <cell r="A43" t="str">
            <v>A13F</v>
          </cell>
          <cell r="B43" t="str">
            <v>O</v>
          </cell>
          <cell r="C43" t="str">
            <v>Beatmung &gt; 95 und &lt; 250 Stunden ohne komplexe OR-Prozedur, verstorben oder verlegt &lt; 9 Tage oder ohne bestimmte OR-Prozedur, ohne komplizierende Prozeduren, ohne intensivmedizinische Komplexbehandlung &gt; 552 Punkte, Alter &gt; 15 Jahre</v>
          </cell>
        </row>
        <row r="44">
          <cell r="A44" t="str">
            <v>A15A</v>
          </cell>
          <cell r="B44" t="str">
            <v>O</v>
          </cell>
          <cell r="C44" t="str">
            <v>Knochenmarktransplantation / Stammzelltransfusion, autogen, außer bei Plasmozytom, Neubildung unsicheren Verhaltens, Lymphom oder bösartiger Neubildung von Hoden und Ovar, Alter &lt; 18 Jahre, mit In-vitro-Aufbereitung</v>
          </cell>
        </row>
        <row r="45">
          <cell r="A45" t="str">
            <v>A15B</v>
          </cell>
          <cell r="B45" t="str">
            <v>O</v>
          </cell>
          <cell r="C45" t="str">
            <v>Knochenmarktransplantation / Stammzelltransfusion, autogen, bei Neubildung unsicheren Verhaltens, Lymphom oder bösartiger Neubildung von Hoden und Ovar, Alter &lt; 16 Jahre, oder mit In-vitro-Aufbereitung oder Alter &lt; 18 Jahre</v>
          </cell>
        </row>
        <row r="46">
          <cell r="A46" t="str">
            <v>A15C</v>
          </cell>
          <cell r="B46" t="str">
            <v>O</v>
          </cell>
          <cell r="C46" t="str">
            <v>Knochenmarktransplantation / Stammzelltransfusion, autogen, außer bei Plasmozytom, Neubildung unsicheren Verhaltens, Lymphom oder bösartiger Neubildung von Hoden und Ovar, Alter &gt; 17 Jahre, ohne In-vitro-Aufbereitung</v>
          </cell>
        </row>
        <row r="47">
          <cell r="A47" t="str">
            <v>A15D</v>
          </cell>
          <cell r="B47" t="str">
            <v>O</v>
          </cell>
          <cell r="C47" t="str">
            <v>Knochenmarktransplantation / Stammzelltransfusion, autogen, bei Neubildung unsicheren Verhaltens, Lymphom oder bösartiger Neubildung von Hoden und Ovar, Alter &gt; 15 Jahre</v>
          </cell>
        </row>
        <row r="48">
          <cell r="A48" t="str">
            <v>A15E</v>
          </cell>
          <cell r="B48" t="str">
            <v>O</v>
          </cell>
          <cell r="C48" t="str">
            <v>Knochenmarktransplantation / Stammzelltransfusion, autogen, bei Plasmozytom</v>
          </cell>
        </row>
        <row r="49">
          <cell r="A49" t="str">
            <v>A16A</v>
          </cell>
          <cell r="B49" t="str">
            <v>O</v>
          </cell>
          <cell r="C49" t="str">
            <v>Transplantation von Darm oder Pankreas</v>
          </cell>
        </row>
        <row r="50">
          <cell r="A50" t="str">
            <v>A16B</v>
          </cell>
          <cell r="B50" t="str">
            <v>O</v>
          </cell>
          <cell r="C50" t="str">
            <v>Injektion von Pankreasgewebe</v>
          </cell>
        </row>
        <row r="51">
          <cell r="A51" t="str">
            <v>A17A</v>
          </cell>
          <cell r="B51" t="str">
            <v>O</v>
          </cell>
          <cell r="C51" t="str">
            <v>Nierentransplantation mit postoperativem Versagen des Nierentransplantates oder Alter &lt; 16 Jahre</v>
          </cell>
        </row>
        <row r="52">
          <cell r="A52" t="str">
            <v>A17B</v>
          </cell>
          <cell r="B52" t="str">
            <v>O</v>
          </cell>
          <cell r="C52" t="str">
            <v>Nierentransplantation ohne postoperatives Versagen des Nierentransplantates, Alter &gt; 15 Jahre</v>
          </cell>
        </row>
        <row r="53">
          <cell r="A53" t="str">
            <v>A18Z</v>
          </cell>
          <cell r="B53" t="str">
            <v>O</v>
          </cell>
          <cell r="C53" t="str">
            <v>Beatmung &gt; 999 Stunden und Transplantation von Leber, Lunge, Herz und Knochenmark oder Stammzelltransfusion</v>
          </cell>
        </row>
        <row r="54">
          <cell r="A54" t="str">
            <v>A42A</v>
          </cell>
          <cell r="B54" t="str">
            <v>A</v>
          </cell>
          <cell r="C54" t="str">
            <v>Stammzellentnahme bei Eigenspender mit Chemotherapie</v>
          </cell>
        </row>
        <row r="55">
          <cell r="A55" t="str">
            <v>A42B</v>
          </cell>
          <cell r="B55" t="str">
            <v>A</v>
          </cell>
          <cell r="C55" t="str">
            <v>Stammzellentnahme bei Eigenspender ohne Chemotherapie</v>
          </cell>
        </row>
        <row r="56">
          <cell r="A56" t="str">
            <v>A43Z</v>
          </cell>
          <cell r="B56" t="str">
            <v>A</v>
          </cell>
          <cell r="C56" t="str">
            <v>Frührehabilitation bei Wachkoma und Locked-in-Syndrom</v>
          </cell>
        </row>
        <row r="57">
          <cell r="A57" t="str">
            <v>A60A</v>
          </cell>
          <cell r="B57" t="str">
            <v>M</v>
          </cell>
          <cell r="C57" t="str">
            <v>Versagen und Abstoßung eines Organtransplantates, mehr als ein Belegungstag, mit äußerst schweren CC</v>
          </cell>
        </row>
        <row r="58">
          <cell r="A58" t="str">
            <v>A60B</v>
          </cell>
          <cell r="B58" t="str">
            <v>M</v>
          </cell>
          <cell r="C58" t="str">
            <v>Versagen und Abstoßung eines Organtransplantates, mehr als ein Belegungstag, ohne äußerst schwere CC</v>
          </cell>
        </row>
        <row r="59">
          <cell r="A59" t="str">
            <v>A60C</v>
          </cell>
          <cell r="B59" t="str">
            <v>M</v>
          </cell>
          <cell r="C59" t="str">
            <v>Versagen und Abstoßung eines Organtransplantates, ein Belegungstag</v>
          </cell>
        </row>
        <row r="60">
          <cell r="A60" t="str">
            <v>A61Z</v>
          </cell>
          <cell r="B60" t="str">
            <v>M</v>
          </cell>
          <cell r="C60" t="str">
            <v>Versagen und Abstoßung eines Transplantates hämatopoetischer Zellen</v>
          </cell>
        </row>
        <row r="61">
          <cell r="A61" t="str">
            <v>A62Z</v>
          </cell>
          <cell r="B61" t="str">
            <v>M</v>
          </cell>
          <cell r="C61" t="str">
            <v>Evaluierungsaufenthalt vor Herztransplantation</v>
          </cell>
        </row>
        <row r="62">
          <cell r="A62" t="str">
            <v>A63Z</v>
          </cell>
          <cell r="B62" t="str">
            <v>M</v>
          </cell>
          <cell r="C62" t="str">
            <v>Evaluierungsaufenthalt vor Lungen- oder Herz-Lungen-Transplantation</v>
          </cell>
        </row>
        <row r="63">
          <cell r="A63" t="str">
            <v>A64Z</v>
          </cell>
          <cell r="B63" t="str">
            <v>M</v>
          </cell>
          <cell r="C63" t="str">
            <v>Evaluierungsaufenthalt vor Leber- oder Nieren-Pankreas-Transplantation</v>
          </cell>
        </row>
        <row r="64">
          <cell r="A64" t="str">
            <v>A66Z</v>
          </cell>
          <cell r="B64" t="str">
            <v>M</v>
          </cell>
          <cell r="C64" t="str">
            <v>Evaluierungsaufenthalt vor anderer Organtransplantation</v>
          </cell>
        </row>
        <row r="65">
          <cell r="A65" t="str">
            <v>A67Z</v>
          </cell>
          <cell r="B65" t="str">
            <v>O</v>
          </cell>
          <cell r="C65" t="str">
            <v>Längerer stationärer Aufenthalt vor Transplantation bei hoher Dringlichkeitsstufe bei verschiedenen Evaluierungsaufenthalten</v>
          </cell>
        </row>
        <row r="66">
          <cell r="A66" t="str">
            <v>A90A</v>
          </cell>
          <cell r="B66" t="str">
            <v>A</v>
          </cell>
          <cell r="C66" t="str">
            <v>Teilstationäre geriatrische Komplexbehandlung, umfassende Behandlung</v>
          </cell>
        </row>
        <row r="67">
          <cell r="A67" t="str">
            <v>A90B</v>
          </cell>
          <cell r="B67" t="str">
            <v>A</v>
          </cell>
          <cell r="C67" t="str">
            <v>Teilstationäre geriatrische Komplexbehandlung, Basisbehandlung</v>
          </cell>
        </row>
        <row r="68">
          <cell r="A68" t="str">
            <v>B61Z</v>
          </cell>
          <cell r="B68" t="str">
            <v>M</v>
          </cell>
          <cell r="C68" t="str">
            <v>Akute Erkrankungen und Verletzungen des Rückenmarks außer bei Transplantation</v>
          </cell>
        </row>
        <row r="70">
          <cell r="A70" t="str">
            <v>MDC 1 Krankheiten und Störungen des Nervensystems</v>
          </cell>
        </row>
        <row r="71">
          <cell r="A71" t="str">
            <v>DRG</v>
          </cell>
          <cell r="B71" t="str">
            <v>Part.</v>
          </cell>
          <cell r="C71" t="str">
            <v>Beschreibung</v>
          </cell>
        </row>
        <row r="73">
          <cell r="A73" t="str">
            <v>B01Z</v>
          </cell>
          <cell r="B73" t="str">
            <v>O</v>
          </cell>
          <cell r="C73" t="str">
            <v>Mehrzeitige komplexe OR-Prozeduren bei Krankheiten und Störungen des Nervensystems</v>
          </cell>
        </row>
        <row r="74">
          <cell r="A74" t="str">
            <v>B02A</v>
          </cell>
          <cell r="B74" t="str">
            <v>O</v>
          </cell>
          <cell r="C74" t="str">
            <v>Komplexe Kraniotomie oder Wirbelsäulen-Operation oder andere aufwändige Operation am Nervensystem mit Beatmung &gt; 95 Stunden, mit Strahlentherapie, mehr als 8 Bestrahlungen</v>
          </cell>
        </row>
        <row r="75">
          <cell r="A75" t="str">
            <v>B02B</v>
          </cell>
          <cell r="B75" t="str">
            <v>O</v>
          </cell>
          <cell r="C75" t="str">
            <v>Komplexe Kraniotomie oder Wirbelsäulen-Operation od. andere aufwändige Operation am Nervensystem mit Beatmung &gt; 95 Std., ohne Strahlenth. mehr als 8 Bestrahl., Alter &lt; 6 J. od. &lt; 18 J. mit großem intrakran. Eingr., m. äußerst schw. CC od. Beatm. &gt; 95 Std.</v>
          </cell>
        </row>
        <row r="76">
          <cell r="A76" t="str">
            <v>B02C</v>
          </cell>
          <cell r="B76" t="str">
            <v>O</v>
          </cell>
          <cell r="C76" t="str">
            <v>Komplexe Kraniotomie oder Wirbelsäulen-Operation oder andere aufwändige Operation am Nervensystem mit Beatmung &gt; 95 Stunden, mit Strahlentherapie, weniger als 9 Bestrahlungen</v>
          </cell>
        </row>
        <row r="77">
          <cell r="A77" t="str">
            <v>B02D</v>
          </cell>
          <cell r="B77" t="str">
            <v>O</v>
          </cell>
          <cell r="C77" t="str">
            <v>Komplexe Kraniotomie oder Wirbelsäulen-Operation oder andere aufwändige Operation am Nervensystem mit Beatmung &gt; 95 Stunden, ohne Strahlentherapie, mit komplizierenden Prozeduren oder großem intrakran. Eingr. ohne äußerst schw. CC, ohne Beatmung &gt; 95 Std.</v>
          </cell>
        </row>
        <row r="78">
          <cell r="A78" t="str">
            <v>B02E</v>
          </cell>
          <cell r="B78" t="str">
            <v>O</v>
          </cell>
          <cell r="C78" t="str">
            <v>Komplexe Kraniotomie oder Wirbelsäulen-Operation oder andere aufwändige Operation am Nervensystem mit Beatmung &gt; 95 Stunden, ohne Strahlentherapie, Alter &gt; 5 Jahre, ohne großen intrakraniellen Eingriff, ohne komplizierende Prozeduren</v>
          </cell>
        </row>
        <row r="79">
          <cell r="A79" t="str">
            <v>B03Z</v>
          </cell>
          <cell r="B79" t="str">
            <v>O</v>
          </cell>
          <cell r="C79" t="str">
            <v>Operative Eingriffe bei nicht akuter Para- / Tetraplegie oder Eingriffe an Wirbelsäule und Rückenmark bei bösartiger Neubildung od. mit äußerst schweren oder schw. CC oder Eingriffe b. zerebraler Lähmung, Muskeldystrophie, Neuropathie mit äußerst schw. CC</v>
          </cell>
        </row>
        <row r="80">
          <cell r="A80" t="str">
            <v>B04A</v>
          </cell>
          <cell r="B80" t="str">
            <v>O</v>
          </cell>
          <cell r="C80" t="str">
            <v>Interventionelle und beidseitige Eingriffe an den extrakraniellen Gefäßen mit äußerst schweren CC</v>
          </cell>
        </row>
        <row r="81">
          <cell r="A81" t="str">
            <v>B04B</v>
          </cell>
          <cell r="B81" t="str">
            <v>O</v>
          </cell>
          <cell r="C81" t="str">
            <v>Eingriffe an den extrakraniellen Gefäßen mit äußerst schweren CC und beidseitige Eingriffe an den extrakraniellen Gefäßen ohne äußerst schwere CC</v>
          </cell>
        </row>
        <row r="82">
          <cell r="A82" t="str">
            <v>B04C</v>
          </cell>
          <cell r="B82" t="str">
            <v>O</v>
          </cell>
          <cell r="C82" t="str">
            <v>Interventionelle Eingriffe an den extrakraniellen Gefäßen ohne äußerst schwere CC</v>
          </cell>
        </row>
        <row r="83">
          <cell r="A83" t="str">
            <v>B04D</v>
          </cell>
          <cell r="B83" t="str">
            <v>O</v>
          </cell>
          <cell r="C83" t="str">
            <v>Eingriffe an den extrakraniellen Gefäßen ohne äußerst schwere CC</v>
          </cell>
        </row>
        <row r="84">
          <cell r="A84" t="str">
            <v>B05Z</v>
          </cell>
          <cell r="B84" t="str">
            <v>O</v>
          </cell>
          <cell r="C84" t="str">
            <v>Dekompression bei Karpaltunnelsyndrom</v>
          </cell>
        </row>
        <row r="85">
          <cell r="A85" t="str">
            <v>B06A</v>
          </cell>
          <cell r="B85" t="str">
            <v>O</v>
          </cell>
          <cell r="C85" t="str">
            <v>Eingriffe bei zerebraler Lähmung, Muskeldystrophie oder Neuropathie, Alter &lt; 19 Jahre oder mit schweren CC, Alter &lt; 16 Jahre</v>
          </cell>
        </row>
        <row r="86">
          <cell r="A86" t="str">
            <v>B06B</v>
          </cell>
          <cell r="B86" t="str">
            <v>O</v>
          </cell>
          <cell r="C86" t="str">
            <v>Eingriffe bei zerebraler Lähmung, Muskeldystrophie oder Neuropathie, Alter &lt; 19 Jahre oder mit schweren CC, Alter &gt; 15 Jahre</v>
          </cell>
        </row>
        <row r="87">
          <cell r="A87" t="str">
            <v>B07Z</v>
          </cell>
          <cell r="B87" t="str">
            <v>O</v>
          </cell>
          <cell r="C87" t="str">
            <v>Eingriffe an peripheren Nerven, Hirnnerven und anderen Teilen des Nervensystems mit äußerst schweren CC oder komplizierender Diagnose</v>
          </cell>
        </row>
        <row r="88">
          <cell r="A88" t="str">
            <v>B09A</v>
          </cell>
          <cell r="B88" t="str">
            <v>O</v>
          </cell>
          <cell r="C88" t="str">
            <v>Andere Eingriffe am Schädel mit äußerst schweren CC</v>
          </cell>
        </row>
        <row r="89">
          <cell r="A89" t="str">
            <v>B09B</v>
          </cell>
          <cell r="B89" t="str">
            <v>O</v>
          </cell>
          <cell r="C89" t="str">
            <v>Andere Eingriffe am Schädel ohne äußerst schwere CC</v>
          </cell>
        </row>
        <row r="90">
          <cell r="A90" t="str">
            <v>B11Z</v>
          </cell>
          <cell r="B90" t="str">
            <v>O</v>
          </cell>
          <cell r="C90" t="str">
            <v>Frührehabilitation mit Kraniotomie, großer Wirbelsäulen-Operation, bestimmter OR-Prozedur oder aufwändiger Operation am Nervensystem mit Beatmung &gt; 95 Stunden</v>
          </cell>
        </row>
        <row r="91">
          <cell r="A91" t="str">
            <v>B12Z</v>
          </cell>
          <cell r="B91" t="str">
            <v>O</v>
          </cell>
          <cell r="C91" t="str">
            <v>Implantation eines Herzschrittmachers bei Krankheiten und Störungen des Nervensystems</v>
          </cell>
        </row>
        <row r="92">
          <cell r="A92" t="str">
            <v>B13Z</v>
          </cell>
          <cell r="B92" t="str">
            <v>O</v>
          </cell>
          <cell r="C92" t="str">
            <v>Epilepsiechirurgie mit invasivem präoperativen Video-EEG</v>
          </cell>
        </row>
        <row r="93">
          <cell r="A93" t="str">
            <v>B15Z</v>
          </cell>
          <cell r="B93" t="str">
            <v>O</v>
          </cell>
          <cell r="C93" t="str">
            <v>Strahlentherapie bei Krankheiten und Störungen des Nervensystems, mehr als ein Belegungstag, mehr als 10 Bestrahlungen</v>
          </cell>
        </row>
        <row r="94">
          <cell r="A94" t="str">
            <v>B16Z</v>
          </cell>
          <cell r="B94" t="str">
            <v>O</v>
          </cell>
          <cell r="C94" t="str">
            <v>Strahlentherapie bei Krankheiten und Störungen des Nervensystems, mehr als ein Belegungstag, weniger als 11 Bestrahlungen</v>
          </cell>
        </row>
        <row r="95">
          <cell r="A95" t="str">
            <v>B17A</v>
          </cell>
          <cell r="B95" t="str">
            <v>O</v>
          </cell>
          <cell r="C95" t="str">
            <v>Eingriffe an peripheren Nerven, Hirnnerven und anderen Teilen des Nervensyst. ohne äußerst schw. CC, ohne kompliz. Diag. oder Eingr. bei zerebr. Lähmung, Muskeldystrophie oder Neuropathie ohne äußerst schw. oder schw. CC, Alter &gt; 18 J. mit komplexer Diag.</v>
          </cell>
        </row>
        <row r="96">
          <cell r="A96" t="str">
            <v>B17B</v>
          </cell>
          <cell r="B96" t="str">
            <v>O</v>
          </cell>
          <cell r="C96" t="str">
            <v>Eingriffe an periph. Nerven, Hirnnerven und anderen Teilen des Nervensyst. ohne äußerst schw. CC, ohne kompliz. Diag. oder Eingr. bei zerebr. Lähmung, Muskeldystrophie oder Neuropathie ohne äußerst schw. oder schw. CC, Alter &gt; 18 J., mit komplexem Eingr.</v>
          </cell>
        </row>
        <row r="97">
          <cell r="A97" t="str">
            <v>B17C</v>
          </cell>
          <cell r="B97" t="str">
            <v>O</v>
          </cell>
          <cell r="C97" t="str">
            <v>Eingriffe an periph. Nerven, Hirnnerven und anderen Teilen des Nervensyst. ohne äußerst schw. CC, ohne kompliz. Diag. oder Eingr. bei zerebr. Lähmung, Muskeldystrophie oder Neuropathie ohne äußerst schw. oder schw. CC, Alter &gt; 18 J., ohne komplexen Eingr.</v>
          </cell>
        </row>
        <row r="98">
          <cell r="A98" t="str">
            <v>B18Z</v>
          </cell>
          <cell r="B98" t="str">
            <v>O</v>
          </cell>
          <cell r="C98" t="str">
            <v>Eingriffe an Wirbelsäule und Rückenmark außer bei bösartiger Neubildung, ohne äußerst schwere oder schwere CC oder Revision eines Ventrikelshuntes</v>
          </cell>
        </row>
        <row r="99">
          <cell r="A99" t="str">
            <v>B20A</v>
          </cell>
          <cell r="B99" t="str">
            <v>O</v>
          </cell>
          <cell r="C99" t="str">
            <v>Kraniotomie oder große Wirbelsäulen-Operation mit komplexer Prozedur, Alter &lt; 16 Jahre</v>
          </cell>
        </row>
        <row r="100">
          <cell r="A100" t="str">
            <v>B20B</v>
          </cell>
          <cell r="B100" t="str">
            <v>O</v>
          </cell>
          <cell r="C100" t="str">
            <v>Kraniotomie oder große Wirbelsäulen-Operation mit komplexer Prozedur, Alter &gt; 15 Jahre, mit komplexer Diagnose</v>
          </cell>
        </row>
        <row r="101">
          <cell r="A101" t="str">
            <v>B20C</v>
          </cell>
          <cell r="B101" t="str">
            <v>O</v>
          </cell>
          <cell r="C101" t="str">
            <v>Kraniotomie oder große Wirbelsäulen-Operation ohne komplexe Prozedur, Alter &lt; 3 Jahre</v>
          </cell>
        </row>
        <row r="102">
          <cell r="A102" t="str">
            <v>B20D</v>
          </cell>
          <cell r="B102" t="str">
            <v>O</v>
          </cell>
          <cell r="C102" t="str">
            <v>Kraniotomie oder große Wirbelsäulen-Operation mit komplexer Prozedur, Alter &gt; 15 Jahre, ohne komplexe Diagnose</v>
          </cell>
        </row>
        <row r="103">
          <cell r="A103" t="str">
            <v>B20E</v>
          </cell>
          <cell r="B103" t="str">
            <v>O</v>
          </cell>
          <cell r="C103" t="str">
            <v>Kraniotomie oder große Wirbelsäulen-Operation ohne komplexe Prozedur, Alter &gt; 2 Jahre, mit komplexer Diagnose</v>
          </cell>
        </row>
        <row r="104">
          <cell r="A104" t="str">
            <v>B20F</v>
          </cell>
          <cell r="B104" t="str">
            <v>O</v>
          </cell>
          <cell r="C104" t="str">
            <v>Kraniotomie oder große Wirbelsäulen-Operation ohne komplexe Prozedur, Alter &gt; 2 Jahre, ohne komplexe Diagnose</v>
          </cell>
        </row>
        <row r="105">
          <cell r="A105" t="str">
            <v>B21Z</v>
          </cell>
          <cell r="B105" t="str">
            <v>O</v>
          </cell>
          <cell r="C105" t="str">
            <v>Implantation eines Neurostimulators zur Hirnstimulation, Mehrelektrodensystem</v>
          </cell>
        </row>
        <row r="106">
          <cell r="A106" t="str">
            <v>B36A</v>
          </cell>
          <cell r="B106" t="str">
            <v>O</v>
          </cell>
          <cell r="C106" t="str">
            <v>Intensivmedizinische Komplexbehandlung &gt; 1656 Aufwandspunkte oder &gt; 1104 Aufwandspunkte mit bestimmter OR-Prozedur bei Krankheiten und Störungen des Nervensystems</v>
          </cell>
        </row>
        <row r="107">
          <cell r="A107" t="str">
            <v>B36B</v>
          </cell>
          <cell r="B107" t="str">
            <v>O</v>
          </cell>
          <cell r="C107" t="str">
            <v>Intensivmedizinische Komplexbehandlung &gt; 1104 Aufwandspunkte und &lt; 1657 Aufwandspunkte ohne bestimmte OR-Prozedur oder &gt; 552 Aufwandspunkte und &lt; 1105 Aufwandspunkte mit bestimmter OR-Prozedur bei Krankheiten und Störungen des Nervensystems</v>
          </cell>
        </row>
        <row r="108">
          <cell r="A108" t="str">
            <v>B39A</v>
          </cell>
          <cell r="B108" t="str">
            <v>O</v>
          </cell>
          <cell r="C108" t="str">
            <v>Neurologische Komplexbehandlung des akuten Schlaganfalls mit bestimmter Prozedur, mehr als 72 Stunden mit komplexem Eingriff</v>
          </cell>
        </row>
        <row r="109">
          <cell r="A109" t="str">
            <v>B39B</v>
          </cell>
          <cell r="B109" t="str">
            <v>O</v>
          </cell>
          <cell r="C109" t="str">
            <v>Neurologische Komplexbehandlung des akuten Schlaganfalls mit bestimmter Prozedur, bis 72 Stunden mit komplexem Eingriff oder mehr als 72 Stunden, ohne komplexen Eingriff</v>
          </cell>
        </row>
        <row r="110">
          <cell r="A110" t="str">
            <v>B39C</v>
          </cell>
          <cell r="B110" t="str">
            <v>O</v>
          </cell>
          <cell r="C110" t="str">
            <v>Neurologische Komplexbehandlung des akuten Schlaganfalls mit bestimmter Prozedur, bis 72 Stunden, ohne komplexen Eingriff</v>
          </cell>
        </row>
        <row r="111">
          <cell r="A111" t="str">
            <v>B42A</v>
          </cell>
          <cell r="B111" t="str">
            <v>A</v>
          </cell>
          <cell r="C111" t="str">
            <v>Frührehabilitation bei Krankheiten und Störungen des Nervensystems bis 27 Tage, ohne Beatmung &gt; 95 Stunden, mit neurologischer Komplexbehandlung des akuten Schlaganfalls</v>
          </cell>
        </row>
        <row r="112">
          <cell r="A112" t="str">
            <v>B42B</v>
          </cell>
          <cell r="B112" t="str">
            <v>A</v>
          </cell>
          <cell r="C112" t="str">
            <v>Frührehabilitation bei Krankheiten und Störungen des Nervensystems bis 27 Tage, ohne Beatmung &gt; 95 Stunden, ohne neurologische Komplexbehandlung des akuten Schlaganfalls</v>
          </cell>
        </row>
        <row r="113">
          <cell r="A113" t="str">
            <v>B43Z</v>
          </cell>
          <cell r="B113" t="str">
            <v>A</v>
          </cell>
          <cell r="C113" t="str">
            <v>Frührehabilitation bei Krankheiten und Störungen des Nervensystems, mehr als 27 Tage oder Beatmung &gt; 95 Stunden</v>
          </cell>
        </row>
        <row r="114">
          <cell r="A114" t="str">
            <v>B44A</v>
          </cell>
          <cell r="B114" t="str">
            <v>A</v>
          </cell>
          <cell r="C114" t="str">
            <v>Geriatrische frührehabilitative Komplexbehandlung bei Krankheiten und Störungen des Nervensystems mit schwerer motorischer Funktionseinschränkung, mit neurologischer Komplexbehandlung des akuten Schlaganfalls</v>
          </cell>
        </row>
        <row r="115">
          <cell r="A115" t="str">
            <v>B44B</v>
          </cell>
          <cell r="B115" t="str">
            <v>A</v>
          </cell>
          <cell r="C115" t="str">
            <v>Geriatrische frührehabilitative Komplexbehandlung bei Krankheiten und Störungen des Nervensystems mit schwerer motorischer Funktionseinschränkung, ohne neurologische Komplexbehandlung des akuten Schlaganfalls</v>
          </cell>
        </row>
        <row r="116">
          <cell r="A116" t="str">
            <v>B44C</v>
          </cell>
          <cell r="B116" t="str">
            <v>A</v>
          </cell>
          <cell r="C116" t="str">
            <v>Geriatrische frührehabilitative Komplexbehandlung bei Krankheiten und Störungen des Nervensystems ohne schwere motorische Funktionseinschränkung, mit neurologischer Komplexbehandlung des akuten Schlaganfalls</v>
          </cell>
        </row>
        <row r="117">
          <cell r="A117" t="str">
            <v>B44D</v>
          </cell>
          <cell r="B117" t="str">
            <v>A</v>
          </cell>
          <cell r="C117" t="str">
            <v>Geriatrische frührehabilitative Komplexbehandlung bei Krankheiten und Störungen des Nervensystems ohne schwere motorische Funktionseinschränkung, ohne neurologische Komplexbehandlung des akuten Schlaganfalls</v>
          </cell>
        </row>
        <row r="118">
          <cell r="A118" t="str">
            <v>B46Z</v>
          </cell>
          <cell r="B118" t="str">
            <v>A</v>
          </cell>
          <cell r="C118" t="str">
            <v>Sozial- und neuropädiatrische und pädiatrisch-psychosomatische Therapie bei Krankheiten und Störungen des Nervensystems</v>
          </cell>
        </row>
        <row r="119">
          <cell r="A119" t="str">
            <v>B47Z</v>
          </cell>
          <cell r="B119" t="str">
            <v>A</v>
          </cell>
          <cell r="C119" t="str">
            <v>Multimodale Schmerztherapie bei Krankheiten und Störungen des Nervensystems</v>
          </cell>
        </row>
        <row r="120">
          <cell r="A120" t="str">
            <v>B48Z</v>
          </cell>
          <cell r="B120" t="str">
            <v>A</v>
          </cell>
          <cell r="C120" t="str">
            <v>Frührehabilitation bei Multipler Sklerose und zerebellarer Ataxie</v>
          </cell>
        </row>
        <row r="121">
          <cell r="A121" t="str">
            <v>B60A</v>
          </cell>
          <cell r="B121" t="str">
            <v>M</v>
          </cell>
          <cell r="C121" t="str">
            <v>Nicht akute Paraplegie / Tetraplegie, mehr als ein Belegungstag</v>
          </cell>
        </row>
        <row r="122">
          <cell r="A122" t="str">
            <v>B60B</v>
          </cell>
          <cell r="B122" t="str">
            <v>M</v>
          </cell>
          <cell r="C122" t="str">
            <v>Nicht akute Paraplegie / Tetraplegie, ein Belegungstag</v>
          </cell>
        </row>
        <row r="123">
          <cell r="A123" t="str">
            <v>B64Z</v>
          </cell>
          <cell r="B123" t="str">
            <v>M</v>
          </cell>
          <cell r="C123" t="str">
            <v>Delirium ohne äußerst schwere CC</v>
          </cell>
        </row>
        <row r="124">
          <cell r="A124" t="str">
            <v>B66A</v>
          </cell>
          <cell r="B124" t="str">
            <v>M</v>
          </cell>
          <cell r="C124" t="str">
            <v>Neubildungen des Nervensystems mit äußerst schweren CC, mehr als ein Belegungstag, Alter &lt; 10 Jahre</v>
          </cell>
        </row>
        <row r="125">
          <cell r="A125" t="str">
            <v>B66B</v>
          </cell>
          <cell r="B125" t="str">
            <v>M</v>
          </cell>
          <cell r="C125" t="str">
            <v>Neubildungen des Nervensystems mit äußerst schweren CC, mehr als ein Belegungstag, Alter &gt; 9 Jahre</v>
          </cell>
        </row>
        <row r="126">
          <cell r="A126" t="str">
            <v>B66C</v>
          </cell>
          <cell r="B126" t="str">
            <v>M</v>
          </cell>
          <cell r="C126" t="str">
            <v>Neubildungen des Nervensystems, ein Belegungstag oder ohne äußerst schwere CC oder Stupor und Koma, nicht traumatisch bedingt, Alter &lt; 1 Jahr</v>
          </cell>
        </row>
        <row r="127">
          <cell r="A127" t="str">
            <v>B66D</v>
          </cell>
          <cell r="B127" t="str">
            <v>M</v>
          </cell>
          <cell r="C127" t="str">
            <v>Neubildungen des Nervensystems, ein Belegungstag oder ohne äußerst schwere CC oder Stupor und Koma, nicht traumatisch bedingt, Alter &gt; 0 Jahre</v>
          </cell>
        </row>
        <row r="128">
          <cell r="A128" t="str">
            <v>B67A</v>
          </cell>
          <cell r="B128" t="str">
            <v>M</v>
          </cell>
          <cell r="C128" t="str">
            <v>Degenerative Krankheiten des Nervensystems außer Morbus Parkinson mit äußerst schweren oder schweren CC, mit komplexer Diagnose</v>
          </cell>
        </row>
        <row r="129">
          <cell r="A129" t="str">
            <v>B67B</v>
          </cell>
          <cell r="B129" t="str">
            <v>M</v>
          </cell>
          <cell r="C129" t="str">
            <v>Degenerative Krankheiten des Nervensystems bei Morbus Parkinson mit äußerst schweren oder schweren CC</v>
          </cell>
        </row>
        <row r="130">
          <cell r="A130" t="str">
            <v>B67C</v>
          </cell>
          <cell r="B130" t="str">
            <v>M</v>
          </cell>
          <cell r="C130" t="str">
            <v>Degenerative Krankheiten des Nervensystems bei Morbus Parkinson ohne äußerst schwere oder schwere CC oder außer Morbus Parkinson mit äußerst schweren oder schweren CC, ohne komplexe Diagnose</v>
          </cell>
        </row>
        <row r="131">
          <cell r="A131" t="str">
            <v>B67D</v>
          </cell>
          <cell r="B131" t="str">
            <v>M</v>
          </cell>
          <cell r="C131" t="str">
            <v>Degenerative Krankheiten des Nervensystems außer Morbus Parkinson, ohne äußerst schwere oder schwere CC, mit komplexer Diagnose oder zerebrale Lähmungen</v>
          </cell>
        </row>
        <row r="132">
          <cell r="A132" t="str">
            <v>B67E</v>
          </cell>
          <cell r="B132" t="str">
            <v>M</v>
          </cell>
          <cell r="C132" t="str">
            <v>Degenerative Krankheiten des Nervensystems außer Morbus Parkinson ohne äußerst schwere oder schwere CC, ohne komplexe Diagnose</v>
          </cell>
        </row>
        <row r="133">
          <cell r="A133" t="str">
            <v>B68A</v>
          </cell>
          <cell r="B133" t="str">
            <v>M</v>
          </cell>
          <cell r="C133" t="str">
            <v>Multiple Sklerose und zerebellare Ataxie mit äußerst schweren oder schweren CC, mehr als ein Belegungstag</v>
          </cell>
        </row>
        <row r="134">
          <cell r="A134" t="str">
            <v>B68B</v>
          </cell>
          <cell r="B134" t="str">
            <v>M</v>
          </cell>
          <cell r="C134" t="str">
            <v>Multiple Sklerose und zerebellare Ataxie, ein Belegungstag oder ohne äußerst schwere oder schwere CC, Alter &lt; 16 Jahre</v>
          </cell>
        </row>
        <row r="135">
          <cell r="A135" t="str">
            <v>B68C</v>
          </cell>
          <cell r="B135" t="str">
            <v>M</v>
          </cell>
          <cell r="C135" t="str">
            <v>Multiple Sklerose und zerebellare Ataxie, ein Belegungstag oder ohne äußerst schwere oder schwere CC, Alter &gt; 15 Jahre</v>
          </cell>
        </row>
        <row r="136">
          <cell r="A136" t="str">
            <v>B69A</v>
          </cell>
          <cell r="B136" t="str">
            <v>M</v>
          </cell>
          <cell r="C136" t="str">
            <v>Transitorische ischämische Attacke (TIA) und extrakranielle Gefäßverschlüsse mit äußerst schweren CC, mit neurologischer Komplexbehandlung des akuten Schlaganfalls</v>
          </cell>
        </row>
        <row r="137">
          <cell r="A137" t="str">
            <v>B69B</v>
          </cell>
          <cell r="B137" t="str">
            <v>M</v>
          </cell>
          <cell r="C137" t="str">
            <v>Transitorische ischämische Attacke (TIA) und extrakranielle Gefäßverschlüsse mit neurologischer Komplexbehandlung des akuten Schlaganfalls, mehr als 72 Stunden, ohne äußerst schwere CC</v>
          </cell>
        </row>
        <row r="138">
          <cell r="A138" t="str">
            <v>B69C</v>
          </cell>
          <cell r="B138" t="str">
            <v>M</v>
          </cell>
          <cell r="C138" t="str">
            <v>Transitorische ischämische Attacke (TIA) und extrakranielle Gefäßverschlüsse mit äußerst schweren CC, ohne neurologische Komplexbehandlung des akuten Schlaganfalls oder Demenz und andere chronische Störungen der Hirnfunktion</v>
          </cell>
        </row>
        <row r="139">
          <cell r="A139" t="str">
            <v>B69D</v>
          </cell>
          <cell r="B139" t="str">
            <v>M</v>
          </cell>
          <cell r="C139" t="str">
            <v>Transitorische ischämische Attacke (TIA) und extrakranielle Gefäßverschlüsse mit neurologischer Komplexbehandlung des akuten Schlaganfalls, bis 72 Stunden, ohne äußerst schwere CC</v>
          </cell>
        </row>
        <row r="140">
          <cell r="A140" t="str">
            <v>B69E</v>
          </cell>
          <cell r="B140" t="str">
            <v>M</v>
          </cell>
          <cell r="C140" t="str">
            <v>Transitorische ischämische Attacke (TIA) und extrakranielle Gefäßverschlüsse ohne neurologische Komplexbehandlung des akuten Schlaganfalls, ohne äußerst schwere CC</v>
          </cell>
        </row>
        <row r="141">
          <cell r="A141" t="str">
            <v>B70A</v>
          </cell>
          <cell r="B141" t="str">
            <v>M</v>
          </cell>
          <cell r="C141" t="str">
            <v>Apoplexie oder Transitorische ischämische Attacke (TIA) und extrakranielle Gefäßverschlüsse mit Beatmung &gt; 95 und &lt; 178 Stunden oder Apoplexie mit intrakranieller Blutung und neurologischer Komplexbehandlung des akuten Schlaganfalls, mehr als 72 Stunden</v>
          </cell>
        </row>
        <row r="142">
          <cell r="A142" t="str">
            <v>B70B</v>
          </cell>
          <cell r="B142" t="str">
            <v>M</v>
          </cell>
          <cell r="C142" t="str">
            <v>Apoplexie mit neurologischer Komplexbehandlung des akuten Schlaganfalls, mehr als 72 Stunden oder systemischer Thrombolyse, ohne intrakranielle Blutung oder mit komplizierter intrakr. Blutung, ohne neurol. Kompl.beh. d. akuten Schlaganf., mehr als 72 Std.</v>
          </cell>
        </row>
        <row r="143">
          <cell r="A143" t="str">
            <v>B70C</v>
          </cell>
          <cell r="B143" t="str">
            <v>M</v>
          </cell>
          <cell r="C143" t="str">
            <v>Apoplexie mit neurologischer Komplexbehandlung des akuten Schlaganfalls, bis 72 Stunden, ohne intrakranielle Blutung, mehr als ein Belegungstag</v>
          </cell>
        </row>
        <row r="144">
          <cell r="A144" t="str">
            <v>B70D</v>
          </cell>
          <cell r="B144" t="str">
            <v>M</v>
          </cell>
          <cell r="C144" t="str">
            <v>Apoplexie mit intrakranieller Blutung, ohne neurologische Komplexbehandlung des akuten Schlaganfalls, mehr als 72 Stunden, ohne komplizierte intrakranielle Blutung, mehr als ein Belegungstag</v>
          </cell>
        </row>
        <row r="145">
          <cell r="A145" t="str">
            <v>B70E</v>
          </cell>
          <cell r="B145" t="str">
            <v>M</v>
          </cell>
          <cell r="C145" t="str">
            <v>Apoplexie ohne neurologische Komplexbehandlung des akuten Schlaganfalls, ohne intrakranielle Blutung, mehr als ein Belegungstag oder Delirium mit äußerst schweren CC</v>
          </cell>
        </row>
        <row r="146">
          <cell r="A146" t="str">
            <v>B70F</v>
          </cell>
          <cell r="B146" t="str">
            <v>M</v>
          </cell>
          <cell r="C146" t="str">
            <v>Apoplexie mit neurologischer Komplexbehandlung des akuten Schlaganfalls, verstorben &lt; 4 Tage nach Aufnahme</v>
          </cell>
        </row>
        <row r="147">
          <cell r="A147" t="str">
            <v>B70G</v>
          </cell>
          <cell r="B147" t="str">
            <v>M</v>
          </cell>
          <cell r="C147" t="str">
            <v>Apoplexie ohne neurologische Komplexbehandlung des akuten Schlaganfalls, verstorben &lt; 4 Tage nach Aufnahme</v>
          </cell>
        </row>
        <row r="148">
          <cell r="A148" t="str">
            <v>B70H</v>
          </cell>
          <cell r="B148" t="str">
            <v>M</v>
          </cell>
          <cell r="C148" t="str">
            <v>Apoplexie, ein Belegungstag</v>
          </cell>
        </row>
        <row r="149">
          <cell r="A149" t="str">
            <v>B71A</v>
          </cell>
          <cell r="B149" t="str">
            <v>M</v>
          </cell>
          <cell r="C149" t="str">
            <v>Erkrankungen an Hirnnerven und peripheren Nerven mit komplexer Diagnose, mit äußerst schweren CC oder bei Para- / Tetraplegie mit äußerst schweren oder schweren CC</v>
          </cell>
        </row>
        <row r="150">
          <cell r="A150" t="str">
            <v>B71B</v>
          </cell>
          <cell r="B150" t="str">
            <v>M</v>
          </cell>
          <cell r="C150" t="str">
            <v>Erkrankungen an Hirnnerven und peripheren Nerven mit komplexer Diagnose, mit schweren CC oder bei Para- / Tetraplegie oder ohne komplexe Diagnose, mit äußerst schweren oder schweren CC bei Para- / Tetraplegie</v>
          </cell>
        </row>
        <row r="151">
          <cell r="A151" t="str">
            <v>B71C</v>
          </cell>
          <cell r="B151" t="str">
            <v>M</v>
          </cell>
          <cell r="C151" t="str">
            <v>Erkrankungen an Hirnnerven und peripheren Nerven mit komplexer Diagnose, außer bei Para- / Tetraplegie, ohne schwere CC oder ohne komplexe Diagnose, mit äußerst schweren oder schweren CC außer bei Para- / Tetrapl. oder ohne schwere CC bei Para- / Tetrapl.</v>
          </cell>
        </row>
        <row r="152">
          <cell r="A152" t="str">
            <v>B71D</v>
          </cell>
          <cell r="B152" t="str">
            <v>M</v>
          </cell>
          <cell r="C152" t="str">
            <v>Erkrankungen an Hirnnerven und peripheren Nerven ohne komplexe Diagnose, ohne äußerst schwere oder schwere CC, außer bei Para- / Tetraplegie</v>
          </cell>
        </row>
        <row r="153">
          <cell r="A153" t="str">
            <v>B72A</v>
          </cell>
          <cell r="B153" t="str">
            <v>M</v>
          </cell>
          <cell r="C153" t="str">
            <v>Infektion des Nervensystems außer Virusmeningitis, Alter &gt; 80 Jahre oder mit äußerst schweren oder schweren CC</v>
          </cell>
        </row>
        <row r="154">
          <cell r="A154" t="str">
            <v>B72B</v>
          </cell>
          <cell r="B154" t="str">
            <v>M</v>
          </cell>
          <cell r="C154" t="str">
            <v>Infektion des Nervensystems außer Virusmeningitis, Alter &lt; 81 Jahre, ohne äußerst schwere oder schwere CC</v>
          </cell>
        </row>
        <row r="155">
          <cell r="A155" t="str">
            <v>B73Z</v>
          </cell>
          <cell r="B155" t="str">
            <v>M</v>
          </cell>
          <cell r="C155" t="str">
            <v>Virusmeningitis</v>
          </cell>
        </row>
        <row r="156">
          <cell r="A156" t="str">
            <v>B75A</v>
          </cell>
          <cell r="B156" t="str">
            <v>M</v>
          </cell>
          <cell r="C156" t="str">
            <v>Fieberkrämpfe, Alter &lt; 1 Jahr</v>
          </cell>
        </row>
        <row r="157">
          <cell r="A157" t="str">
            <v>B75B</v>
          </cell>
          <cell r="B157" t="str">
            <v>M</v>
          </cell>
          <cell r="C157" t="str">
            <v>Fieberkrämpfe, Alter &gt; 0 Jahre</v>
          </cell>
        </row>
        <row r="158">
          <cell r="A158" t="str">
            <v>B76A</v>
          </cell>
          <cell r="B158" t="str">
            <v>M</v>
          </cell>
          <cell r="C158" t="str">
            <v>Anfälle, mehr als 1 Belegungstag, mit komplexer Diagnostik und Therapie</v>
          </cell>
        </row>
        <row r="159">
          <cell r="A159" t="str">
            <v>B76B</v>
          </cell>
          <cell r="B159" t="str">
            <v>M</v>
          </cell>
          <cell r="C159" t="str">
            <v>Anfälle, ein Belegungstag oder ohne komplexe Diagnostik und Therapie, ohne äußerst schwere oder schwere CC, mit komplizierender Diagnose, Alter &lt; 3 Jahre</v>
          </cell>
        </row>
        <row r="160">
          <cell r="A160" t="str">
            <v>B76C</v>
          </cell>
          <cell r="B160" t="str">
            <v>M</v>
          </cell>
          <cell r="C160" t="str">
            <v>Anfälle, mehr als ein Belegungstag, ohne komplexe Diagnostik und Therapie, mit äußerst schweren CC, Alter &lt; 16 Jahre</v>
          </cell>
        </row>
        <row r="161">
          <cell r="A161" t="str">
            <v>B76D</v>
          </cell>
          <cell r="B161" t="str">
            <v>M</v>
          </cell>
          <cell r="C161" t="str">
            <v>Anfälle, mehr als ein Belegungstag, ohne komplexe Diagnostik und Therapie, mit schweren CC, Alter &lt; 3 Jahre</v>
          </cell>
        </row>
        <row r="162">
          <cell r="A162" t="str">
            <v>B76E</v>
          </cell>
          <cell r="B162" t="str">
            <v>M</v>
          </cell>
          <cell r="C162" t="str">
            <v>Anfälle, mehr als ein Belegungstag, ohne komplexe Diagnostik und Therapie, mit äußerst schweren CC, Alter &gt; 15 Jahre</v>
          </cell>
        </row>
        <row r="163">
          <cell r="A163" t="str">
            <v>B76F</v>
          </cell>
          <cell r="B163" t="str">
            <v>M</v>
          </cell>
          <cell r="C163" t="str">
            <v>Anfälle, mehr als ein Belegungstag, ohne komplexe Diagnostik und Therapie, mit schweren CC, Alter &gt; 2 Jahre oder ohne äußerst schwere oder schwere CC, ohne komplizierende Diagnose, mit EEG</v>
          </cell>
        </row>
        <row r="164">
          <cell r="A164" t="str">
            <v>B76G</v>
          </cell>
          <cell r="B164" t="str">
            <v>M</v>
          </cell>
          <cell r="C164" t="str">
            <v>Anfälle, ein Belegungstag oder ohne komplexe Diagnostik und Therapie, ohne äußerst schwere oder schwere CC, mit komplizierender Diagnose, Alter &gt; 2 Jahre oder ohne komplizierende Diagnose, ohne EEG, Alter &lt; 6 Jahre</v>
          </cell>
        </row>
        <row r="165">
          <cell r="A165" t="str">
            <v>B76H</v>
          </cell>
          <cell r="B165" t="str">
            <v>M</v>
          </cell>
          <cell r="C165" t="str">
            <v>Anfälle, ein Belegungstag oder ohne komplexe Diagnostik und Therapie, ohne äußerst schwere oder schwere CC, ohne komplizierende Diagnose, ohne EEG, Alter &gt; 5 Jahre</v>
          </cell>
        </row>
        <row r="166">
          <cell r="A166" t="str">
            <v>B77Z</v>
          </cell>
          <cell r="B166" t="str">
            <v>M</v>
          </cell>
          <cell r="C166" t="str">
            <v>Kopfschmerzen</v>
          </cell>
        </row>
        <row r="167">
          <cell r="A167" t="str">
            <v>B78A</v>
          </cell>
          <cell r="B167" t="str">
            <v>M</v>
          </cell>
          <cell r="C167" t="str">
            <v>Intrakranielle Verletzung, Alter &lt; 1 Jahr</v>
          </cell>
        </row>
        <row r="168">
          <cell r="A168" t="str">
            <v>B78B</v>
          </cell>
          <cell r="B168" t="str">
            <v>M</v>
          </cell>
          <cell r="C168" t="str">
            <v>Intrakranielle Verletzung, Alter &gt; 0 Jahre</v>
          </cell>
        </row>
        <row r="169">
          <cell r="A169" t="str">
            <v>B79Z</v>
          </cell>
          <cell r="B169" t="str">
            <v>M</v>
          </cell>
          <cell r="C169" t="str">
            <v>Schädelfrakturen</v>
          </cell>
        </row>
        <row r="170">
          <cell r="A170" t="str">
            <v>B80Z</v>
          </cell>
          <cell r="B170" t="str">
            <v>M</v>
          </cell>
          <cell r="C170" t="str">
            <v>Andere Kopfverletzungen</v>
          </cell>
        </row>
        <row r="171">
          <cell r="A171" t="str">
            <v>B81Z</v>
          </cell>
          <cell r="B171" t="str">
            <v>M</v>
          </cell>
          <cell r="C171" t="str">
            <v>Andere Erkrankungen des Nervensystems</v>
          </cell>
        </row>
        <row r="172">
          <cell r="A172" t="str">
            <v>B82Z</v>
          </cell>
          <cell r="B172" t="str">
            <v>M</v>
          </cell>
          <cell r="C172" t="str">
            <v>Andere Erkrankungen an peripheren Nerven</v>
          </cell>
        </row>
        <row r="173">
          <cell r="A173" t="str">
            <v>B83A</v>
          </cell>
          <cell r="B173" t="str">
            <v>M</v>
          </cell>
          <cell r="C173" t="str">
            <v>Apoplexie oder Transitorische ischämische Attacke (TIA) und extrakranielle Gefäßverschlüsse mit Beatmung &gt; 499 Stunden</v>
          </cell>
        </row>
        <row r="174">
          <cell r="A174" t="str">
            <v>B83B</v>
          </cell>
          <cell r="B174" t="str">
            <v>M</v>
          </cell>
          <cell r="C174" t="str">
            <v>Apoplexie oder Transitorische ischämische Attacke (TIA) und extrakranielle Gefäßverschlüsse mit Beatmung &gt; 177 und &lt; 500 Stunden</v>
          </cell>
        </row>
        <row r="176">
          <cell r="A176" t="str">
            <v>MDC 2 Krankheiten und Störungen des Auges</v>
          </cell>
        </row>
        <row r="177">
          <cell r="A177" t="str">
            <v>DRG</v>
          </cell>
          <cell r="B177" t="str">
            <v>Part.</v>
          </cell>
          <cell r="C177" t="str">
            <v>Beschreibung</v>
          </cell>
        </row>
        <row r="179">
          <cell r="A179" t="str">
            <v>C01Z</v>
          </cell>
          <cell r="B179" t="str">
            <v>O</v>
          </cell>
          <cell r="C179" t="str">
            <v>Eingriffe bei penetrierenden Augenverletzungen und Amnionmembranaufnähung</v>
          </cell>
        </row>
        <row r="180">
          <cell r="A180" t="str">
            <v>C02A</v>
          </cell>
          <cell r="B180" t="str">
            <v>O</v>
          </cell>
          <cell r="C180" t="str">
            <v>Enukleationen und Eingriffe an der Orbita bei bösartiger Neubildung und Strahlentherapie bei bösartiger Neubildung</v>
          </cell>
        </row>
        <row r="181">
          <cell r="A181" t="str">
            <v>C02B</v>
          </cell>
          <cell r="B181" t="str">
            <v>O</v>
          </cell>
          <cell r="C181" t="str">
            <v>Enukleationen und Eingriffe an der Orbita außer bei bösartiger Neubildung</v>
          </cell>
        </row>
        <row r="182">
          <cell r="A182" t="str">
            <v>C03Z</v>
          </cell>
          <cell r="B182" t="str">
            <v>O</v>
          </cell>
          <cell r="C182" t="str">
            <v>Eingriffe an der Retina mit Pars-plana-Vitrektomie und andere komplexe Prozeduren mit extrakapsulärer Extraktion der Linse (ECCE)</v>
          </cell>
        </row>
        <row r="183">
          <cell r="A183" t="str">
            <v>C04A</v>
          </cell>
          <cell r="B183" t="str">
            <v>O</v>
          </cell>
          <cell r="C183" t="str">
            <v>Hornhauttransplantation mit extrakapsulärer Extraktion der Linse (ECCE), Amnionmembranaufnähung, oder Alter &lt; 16 Jahre</v>
          </cell>
        </row>
        <row r="184">
          <cell r="A184" t="str">
            <v>C04B</v>
          </cell>
          <cell r="B184" t="str">
            <v>O</v>
          </cell>
          <cell r="C184" t="str">
            <v>Hornhauttransplantation ohne extrakapsuläre Extraktion der Linse (ECCE), ohne Amnionmembranaufnähung, Alter &gt; 15 Jahre</v>
          </cell>
        </row>
        <row r="185">
          <cell r="A185" t="str">
            <v>C05Z</v>
          </cell>
          <cell r="B185" t="str">
            <v>O</v>
          </cell>
          <cell r="C185" t="str">
            <v>Dakryozystorhinostomie</v>
          </cell>
        </row>
        <row r="186">
          <cell r="A186" t="str">
            <v>C06Z</v>
          </cell>
          <cell r="B186" t="str">
            <v>O</v>
          </cell>
          <cell r="C186" t="str">
            <v>Komplexe Eingriffe bei Glaukom</v>
          </cell>
        </row>
        <row r="187">
          <cell r="A187" t="str">
            <v>C07Z</v>
          </cell>
          <cell r="B187" t="str">
            <v>O</v>
          </cell>
          <cell r="C187" t="str">
            <v>Andere Eingriffe bei Glaukom mit extrakapsulärer Extraktion der Linse (ECCE) und andere Eingriffe an der Retina</v>
          </cell>
        </row>
        <row r="188">
          <cell r="A188" t="str">
            <v>C08A</v>
          </cell>
          <cell r="B188" t="str">
            <v>O</v>
          </cell>
          <cell r="C188" t="str">
            <v>Beidseitige extrakapsuläre Extraktion der Linse (ECCE)</v>
          </cell>
        </row>
        <row r="189">
          <cell r="A189" t="str">
            <v>C08B</v>
          </cell>
          <cell r="B189" t="str">
            <v>O</v>
          </cell>
          <cell r="C189" t="str">
            <v>Extrakapsuläre Extraktion der Linse (ECCE)</v>
          </cell>
        </row>
        <row r="190">
          <cell r="A190" t="str">
            <v>C10A</v>
          </cell>
          <cell r="B190" t="str">
            <v>O</v>
          </cell>
          <cell r="C190" t="str">
            <v>Eingriffe an den Augenmuskeln mit erhöhtem Aufwand</v>
          </cell>
        </row>
        <row r="191">
          <cell r="A191" t="str">
            <v>C10B</v>
          </cell>
          <cell r="B191" t="str">
            <v>O</v>
          </cell>
          <cell r="C191" t="str">
            <v>Eingriffe an den Augenmuskeln ohne erhöhten Aufwand, Alter &lt; 6 Jahre</v>
          </cell>
        </row>
        <row r="192">
          <cell r="A192" t="str">
            <v>C10C</v>
          </cell>
          <cell r="B192" t="str">
            <v>O</v>
          </cell>
          <cell r="C192" t="str">
            <v>Eingriffe an den Augenmuskeln ohne erhöhten Aufwand, Alter &gt; 5 Jahre</v>
          </cell>
        </row>
        <row r="193">
          <cell r="A193" t="str">
            <v>C12Z</v>
          </cell>
          <cell r="B193" t="str">
            <v>O</v>
          </cell>
          <cell r="C193" t="str">
            <v>Andere Rekonstruktionen der Augenlider</v>
          </cell>
        </row>
        <row r="194">
          <cell r="A194" t="str">
            <v>C13Z</v>
          </cell>
          <cell r="B194" t="str">
            <v>O</v>
          </cell>
          <cell r="C194" t="str">
            <v>Eingriffe an Tränendrüse und Tränenwegen</v>
          </cell>
        </row>
        <row r="195">
          <cell r="A195" t="str">
            <v>C14Z</v>
          </cell>
          <cell r="B195" t="str">
            <v>O</v>
          </cell>
          <cell r="C195" t="str">
            <v>Andere Eingriffe am Auge</v>
          </cell>
        </row>
        <row r="196">
          <cell r="A196" t="str">
            <v>C17Z</v>
          </cell>
          <cell r="B196" t="str">
            <v>O</v>
          </cell>
          <cell r="C196" t="str">
            <v>Eingriffe an der Retina mit Pars-plana-Vitrektomie und andere komplexe Prozeduren ohne extrakapsuläre Extraktion der Linse (ECCE)</v>
          </cell>
        </row>
        <row r="197">
          <cell r="A197" t="str">
            <v>C18Z</v>
          </cell>
          <cell r="B197" t="str">
            <v>O</v>
          </cell>
          <cell r="C197" t="str">
            <v>Große Eingriffe an Kornea, Sklera und Konjunktiva</v>
          </cell>
        </row>
        <row r="198">
          <cell r="A198" t="str">
            <v>C19Z</v>
          </cell>
          <cell r="B198" t="str">
            <v>O</v>
          </cell>
          <cell r="C198" t="str">
            <v>Andere Eingriffe bei Glaukom ohne extrakapsuläre Extraktion der Linse (ECCE)</v>
          </cell>
        </row>
        <row r="199">
          <cell r="A199" t="str">
            <v>C20A</v>
          </cell>
          <cell r="B199" t="str">
            <v>O</v>
          </cell>
          <cell r="C199" t="str">
            <v>Andere Eingriffe an Kornea, Sklera und Konjunktiva, Eingriffe am Augenlid oder verschiedene Eingriffe an der Linse, Alter &lt; 16 Jahre</v>
          </cell>
        </row>
        <row r="200">
          <cell r="A200" t="str">
            <v>C20B</v>
          </cell>
          <cell r="B200" t="str">
            <v>O</v>
          </cell>
          <cell r="C200" t="str">
            <v>Andere Eingriffe an Kornea, Sklera und Konjunktiva, Eingriffe am Augenlid oder verschiedene Eingriffe an der Linse, Alter &gt; 15 Jahre</v>
          </cell>
        </row>
        <row r="201">
          <cell r="A201" t="str">
            <v>C60Z</v>
          </cell>
          <cell r="B201" t="str">
            <v>M</v>
          </cell>
          <cell r="C201" t="str">
            <v>Akute und schwere Augeninfektionen</v>
          </cell>
        </row>
        <row r="202">
          <cell r="A202" t="str">
            <v>C61Z</v>
          </cell>
          <cell r="B202" t="str">
            <v>M</v>
          </cell>
          <cell r="C202" t="str">
            <v>Neuro-ophthalmologische und vaskuläre Erkrankungen des Auges</v>
          </cell>
        </row>
        <row r="203">
          <cell r="A203" t="str">
            <v>C62Z</v>
          </cell>
          <cell r="B203" t="str">
            <v>M</v>
          </cell>
          <cell r="C203" t="str">
            <v>Hyphäma und konservativ behandelte Augenverletzungen</v>
          </cell>
        </row>
        <row r="204">
          <cell r="A204" t="str">
            <v>C63Z</v>
          </cell>
          <cell r="B204" t="str">
            <v>M</v>
          </cell>
          <cell r="C204" t="str">
            <v>Andere Erkrankungen des Auges</v>
          </cell>
        </row>
        <row r="205">
          <cell r="A205" t="str">
            <v>C64Z</v>
          </cell>
          <cell r="B205" t="str">
            <v>M</v>
          </cell>
          <cell r="C205" t="str">
            <v>Glaukom, Katarakt und Erkrankungen des Augenlides</v>
          </cell>
        </row>
        <row r="206">
          <cell r="A206" t="str">
            <v>C65Z</v>
          </cell>
          <cell r="B206" t="str">
            <v>M</v>
          </cell>
          <cell r="C206" t="str">
            <v>Bösartige Neubildungen des Auges und Augenerkrankungen bei Diabetes mellitus</v>
          </cell>
        </row>
        <row r="208">
          <cell r="A208" t="str">
            <v>MDC 3 Krankheiten und Störungen des Ohres, der Nase, des Mundes und des Halses</v>
          </cell>
        </row>
        <row r="209">
          <cell r="A209" t="str">
            <v>DRG</v>
          </cell>
          <cell r="B209" t="str">
            <v>Part.</v>
          </cell>
          <cell r="C209" t="str">
            <v>Beschreibung</v>
          </cell>
        </row>
        <row r="211">
          <cell r="A211" t="str">
            <v>D01A</v>
          </cell>
          <cell r="B211" t="str">
            <v>O</v>
          </cell>
          <cell r="C211" t="str">
            <v>Kochleaimplantation, bilateral</v>
          </cell>
        </row>
        <row r="212">
          <cell r="A212" t="str">
            <v>D01B</v>
          </cell>
          <cell r="B212" t="str">
            <v>O</v>
          </cell>
          <cell r="C212" t="str">
            <v>Kochleaimplantation, unilateral</v>
          </cell>
        </row>
        <row r="213">
          <cell r="A213" t="str">
            <v>D02A</v>
          </cell>
          <cell r="B213" t="str">
            <v>O</v>
          </cell>
          <cell r="C213" t="str">
            <v>Komplexe Resektionen mit Rekonstruktionen an Kopf und Hals mit komplexem Eingriff oder mit Kombinationseingriff mit äußerst schweren CC</v>
          </cell>
        </row>
        <row r="214">
          <cell r="A214" t="str">
            <v>D02B</v>
          </cell>
          <cell r="B214" t="str">
            <v>O</v>
          </cell>
          <cell r="C214" t="str">
            <v>Komplexe Resektionen mit Rekonstruktionen an Kopf und Hals ohne komplexen Eingriff, ohne Kombinationseingriff mit äußerst schweren CC</v>
          </cell>
        </row>
        <row r="215">
          <cell r="A215" t="str">
            <v>D03Z</v>
          </cell>
          <cell r="B215" t="str">
            <v>O</v>
          </cell>
          <cell r="C215" t="str">
            <v>Operative Korrektur einer Lippen­Kiefer­Gaumen­Spalte</v>
          </cell>
        </row>
        <row r="216">
          <cell r="A216" t="str">
            <v>D04Z</v>
          </cell>
          <cell r="B216" t="str">
            <v>O</v>
          </cell>
          <cell r="C216" t="str">
            <v>Bignathe Osteotomie und komplexe Eingriffe am Kiefer</v>
          </cell>
        </row>
        <row r="217">
          <cell r="A217" t="str">
            <v>D05A</v>
          </cell>
          <cell r="B217" t="str">
            <v>O</v>
          </cell>
          <cell r="C217" t="str">
            <v>Komplexe Parotidektomie</v>
          </cell>
        </row>
        <row r="218">
          <cell r="A218" t="str">
            <v>D05B</v>
          </cell>
          <cell r="B218" t="str">
            <v>O</v>
          </cell>
          <cell r="C218" t="str">
            <v>Komplexe Eingriffe an den Speicheldrüsen außer komplexe Parotidektomien</v>
          </cell>
        </row>
        <row r="219">
          <cell r="A219" t="str">
            <v>D06A</v>
          </cell>
          <cell r="B219" t="str">
            <v>O</v>
          </cell>
          <cell r="C219" t="str">
            <v>Eingriffe an Nasennebenhöhlen, Mastoid, komplexe Eingriffe am Mittelohr und andere Eingriffe an den Speicheldrüsen, Alter &lt; 6 Jahre</v>
          </cell>
        </row>
        <row r="220">
          <cell r="A220" t="str">
            <v>D06B</v>
          </cell>
          <cell r="B220" t="str">
            <v>O</v>
          </cell>
          <cell r="C220" t="str">
            <v>Eingriffe an Nasennebenhöhlen, Mastoid, komplexe Eingriffe am Mittelohr und andere Eingriffe an den Speicheldrüsen, Alter &gt; 5 Jahre und Alter &lt; 16 Jahre</v>
          </cell>
        </row>
        <row r="221">
          <cell r="A221" t="str">
            <v>D06C</v>
          </cell>
          <cell r="B221" t="str">
            <v>O</v>
          </cell>
          <cell r="C221" t="str">
            <v>Eingriffe an Nasennebenhöhlen, Mastoid, komplexe Eingriffe am Mittelohr und andere Eingriffe an den Speicheldrüsen, Alter &gt; 15 Jahre</v>
          </cell>
        </row>
        <row r="222">
          <cell r="A222" t="str">
            <v>D08A</v>
          </cell>
          <cell r="B222" t="str">
            <v>O</v>
          </cell>
          <cell r="C222" t="str">
            <v>Eingriffe an Mundhöhle und Mund bei bösartiger Neubildung mit äußerst schweren CC</v>
          </cell>
        </row>
        <row r="223">
          <cell r="A223" t="str">
            <v>D08B</v>
          </cell>
          <cell r="B223" t="str">
            <v>O</v>
          </cell>
          <cell r="C223" t="str">
            <v>Eingriffe an Mundhöhle und Mund bei bösartiger Neubildung ohne äußerst schwere CC</v>
          </cell>
        </row>
        <row r="224">
          <cell r="A224" t="str">
            <v>D09Z</v>
          </cell>
          <cell r="B224" t="str">
            <v>O</v>
          </cell>
          <cell r="C224" t="str">
            <v>Tonsillektomie bei bösartiger Neubildung oder verschiedene Eingriffe an Ohr, Nase, Mund und Hals mit äußerst schweren CC</v>
          </cell>
        </row>
        <row r="225">
          <cell r="A225" t="str">
            <v>D12A</v>
          </cell>
          <cell r="B225" t="str">
            <v>O</v>
          </cell>
          <cell r="C225" t="str">
            <v>Andere aufwändige Eingriffe an Ohr, Nase, Mund und Hals</v>
          </cell>
        </row>
        <row r="226">
          <cell r="A226" t="str">
            <v>D12B</v>
          </cell>
          <cell r="B226" t="str">
            <v>O</v>
          </cell>
          <cell r="C226" t="str">
            <v>Andere Eingriffe an Ohr, Nase, Mund und Hals</v>
          </cell>
        </row>
        <row r="227">
          <cell r="A227" t="str">
            <v>D13Z</v>
          </cell>
          <cell r="B227" t="str">
            <v>O</v>
          </cell>
          <cell r="C227" t="str">
            <v>Kleine Eingriffe an Nase und Ohr</v>
          </cell>
        </row>
        <row r="228">
          <cell r="A228" t="str">
            <v>D15A</v>
          </cell>
          <cell r="B228" t="str">
            <v>O</v>
          </cell>
          <cell r="C228" t="str">
            <v>Tracheostomie mit äußerst schweren CC</v>
          </cell>
        </row>
        <row r="229">
          <cell r="A229" t="str">
            <v>D15B</v>
          </cell>
          <cell r="B229" t="str">
            <v>O</v>
          </cell>
          <cell r="C229" t="str">
            <v>Tracheostomie ohne äußerst schwere CC</v>
          </cell>
        </row>
        <row r="230">
          <cell r="A230" t="str">
            <v>D16Z</v>
          </cell>
          <cell r="B230" t="str">
            <v>O</v>
          </cell>
          <cell r="C230" t="str">
            <v>Materialentfernung an Kiefer und Gesicht</v>
          </cell>
        </row>
        <row r="231">
          <cell r="A231" t="str">
            <v>D17Z</v>
          </cell>
          <cell r="B231" t="str">
            <v>O</v>
          </cell>
          <cell r="C231" t="str">
            <v>Plastische Rekonstruktion der Ohrmuschel</v>
          </cell>
        </row>
        <row r="232">
          <cell r="A232" t="str">
            <v>D18Z</v>
          </cell>
          <cell r="B232" t="str">
            <v>O</v>
          </cell>
          <cell r="C232" t="str">
            <v>Strahlentherapie mit operativem Eingriff bei Krankheiten und Störungen des Ohres, der Nase, des Mundes und des Halses</v>
          </cell>
        </row>
        <row r="233">
          <cell r="A233" t="str">
            <v>D19Z</v>
          </cell>
          <cell r="B233" t="str">
            <v>O</v>
          </cell>
          <cell r="C233" t="str">
            <v>Strahlentherapie bei Krankheiten und Störungen des Ohres, der Nase, des Mundes und des Halses, mehr als ein Belegungstag, mehr als 10 Bestrahlungen</v>
          </cell>
        </row>
        <row r="234">
          <cell r="A234" t="str">
            <v>D20A</v>
          </cell>
          <cell r="B234" t="str">
            <v>O</v>
          </cell>
          <cell r="C234" t="str">
            <v>Andere Strahlentherapie bei Krankheiten und Störungen des Ohres, der Nase, des Mundes und des Halses, mehr als ein Belegungstag, Alter &gt; 70 Jahre oder mit äußerst schweren CC</v>
          </cell>
        </row>
        <row r="235">
          <cell r="A235" t="str">
            <v>D20B</v>
          </cell>
          <cell r="B235" t="str">
            <v>O</v>
          </cell>
          <cell r="C235" t="str">
            <v>Andere Strahlentherapie bei Krankheiten und Störungen des Ohres, der Nase, des Mundes und des Halses, mehr als ein Belegungstag, Alter &lt; 71 Jahre, ohne äußerst schwere CC</v>
          </cell>
        </row>
        <row r="236">
          <cell r="A236" t="str">
            <v>D22A</v>
          </cell>
          <cell r="B236" t="str">
            <v>O</v>
          </cell>
          <cell r="C236" t="str">
            <v>Eingriffe an Mundhöhle und Mund außer bei bösartiger Neubildung mit Mundboden- oder Vestibulumplastik</v>
          </cell>
        </row>
        <row r="237">
          <cell r="A237" t="str">
            <v>D22B</v>
          </cell>
          <cell r="B237" t="str">
            <v>O</v>
          </cell>
          <cell r="C237" t="str">
            <v>Eingriffe an Mundhöhle und Mund außer bei bösartiger Neubildung ohne Mundboden- oder Vestibulumplastik</v>
          </cell>
        </row>
        <row r="238">
          <cell r="A238" t="str">
            <v>D23Z</v>
          </cell>
          <cell r="B238" t="str">
            <v>O</v>
          </cell>
          <cell r="C238" t="str">
            <v>Implantation eines Hörgerätes</v>
          </cell>
        </row>
        <row r="239">
          <cell r="A239" t="str">
            <v>D24A</v>
          </cell>
          <cell r="B239" t="str">
            <v>O</v>
          </cell>
          <cell r="C239" t="str">
            <v>Komplexe Hautplastiken und große Eingriffe an Kopf und Hals mit äußerst schweren CC oder mit Kombinationseingriff ohne äußerst schwere CC</v>
          </cell>
        </row>
        <row r="240">
          <cell r="A240" t="str">
            <v>D24B</v>
          </cell>
          <cell r="B240" t="str">
            <v>O</v>
          </cell>
          <cell r="C240" t="str">
            <v>Komplexe Hautplastiken und große Eingriffe an Kopf und Hals ohne äußerst schwere CC, ohne Kombinationseingriff</v>
          </cell>
        </row>
        <row r="241">
          <cell r="A241" t="str">
            <v>D25A</v>
          </cell>
          <cell r="B241" t="str">
            <v>O</v>
          </cell>
          <cell r="C241" t="str">
            <v>Mäßig komplexe Eingriffe an Kopf und Hals bei bösartiger Neubildung mit äußerst schweren CC</v>
          </cell>
        </row>
        <row r="242">
          <cell r="A242" t="str">
            <v>D25B</v>
          </cell>
          <cell r="B242" t="str">
            <v>O</v>
          </cell>
          <cell r="C242" t="str">
            <v>Mäßig komplexe Eingriffe an Kopf und Hals bei bösartiger Neubildung ohne äußerst schwere CC</v>
          </cell>
        </row>
        <row r="243">
          <cell r="A243" t="str">
            <v>D25C</v>
          </cell>
          <cell r="B243" t="str">
            <v>O</v>
          </cell>
          <cell r="C243" t="str">
            <v>Mäßig komplexe Eingriffe an Kopf und Hals außer bei bösartiger Neubildung mit äußerst schweren CC</v>
          </cell>
        </row>
        <row r="244">
          <cell r="A244" t="str">
            <v>D25D</v>
          </cell>
          <cell r="B244" t="str">
            <v>O</v>
          </cell>
          <cell r="C244" t="str">
            <v>Mäßig komplexe Eingriffe an Kopf und Hals außer bei bösartiger Neubildung ohne äußerst schwere CC</v>
          </cell>
        </row>
        <row r="245">
          <cell r="A245" t="str">
            <v>D28Z</v>
          </cell>
          <cell r="B245" t="str">
            <v>O</v>
          </cell>
          <cell r="C245" t="str">
            <v>Monognathe Osteotomie und komplexe Eingriffe an Kopf und Hals oder andere Eingriffe an Kopf und Hals bei bösartiger Neubildung</v>
          </cell>
        </row>
        <row r="246">
          <cell r="A246" t="str">
            <v>D29Z</v>
          </cell>
          <cell r="B246" t="str">
            <v>O</v>
          </cell>
          <cell r="C246" t="str">
            <v>Operationen am Kiefer und andere Eingriffe an Kopf und Hals außer bei bösartiger Neubildung</v>
          </cell>
        </row>
        <row r="247">
          <cell r="A247" t="str">
            <v>D30A</v>
          </cell>
          <cell r="B247" t="str">
            <v>O</v>
          </cell>
          <cell r="C247" t="str">
            <v>Tonsillektomie außer bei bösartiger Neubildung oder verschiedene Eingriffe an Ohr, Nase, Mund und Hals ohne äußerst schw. CC, mit aufwändigem Eingr. oder Eingr. an Mundhöhle u. Mund außer bei bösart. Neub. ohne Mundboden- oder Vestib.plastik, Alter &lt; 3 J.</v>
          </cell>
        </row>
        <row r="248">
          <cell r="A248" t="str">
            <v>D30B</v>
          </cell>
          <cell r="B248" t="str">
            <v>O</v>
          </cell>
          <cell r="C248" t="str">
            <v>Tonsillektomie außer bei bösartiger Neubildung oder verschiedene Eingriffe an Ohr, Nase, Mund und Hals ohne äußerst schwere CC, ohne aufwändigen Eingriff</v>
          </cell>
        </row>
        <row r="249">
          <cell r="A249" t="str">
            <v>D33Z</v>
          </cell>
          <cell r="B249" t="str">
            <v>O</v>
          </cell>
          <cell r="C249" t="str">
            <v>Mehrzeitige komplexe OR-Prozeduren bei Krankheiten und Störungen des Ohres, der Nase, des Mundes und des Halses</v>
          </cell>
        </row>
        <row r="250">
          <cell r="A250" t="str">
            <v>D35Z</v>
          </cell>
          <cell r="B250" t="str">
            <v>O</v>
          </cell>
          <cell r="C250" t="str">
            <v>Eingriffe an Nase und Nasennebenhöhlen bei bösartiger Neubildung</v>
          </cell>
        </row>
        <row r="251">
          <cell r="A251" t="str">
            <v>D36Z</v>
          </cell>
          <cell r="B251" t="str">
            <v>O</v>
          </cell>
          <cell r="C251" t="str">
            <v>Sehr komplexe Eingriffe an den Nasennebenhöhlen oder sehr komplexe Eingriffe an der Nase, Alter &lt; 16 Jahre</v>
          </cell>
        </row>
        <row r="252">
          <cell r="A252" t="str">
            <v>D37Z</v>
          </cell>
          <cell r="B252" t="str">
            <v>O</v>
          </cell>
          <cell r="C252" t="str">
            <v>Sehr komplexe Eingriffe an der Nase, Alter &gt; 15 Jahre</v>
          </cell>
        </row>
        <row r="253">
          <cell r="A253" t="str">
            <v>D38Z</v>
          </cell>
          <cell r="B253" t="str">
            <v>O</v>
          </cell>
          <cell r="C253" t="str">
            <v>Mäßig komplexe Eingriffe an der Nase</v>
          </cell>
        </row>
        <row r="254">
          <cell r="A254" t="str">
            <v>D39Z</v>
          </cell>
          <cell r="B254" t="str">
            <v>O</v>
          </cell>
          <cell r="C254" t="str">
            <v>Andere Eingriffe an der Nase</v>
          </cell>
        </row>
        <row r="255">
          <cell r="A255" t="str">
            <v>D40Z</v>
          </cell>
          <cell r="B255" t="str">
            <v>A</v>
          </cell>
          <cell r="C255" t="str">
            <v>Zahnextraktion und -wiederherstellung</v>
          </cell>
        </row>
        <row r="256">
          <cell r="A256" t="str">
            <v>D60A</v>
          </cell>
          <cell r="B256" t="str">
            <v>M</v>
          </cell>
          <cell r="C256" t="str">
            <v>Bösartige Neubildungen an Ohr, Nase, Mund und Hals, mehr als ein Belegungstag, mit äußerst schweren oder schweren CC</v>
          </cell>
        </row>
        <row r="257">
          <cell r="A257" t="str">
            <v>D60B</v>
          </cell>
          <cell r="B257" t="str">
            <v>M</v>
          </cell>
          <cell r="C257" t="str">
            <v>Bösartige Neubildungen an Ohr, Nase, Mund und Hals, ein Belegungstag oder ohne äußerst schwere oder schwere CC</v>
          </cell>
        </row>
        <row r="258">
          <cell r="A258" t="str">
            <v>D61A</v>
          </cell>
          <cell r="B258" t="str">
            <v>M</v>
          </cell>
          <cell r="C258" t="str">
            <v>Gleichgewichtsstörungen (Schwindel) mit Hörverlust oder Tinnitus</v>
          </cell>
        </row>
        <row r="259">
          <cell r="A259" t="str">
            <v>D61B</v>
          </cell>
          <cell r="B259" t="str">
            <v>M</v>
          </cell>
          <cell r="C259" t="str">
            <v>Gleichgewichtsstörungen (Schwindel) ohne Hörverlust oder Tinnitus</v>
          </cell>
        </row>
        <row r="260">
          <cell r="A260" t="str">
            <v>D62Z</v>
          </cell>
          <cell r="B260" t="str">
            <v>M</v>
          </cell>
          <cell r="C260" t="str">
            <v>Epistaxis oder Otitis media oder Infektionen der oberen Atemwege, Alter &gt; 2 Jahre</v>
          </cell>
        </row>
        <row r="261">
          <cell r="A261" t="str">
            <v>D63Z</v>
          </cell>
          <cell r="B261" t="str">
            <v>M</v>
          </cell>
          <cell r="C261" t="str">
            <v>Otitis media oder Infektionen der oberen Atemwege, Alter &lt; 3 Jahre</v>
          </cell>
        </row>
        <row r="262">
          <cell r="A262" t="str">
            <v>D64Z</v>
          </cell>
          <cell r="B262" t="str">
            <v>M</v>
          </cell>
          <cell r="C262" t="str">
            <v>Laryngotracheitis und Epiglottitis</v>
          </cell>
        </row>
        <row r="263">
          <cell r="A263" t="str">
            <v>D65Z</v>
          </cell>
          <cell r="B263" t="str">
            <v>M</v>
          </cell>
          <cell r="C263" t="str">
            <v>Verletzung und Deformität der Nase</v>
          </cell>
        </row>
        <row r="264">
          <cell r="A264" t="str">
            <v>D66Z</v>
          </cell>
          <cell r="B264" t="str">
            <v>M</v>
          </cell>
          <cell r="C264" t="str">
            <v>Andere Krankheiten an Ohr, Nase, Mund und Hals</v>
          </cell>
        </row>
        <row r="265">
          <cell r="A265" t="str">
            <v>D67Z</v>
          </cell>
          <cell r="B265" t="str">
            <v>M</v>
          </cell>
          <cell r="C265" t="str">
            <v>Erkrankungen von Zähnen und Mundhöhle ohne Zahnextraktion und -wiederherstellung</v>
          </cell>
        </row>
        <row r="267">
          <cell r="A267" t="str">
            <v>MDC 4 Krankheiten und Störungen der Atmungsorgane</v>
          </cell>
        </row>
        <row r="268">
          <cell r="A268" t="str">
            <v>DRG</v>
          </cell>
          <cell r="B268" t="str">
            <v>Part.</v>
          </cell>
          <cell r="C268" t="str">
            <v>Beschreibung</v>
          </cell>
        </row>
        <row r="270">
          <cell r="A270" t="str">
            <v>E01A</v>
          </cell>
          <cell r="B270" t="str">
            <v>O</v>
          </cell>
          <cell r="C270" t="str">
            <v>Revisionseingriffe, beidseitige Lobektomie, erweiterte Lungenresektionen und andere komplexe Eingriffe am Thorax mit Revisionseingriff, beidseitiger Lobektomie, erweiterter Lungenresektion oder Endarteriektomie der A. pulmonalis</v>
          </cell>
        </row>
        <row r="271">
          <cell r="A271" t="str">
            <v>E01B</v>
          </cell>
          <cell r="B271" t="str">
            <v>O</v>
          </cell>
          <cell r="C271" t="str">
            <v>Revisionseingriffe, beidseitige Lobektomie, erweiterte Lungenresektionen und andere komplexe Eingriffe am Thorax mit anderem komplexen Eingriff am Thorax außer Endarteriektomie der A. pulmonalis</v>
          </cell>
        </row>
        <row r="272">
          <cell r="A272" t="str">
            <v>E02A</v>
          </cell>
          <cell r="B272" t="str">
            <v>O</v>
          </cell>
          <cell r="C272" t="str">
            <v>Andere OR-Prozeduren an den Atmungsorganen mit aufwändigem Eingriff</v>
          </cell>
        </row>
        <row r="273">
          <cell r="A273" t="str">
            <v>E02B</v>
          </cell>
          <cell r="B273" t="str">
            <v>O</v>
          </cell>
          <cell r="C273" t="str">
            <v>Andere OR-Prozeduren an den Atmungsorganen ohne aufwändigen Eingriff, Alter &lt; 10 Jahre</v>
          </cell>
        </row>
        <row r="274">
          <cell r="A274" t="str">
            <v>E02C</v>
          </cell>
          <cell r="B274" t="str">
            <v>O</v>
          </cell>
          <cell r="C274" t="str">
            <v>Andere OR-Prozeduren an den Atmungsorganen ohne aufwändigen Eingriff, Alter &gt; 9 Jahre</v>
          </cell>
        </row>
        <row r="275">
          <cell r="A275" t="str">
            <v>E03Z</v>
          </cell>
          <cell r="B275" t="str">
            <v>O</v>
          </cell>
          <cell r="C275" t="str">
            <v>Brachytherapie oder Therapie mit offenen Nukliden bei Krankheiten und Störungen der Atmungsorgane, mehr als ein Belegungstag</v>
          </cell>
        </row>
        <row r="276">
          <cell r="A276" t="str">
            <v>E05A</v>
          </cell>
          <cell r="B276" t="str">
            <v>O</v>
          </cell>
          <cell r="C276" t="str">
            <v>Andere große Eingriffe am Thorax mit äußerst schweren CC</v>
          </cell>
        </row>
        <row r="277">
          <cell r="A277" t="str">
            <v>E05B</v>
          </cell>
          <cell r="B277" t="str">
            <v>O</v>
          </cell>
          <cell r="C277" t="str">
            <v>Andere große Eingriffe am Thorax ohne äußerst schwere CC, bei bösartiger Neubildung</v>
          </cell>
        </row>
        <row r="278">
          <cell r="A278" t="str">
            <v>E05C</v>
          </cell>
          <cell r="B278" t="str">
            <v>O</v>
          </cell>
          <cell r="C278" t="str">
            <v>Andere große Eingriffe am Thorax ohne äußerst schwere CC, außer bei bösartiger Neubildung</v>
          </cell>
        </row>
        <row r="279">
          <cell r="A279" t="str">
            <v>E06A</v>
          </cell>
          <cell r="B279" t="str">
            <v>O</v>
          </cell>
          <cell r="C279" t="str">
            <v>Andere Lungenresektionen, Biopsie an Thoraxorganen und Eingriffe an der Thoraxwand mit äußerst schweren CC</v>
          </cell>
        </row>
        <row r="280">
          <cell r="A280" t="str">
            <v>E06B</v>
          </cell>
          <cell r="B280" t="str">
            <v>O</v>
          </cell>
          <cell r="C280" t="str">
            <v>Andere Lungenresektionen, Biopsie an Thoraxorganen und Eingriffe an der Thoraxwand ohne äußerst schwere CC</v>
          </cell>
        </row>
        <row r="281">
          <cell r="A281" t="str">
            <v>E07Z</v>
          </cell>
          <cell r="B281" t="str">
            <v>O</v>
          </cell>
          <cell r="C281" t="str">
            <v>Eingriffe bei Schlafapnoesyndrom</v>
          </cell>
        </row>
        <row r="282">
          <cell r="A282" t="str">
            <v>E08A</v>
          </cell>
          <cell r="B282" t="str">
            <v>O</v>
          </cell>
          <cell r="C282" t="str">
            <v>Strahlentherapie bei Krankheiten und Störungen der Atmungsorgane mit operativem Eingriff oder Beatmung &gt; 24 Stunden</v>
          </cell>
        </row>
        <row r="283">
          <cell r="A283" t="str">
            <v>E08B</v>
          </cell>
          <cell r="B283" t="str">
            <v>O</v>
          </cell>
          <cell r="C283" t="str">
            <v>Strahlentherapie bei Krankheiten und Störungen der Atmungsorgane, ohne operativen Eingriff oder Beatmung &gt; 24 Stunden, mehr als ein Belegungstag, mehr als 9 Bestrahlungen</v>
          </cell>
        </row>
        <row r="284">
          <cell r="A284" t="str">
            <v>E09Z</v>
          </cell>
          <cell r="B284" t="str">
            <v>O</v>
          </cell>
          <cell r="C284" t="str">
            <v>Strahlentherapie bei Krankheiten und Störungen der Atmungsorgane, mehr als ein Belegungstag, weniger als 10 Bestrahlungen</v>
          </cell>
        </row>
        <row r="285">
          <cell r="A285" t="str">
            <v>E36A</v>
          </cell>
          <cell r="B285" t="str">
            <v>O</v>
          </cell>
          <cell r="C285" t="str">
            <v>Intensivmedizinische Komplexbehandlung &gt; 1104 Aufwandspunkte bei Krankheiten und Störungen der Atmungsorgane</v>
          </cell>
        </row>
        <row r="286">
          <cell r="A286" t="str">
            <v>E36B</v>
          </cell>
          <cell r="B286" t="str">
            <v>O</v>
          </cell>
          <cell r="C286" t="str">
            <v>Intensivmedizinische Komplexbehandlung &gt; 552 und &lt; 1105 Aufwandspunkte bei Krankheiten und Störungen der Atmungsorgane</v>
          </cell>
        </row>
        <row r="287">
          <cell r="A287" t="str">
            <v>E37Z</v>
          </cell>
          <cell r="B287" t="str">
            <v>O</v>
          </cell>
          <cell r="C287" t="str">
            <v>Längerer stationärer Aufenthalt vor Transplantation bei hoher Dringlichkeitsstufe bei Krankheiten und Störungen der Atmungsorgane</v>
          </cell>
        </row>
        <row r="288">
          <cell r="A288" t="str">
            <v>E40A</v>
          </cell>
          <cell r="B288" t="str">
            <v>A</v>
          </cell>
          <cell r="C288" t="str">
            <v>Krankheiten und Störungen der Atmungsorgane mit Beatmung &gt; 24 Stunden, mit äußerst schweren CC oder ARDS, Alter &lt; 16 Jahre</v>
          </cell>
        </row>
        <row r="289">
          <cell r="A289" t="str">
            <v>E40B</v>
          </cell>
          <cell r="B289" t="str">
            <v>A</v>
          </cell>
          <cell r="C289" t="str">
            <v>Krankheiten und Störungen der Atmungsorgane mit Beatmung &gt; 24 Stunden, mit äußerst schweren CC oder ARDS, Alter &gt; 15 Jahre</v>
          </cell>
        </row>
        <row r="290">
          <cell r="A290" t="str">
            <v>E40C</v>
          </cell>
          <cell r="B290" t="str">
            <v>A</v>
          </cell>
          <cell r="C290" t="str">
            <v>Krankheiten und Störungen der Atmungsorgane mit Beatmung &gt; 24 Stunden, ohne äußerst schwere CC, ohne ARDS</v>
          </cell>
        </row>
        <row r="291">
          <cell r="A291" t="str">
            <v>E41Z</v>
          </cell>
          <cell r="B291" t="str">
            <v>A</v>
          </cell>
          <cell r="C291" t="str">
            <v>Frührehabilitation bei Krankheiten und Störungen der Atmungsorgane</v>
          </cell>
        </row>
        <row r="292">
          <cell r="A292" t="str">
            <v>E42Z</v>
          </cell>
          <cell r="B292" t="str">
            <v>A</v>
          </cell>
          <cell r="C292" t="str">
            <v>Geriatrische frührehabilitative Komplexbehandlung bei Krankheiten und Störungen der Atmungsorgane</v>
          </cell>
        </row>
        <row r="293">
          <cell r="A293" t="str">
            <v>E60A</v>
          </cell>
          <cell r="B293" t="str">
            <v>M</v>
          </cell>
          <cell r="C293" t="str">
            <v>Zystische Fibrose (Mukoviszidose), Alter &lt; 16 Jahre</v>
          </cell>
        </row>
        <row r="294">
          <cell r="A294" t="str">
            <v>E60B</v>
          </cell>
          <cell r="B294" t="str">
            <v>M</v>
          </cell>
          <cell r="C294" t="str">
            <v>Zystische Fibrose (Mukoviszidose), Alter &gt; 15 Jahre</v>
          </cell>
        </row>
        <row r="295">
          <cell r="A295" t="str">
            <v>E62A</v>
          </cell>
          <cell r="B295" t="str">
            <v>M</v>
          </cell>
          <cell r="C295" t="str">
            <v>Komplexe Infektionen und Entzündungen der Atmungsorgane mit komplizierenden Prozeduren oder mit komplexer Diagnose bei Zustand nach Organtransplantation</v>
          </cell>
        </row>
        <row r="296">
          <cell r="A296" t="str">
            <v>E62B</v>
          </cell>
          <cell r="B296" t="str">
            <v>M</v>
          </cell>
          <cell r="C296" t="str">
            <v>Komplexe Infektionen und Entzündungen der Atmungsorgane ohne komplizierende Prozeduren, ohne komplexe Diagnose bei Zustand nach Organtransplantation, mit komplexer Diagnose und äußerst schweren CC</v>
          </cell>
        </row>
        <row r="297">
          <cell r="A297" t="str">
            <v>E63Z</v>
          </cell>
          <cell r="B297" t="str">
            <v>M</v>
          </cell>
          <cell r="C297" t="str">
            <v>Schlafapnoesyndrom</v>
          </cell>
        </row>
        <row r="298">
          <cell r="A298" t="str">
            <v>E64A</v>
          </cell>
          <cell r="B298" t="str">
            <v>M</v>
          </cell>
          <cell r="C298" t="str">
            <v>Respiratorische Insuffizienz, mehr als ein Belegungstag, mit äußerst schweren CC oder Lungenembolie</v>
          </cell>
        </row>
        <row r="299">
          <cell r="A299" t="str">
            <v>E64B</v>
          </cell>
          <cell r="B299" t="str">
            <v>M</v>
          </cell>
          <cell r="C299" t="str">
            <v>Respiratorische Insuffizienz, mehr als ein Belegungstag, ohne äußerst schwere CC, Alter &lt; 10 Jahre</v>
          </cell>
        </row>
        <row r="300">
          <cell r="A300" t="str">
            <v>E64C</v>
          </cell>
          <cell r="B300" t="str">
            <v>M</v>
          </cell>
          <cell r="C300" t="str">
            <v>Respiratorische Insuffizienz, mehr als ein Belegungstag, ohne äußerst schwere CC, Alter &gt; 9 Jahre</v>
          </cell>
        </row>
        <row r="301">
          <cell r="A301" t="str">
            <v>E64D</v>
          </cell>
          <cell r="B301" t="str">
            <v>M</v>
          </cell>
          <cell r="C301" t="str">
            <v>Respiratorische Insuffizienz, ein Belegungstag</v>
          </cell>
        </row>
        <row r="302">
          <cell r="A302" t="str">
            <v>E65A</v>
          </cell>
          <cell r="B302" t="str">
            <v>M</v>
          </cell>
          <cell r="C302" t="str">
            <v>Chronisch­obstruktive Atemwegserkrankung mit äußerst schweren CC oder starrer Bronchoskopie</v>
          </cell>
        </row>
        <row r="303">
          <cell r="A303" t="str">
            <v>E65B</v>
          </cell>
          <cell r="B303" t="str">
            <v>M</v>
          </cell>
          <cell r="C303" t="str">
            <v>Chronisch­obstruktive Atemwegserkrankung ohne äußerst schwere CC, ohne starre Bronchoskopie, mit FEV1 &lt; 35% oder Alter &lt; 1 Jahr</v>
          </cell>
        </row>
        <row r="304">
          <cell r="A304" t="str">
            <v>E65C</v>
          </cell>
          <cell r="B304" t="str">
            <v>M</v>
          </cell>
          <cell r="C304" t="str">
            <v>Chronisch­obstruktive Atemwegserkrankung ohne äußerst schwere CC, ohne starre Bronchoskopie, ohne FEV1 &lt; 35%, Alter &gt; 0 Jahre</v>
          </cell>
        </row>
        <row r="305">
          <cell r="A305" t="str">
            <v>E66Z</v>
          </cell>
          <cell r="B305" t="str">
            <v>M</v>
          </cell>
          <cell r="C305" t="str">
            <v>Schweres Thoraxtrauma</v>
          </cell>
        </row>
        <row r="306">
          <cell r="A306" t="str">
            <v>E69A</v>
          </cell>
          <cell r="B306" t="str">
            <v>M</v>
          </cell>
          <cell r="C306" t="str">
            <v>Bronchitis und Asthma bronchiale, mehr als ein Belegungstag mit äußerst schweren oder schweren CC, Alter &lt; 1 Jahr</v>
          </cell>
        </row>
        <row r="307">
          <cell r="A307" t="str">
            <v>E69B</v>
          </cell>
          <cell r="B307" t="str">
            <v>M</v>
          </cell>
          <cell r="C307" t="str">
            <v>Bronchitis und Asthma bronchiale, mehr als ein Belegungstag und Alter &gt; 55 Jahre oder mit äußerst schweren oder schweren CC, Alter &gt; 0 Jahre</v>
          </cell>
        </row>
        <row r="308">
          <cell r="A308" t="str">
            <v>E69C</v>
          </cell>
          <cell r="B308" t="str">
            <v>M</v>
          </cell>
          <cell r="C308" t="str">
            <v>Bronchitis und Asthma bronchiale, Alter &lt; 1 Jahr und ein Belegungstag oder ohne äußerst schwere oder schwere CC</v>
          </cell>
        </row>
        <row r="309">
          <cell r="A309" t="str">
            <v>E69D</v>
          </cell>
          <cell r="B309" t="str">
            <v>M</v>
          </cell>
          <cell r="C309" t="str">
            <v>Bronchitis und Asthma bronchiale, Alter &gt; 0 Jahre und Alter &lt; 6 Jahre und ein Belegungstag oder ohne äußerst schwere oder schwere CC oder Störungen der Atmung mit Ursache in der Neonatalperiode</v>
          </cell>
        </row>
        <row r="310">
          <cell r="A310" t="str">
            <v>E69E</v>
          </cell>
          <cell r="B310" t="str">
            <v>M</v>
          </cell>
          <cell r="C310" t="str">
            <v>Bronchitis und Asthma bronchiale, Alter &gt; 5 Jahre, ein Belegungstag oder Alter &gt; 5 Jahre und Alter &lt; 56 Jahre, ohne äußerst schwere oder schwere CC oder Beschwerden und Symptome der Atmung ohne komplexe Diagnose</v>
          </cell>
        </row>
        <row r="311">
          <cell r="A311" t="str">
            <v>E70A</v>
          </cell>
          <cell r="B311" t="str">
            <v>M</v>
          </cell>
          <cell r="C311" t="str">
            <v>Keuchhusten und akute Bronchiolitis, Alter &lt; 3 Jahre</v>
          </cell>
        </row>
        <row r="312">
          <cell r="A312" t="str">
            <v>E70B</v>
          </cell>
          <cell r="B312" t="str">
            <v>M</v>
          </cell>
          <cell r="C312" t="str">
            <v>Keuchhusten und akute Bronchiolitis, Alter &gt; 2 Jahre</v>
          </cell>
        </row>
        <row r="313">
          <cell r="A313" t="str">
            <v>E71A</v>
          </cell>
          <cell r="B313" t="str">
            <v>M</v>
          </cell>
          <cell r="C313" t="str">
            <v>Neubildungen der Atmungsorgane, mehr als ein Belegungstag, mit äußerst schweren CC oder starrer Bronchoskopie</v>
          </cell>
        </row>
        <row r="314">
          <cell r="A314" t="str">
            <v>E71B</v>
          </cell>
          <cell r="B314" t="str">
            <v>M</v>
          </cell>
          <cell r="C314" t="str">
            <v>Neubildungen der Atmungsorgane, ein Belegungstag oder ohne äußerst schwere CC und ohne starre Bronchoskopie</v>
          </cell>
        </row>
        <row r="315">
          <cell r="A315" t="str">
            <v>E73A</v>
          </cell>
          <cell r="B315" t="str">
            <v>M</v>
          </cell>
          <cell r="C315" t="str">
            <v>Pleuraerguss mit äußerst schweren CC</v>
          </cell>
        </row>
        <row r="316">
          <cell r="A316" t="str">
            <v>E73B</v>
          </cell>
          <cell r="B316" t="str">
            <v>M</v>
          </cell>
          <cell r="C316" t="str">
            <v>Pleuraerguss ohne äußerst schwere CC</v>
          </cell>
        </row>
        <row r="317">
          <cell r="A317" t="str">
            <v>E74Z</v>
          </cell>
          <cell r="B317" t="str">
            <v>M</v>
          </cell>
          <cell r="C317" t="str">
            <v>Interstitielle Lungenerkrankung</v>
          </cell>
        </row>
        <row r="318">
          <cell r="A318" t="str">
            <v>E75A</v>
          </cell>
          <cell r="B318" t="str">
            <v>M</v>
          </cell>
          <cell r="C318" t="str">
            <v>Andere Krankheiten der Atmungsorgane mit äußerst schweren CC, Alter &lt; 10 Jahre</v>
          </cell>
        </row>
        <row r="319">
          <cell r="A319" t="str">
            <v>E75B</v>
          </cell>
          <cell r="B319" t="str">
            <v>M</v>
          </cell>
          <cell r="C319" t="str">
            <v>Andere Krankheiten der Atmungsorgane mit äußerst schweren CC, Alter &gt; 9 Jahre</v>
          </cell>
        </row>
        <row r="320">
          <cell r="A320" t="str">
            <v>E75C</v>
          </cell>
          <cell r="B320" t="str">
            <v>M</v>
          </cell>
          <cell r="C320" t="str">
            <v>Andere Krankheiten der Atmungsorgane ohne äußerst schwere CC oder Beschwerden und Symptome der Atmung mit komplexer Diagnose</v>
          </cell>
        </row>
        <row r="321">
          <cell r="A321" t="str">
            <v>E76A</v>
          </cell>
          <cell r="B321" t="str">
            <v>M</v>
          </cell>
          <cell r="C321" t="str">
            <v>Tuberkulose, mehr als 14 Belegungstage</v>
          </cell>
        </row>
        <row r="322">
          <cell r="A322" t="str">
            <v>E76B</v>
          </cell>
          <cell r="B322" t="str">
            <v>M</v>
          </cell>
          <cell r="C322" t="str">
            <v>Tuberkulose bis 14 Belegungstage mit äußerst schweren oder schweren CC</v>
          </cell>
        </row>
        <row r="323">
          <cell r="A323" t="str">
            <v>E76C</v>
          </cell>
          <cell r="B323" t="str">
            <v>M</v>
          </cell>
          <cell r="C323" t="str">
            <v>Tuberkulose bis 14 Belegungstage ohne äußerst schwere oder schwere CC oder Pneumothorax</v>
          </cell>
        </row>
        <row r="324">
          <cell r="A324" t="str">
            <v>E77A</v>
          </cell>
          <cell r="B324" t="str">
            <v>M</v>
          </cell>
          <cell r="C324" t="str">
            <v>Andere Infektionen und Entzündungen der Atmungsorgane, mit komplexer Diagnose, äußerst schweren oder schweren CC oder bei Zustand nach Organtransplantation, mit Komplexbehandlung bei multiresistenten Erregern</v>
          </cell>
        </row>
        <row r="325">
          <cell r="A325" t="str">
            <v>E77B</v>
          </cell>
          <cell r="B325" t="str">
            <v>M</v>
          </cell>
          <cell r="C325" t="str">
            <v>Andere Infektionen und Entzündungen der Atmungsorgane bei Zustand nach Organtransplantation oder mit komplexer Diagnose, mit äußerst schweren oder schweren CC, ohne Komplexbehandlung bei multiresistenten Erregern</v>
          </cell>
        </row>
        <row r="326">
          <cell r="A326" t="str">
            <v>E77C</v>
          </cell>
          <cell r="B326" t="str">
            <v>M</v>
          </cell>
          <cell r="C326" t="str">
            <v>Andere Infektionen und Entzündungen der Atmungsorgane außer bei Zustand nach Organtransplantation, mit komplexer Diagnose oder äußerst schweren CC, ohne Komplexbehandlung bei multiresistenten Erregern</v>
          </cell>
        </row>
        <row r="327">
          <cell r="A327" t="str">
            <v>E77D</v>
          </cell>
          <cell r="B327" t="str">
            <v>M</v>
          </cell>
          <cell r="C327" t="str">
            <v>Andere Infektionen und Entzündungen der Atmungsorgane außer bei Zustand nach Organtransplantation, ohne komplexe Diagnose, ohne äußerst schwere CC</v>
          </cell>
        </row>
        <row r="329">
          <cell r="A329" t="str">
            <v>MDC 5 Krankheiten und Störungen des Kreislaufsystems</v>
          </cell>
        </row>
        <row r="330">
          <cell r="A330" t="str">
            <v>DRG</v>
          </cell>
          <cell r="B330" t="str">
            <v>Part.</v>
          </cell>
          <cell r="C330" t="str">
            <v>Beschreibung</v>
          </cell>
        </row>
        <row r="332">
          <cell r="A332" t="str">
            <v>F01A</v>
          </cell>
          <cell r="B332" t="str">
            <v>O</v>
          </cell>
          <cell r="C332" t="str">
            <v>Neuimplantation Kardioverter / Defibrillator (AICD), Drei-Kammer-Stimulation, mit zusätzlichem Herz- oder Gefäßeingriff</v>
          </cell>
        </row>
        <row r="333">
          <cell r="A333" t="str">
            <v>F01B</v>
          </cell>
          <cell r="B333" t="str">
            <v>O</v>
          </cell>
          <cell r="C333" t="str">
            <v>Neuimplantation Kardioverter / Defibrillator (AICD), Zwei-Kammer-Stimulation, mit zusätzlichem Herz- oder Gefäßeingriff</v>
          </cell>
        </row>
        <row r="334">
          <cell r="A334" t="str">
            <v>F01C</v>
          </cell>
          <cell r="B334" t="str">
            <v>O</v>
          </cell>
          <cell r="C334" t="str">
            <v>Neuimplantation Kardioverter / Defibrillator (AICD), Drei-Kammer-Stimulation, ohne zusätzlichen Herz- oder Gefäßeingriff</v>
          </cell>
        </row>
        <row r="335">
          <cell r="A335" t="str">
            <v>F01D</v>
          </cell>
          <cell r="B335" t="str">
            <v>O</v>
          </cell>
          <cell r="C335" t="str">
            <v>Neuimplantation Kardioverter / Defibrillator (AICD), Ein-Kammer-Stimulation, mit zusätzlichem Herz- oder Gefäßeingriff</v>
          </cell>
        </row>
        <row r="336">
          <cell r="A336" t="str">
            <v>F01E</v>
          </cell>
          <cell r="B336" t="str">
            <v>O</v>
          </cell>
          <cell r="C336" t="str">
            <v>Neuimplantation Kardioverter / Defibrillator (AICD), Ein-Kammer-Stimulation, ohne zusätzlichen Herz- oder Gefäßeingriff, mit äußerst schweren CC</v>
          </cell>
        </row>
        <row r="337">
          <cell r="A337" t="str">
            <v>F01F</v>
          </cell>
          <cell r="B337" t="str">
            <v>O</v>
          </cell>
          <cell r="C337" t="str">
            <v>Neuimplantation Kardioverter / Defibrillator (AICD), Zwei-Kammer-Stimulation, ohne zusätzlichen Herz- oder Gefäßeingriff</v>
          </cell>
        </row>
        <row r="338">
          <cell r="A338" t="str">
            <v>F01G</v>
          </cell>
          <cell r="B338" t="str">
            <v>O</v>
          </cell>
          <cell r="C338" t="str">
            <v>Neuimplantation Kardioverter / Defibrillator (AICD), Ein-Kammer-Stimulation, ohne zusätzlichen Herz- oder Gefäßeingriff, ohne äußerst schwere CC</v>
          </cell>
        </row>
        <row r="339">
          <cell r="A339" t="str">
            <v>F02Z</v>
          </cell>
          <cell r="B339" t="str">
            <v>O</v>
          </cell>
          <cell r="C339" t="str">
            <v>Aggregatwechsel eines Kardioverters / Defibrillators (AICD), Zwei- oder Drei-Kammer-Stimulation</v>
          </cell>
        </row>
        <row r="340">
          <cell r="A340" t="str">
            <v>F03Z</v>
          </cell>
          <cell r="B340" t="str">
            <v>O</v>
          </cell>
          <cell r="C340" t="str">
            <v>Herzklappeneingriff mit Herz-Lungen-Maschine, mit komplizierenden Prozeduren</v>
          </cell>
        </row>
        <row r="341">
          <cell r="A341" t="str">
            <v>F04Z</v>
          </cell>
          <cell r="B341" t="str">
            <v>O</v>
          </cell>
          <cell r="C341" t="str">
            <v>Herzklappeneingriff mit Herz-Lungen-Maschine, Dreifacheingriff oder Alter &lt; 1 Jahr oder Eingriff in tiefer Hypothermie</v>
          </cell>
        </row>
        <row r="342">
          <cell r="A342" t="str">
            <v>F05Z</v>
          </cell>
          <cell r="B342" t="str">
            <v>O</v>
          </cell>
          <cell r="C342" t="str">
            <v>Koronare Bypass-Operation mit invasiver kardiologischer Diagnostik oder intraoperativer Ablation, mit komplizierenden Prozeduren oder Karotiseingriff oder bestimmte Eingriffe mit Herz­Lungen­Maschine in tiefer Hypothermie</v>
          </cell>
        </row>
        <row r="343">
          <cell r="A343" t="str">
            <v>F06Z</v>
          </cell>
          <cell r="B343" t="str">
            <v>O</v>
          </cell>
          <cell r="C343" t="str">
            <v>Koronare Bypass-Operation ohne invasive kardiologische Diagnostik, mit komplizierenden Prozeduren oder Karotiseingriff, oder mit Reoperation oder Infarkt, mit intraoperativer Ablation</v>
          </cell>
        </row>
        <row r="344">
          <cell r="A344" t="str">
            <v>F07Z</v>
          </cell>
          <cell r="B344" t="str">
            <v>O</v>
          </cell>
          <cell r="C344" t="str">
            <v>Andere Eingriffe mit Herz­Lungen­Maschine, Alter &lt; 1 Jahr oder mit komplizierenden Prozeduren oder komplexer Operation oder anderer Herzklappeneingriff mit Herz-Lungen-Maschine, Alter &lt; 16 Jahre</v>
          </cell>
        </row>
        <row r="345">
          <cell r="A345" t="str">
            <v>F08Z</v>
          </cell>
          <cell r="B345" t="str">
            <v>O</v>
          </cell>
          <cell r="C345" t="str">
            <v>Große rekonstruktive Gefäßeingriffe ohne Herz­Lungen­Maschine, mit komplizierenden Prozeduren oder thorakoabdominalem Aneurysma</v>
          </cell>
        </row>
        <row r="346">
          <cell r="A346" t="str">
            <v>F09Z</v>
          </cell>
          <cell r="B346" t="str">
            <v>O</v>
          </cell>
          <cell r="C346" t="str">
            <v>Andere kardiothorakale Eingriffe ohne Herz­Lungen­Maschine, mit komplizierenden Prozeduren oder Alter &lt; 3 Jahre</v>
          </cell>
        </row>
        <row r="347">
          <cell r="A347" t="str">
            <v>F10Z</v>
          </cell>
          <cell r="B347" t="str">
            <v>O</v>
          </cell>
          <cell r="C347" t="str">
            <v>Aggregatwechsel eines Kardioverters / Defibrillators (AICD), Ein-Kammer-Stimulation</v>
          </cell>
        </row>
        <row r="348">
          <cell r="A348" t="str">
            <v>F11A</v>
          </cell>
          <cell r="B348" t="str">
            <v>O</v>
          </cell>
          <cell r="C348" t="str">
            <v>Herzklappeneingriff mit Herz-Lungen-Maschine, mit Zweifacheingriff oder bei angeborenem Herzfehler und mit Reoperation, invasiver Diagnostik oder intraoperativer Ablation</v>
          </cell>
        </row>
        <row r="349">
          <cell r="A349" t="str">
            <v>F11B</v>
          </cell>
          <cell r="B349" t="str">
            <v>O</v>
          </cell>
          <cell r="C349" t="str">
            <v>Herzklappeneingriff mit Herz-Lungen-Maschine, mit Zweifacheingriff oder bei angeborenem Herzfehler oder mit Reoperation, invasiver Diagnostik oder intraoperativer Ablation</v>
          </cell>
        </row>
        <row r="350">
          <cell r="A350" t="str">
            <v>F12Z</v>
          </cell>
          <cell r="B350" t="str">
            <v>O</v>
          </cell>
          <cell r="C350" t="str">
            <v>Implantation eines Herzschrittmachers, Ein-Kammersystem</v>
          </cell>
        </row>
        <row r="351">
          <cell r="A351" t="str">
            <v>F13A</v>
          </cell>
          <cell r="B351" t="str">
            <v>O</v>
          </cell>
          <cell r="C351" t="str">
            <v>Amputation bei Kreislauferkrankungen an oberer Extremität und Zehen mit äußerst schweren CC und mehrzeitigen Revisions- oder Rekonstruktionseingriffen</v>
          </cell>
        </row>
        <row r="352">
          <cell r="A352" t="str">
            <v>F13B</v>
          </cell>
          <cell r="B352" t="str">
            <v>O</v>
          </cell>
          <cell r="C352" t="str">
            <v>Amputation bei Kreislauferkrankungen an oberer Extremität und Zehen mit äußerst schweren CC, ohne mehrzeitige Revisions- oder Rekonstruktionseingriffe</v>
          </cell>
        </row>
        <row r="353">
          <cell r="A353" t="str">
            <v>F13C</v>
          </cell>
          <cell r="B353" t="str">
            <v>O</v>
          </cell>
          <cell r="C353" t="str">
            <v>Amputation bei Kreislauferkrankungen an oberer Extremität und Zehen ohne äußerst schwere CC</v>
          </cell>
        </row>
        <row r="354">
          <cell r="A354" t="str">
            <v>F14Z</v>
          </cell>
          <cell r="B354" t="str">
            <v>O</v>
          </cell>
          <cell r="C354" t="str">
            <v>Gefäßeingriffe außer große rekonstruktive Eingriffe, ohne Herz-Lungen-Maschine, mit komplizierenden Prozeduren oder Revision oder komplexer Diagnose oder Alter &lt; 3 Jahre</v>
          </cell>
        </row>
        <row r="355">
          <cell r="A355" t="str">
            <v>F15Z</v>
          </cell>
          <cell r="B355" t="str">
            <v>O</v>
          </cell>
          <cell r="C355" t="str">
            <v>Perkutane Koronarangioplastie mit komplizierenden Prozeduren</v>
          </cell>
        </row>
        <row r="356">
          <cell r="A356" t="str">
            <v>F16Z</v>
          </cell>
          <cell r="B356" t="str">
            <v>O</v>
          </cell>
          <cell r="C356" t="str">
            <v>Koronare Bypass-Operation mit invasiver kardiologischer Diagnostik, ohne komplizierende Prozeduren, ohne Karotiseingriff, mit Reoperation, Infarkt oder intraoperativer Ablation</v>
          </cell>
        </row>
        <row r="357">
          <cell r="A357" t="str">
            <v>F17Z</v>
          </cell>
          <cell r="B357" t="str">
            <v>O</v>
          </cell>
          <cell r="C357" t="str">
            <v>Wechsel eines Herzschrittmachers, Ein-Kammersystem</v>
          </cell>
        </row>
        <row r="358">
          <cell r="A358" t="str">
            <v>F18Z</v>
          </cell>
          <cell r="B358" t="str">
            <v>O</v>
          </cell>
          <cell r="C358" t="str">
            <v>Revision eines Herzschrittmachers oder Kardioverters / Defibrillators (AICD) ohne Aggregatwechsel, Alter &gt; 15 Jahre</v>
          </cell>
        </row>
        <row r="359">
          <cell r="A359" t="str">
            <v>F19A</v>
          </cell>
          <cell r="B359" t="str">
            <v>O</v>
          </cell>
          <cell r="C359" t="str">
            <v>Andere perkutan­transluminale Intervention an Herz, Aorta und Lungengefäßen mit äußerst schweren CC</v>
          </cell>
        </row>
        <row r="360">
          <cell r="A360" t="str">
            <v>F19B</v>
          </cell>
          <cell r="B360" t="str">
            <v>O</v>
          </cell>
          <cell r="C360" t="str">
            <v>Andere perkutan­transluminale Intervention an Herz, Aorta und Lungengefäßen ohne äußerst schwere CC, Alter &lt; 6 Jahre</v>
          </cell>
        </row>
        <row r="361">
          <cell r="A361" t="str">
            <v>F19C</v>
          </cell>
          <cell r="B361" t="str">
            <v>O</v>
          </cell>
          <cell r="C361" t="str">
            <v>Andere perkutan­transluminale Intervention an Herz, Aorta und Lungengefäßen ohne äußerst schwere CC, Alter &gt; 5 Jahre</v>
          </cell>
        </row>
        <row r="362">
          <cell r="A362" t="str">
            <v>F20Z</v>
          </cell>
          <cell r="B362" t="str">
            <v>O</v>
          </cell>
          <cell r="C362" t="str">
            <v>Beidseitige Unterbindung und Stripping von Venen mit Ulzeration oder äußerst schweren oder schweren CC</v>
          </cell>
        </row>
        <row r="363">
          <cell r="A363" t="str">
            <v>F21Z</v>
          </cell>
          <cell r="B363" t="str">
            <v>O</v>
          </cell>
          <cell r="C363" t="str">
            <v>Andere OR-Prozeduren bei Kreislauferkrankungen</v>
          </cell>
        </row>
        <row r="364">
          <cell r="A364" t="str">
            <v>F22Z</v>
          </cell>
          <cell r="B364" t="str">
            <v>O</v>
          </cell>
          <cell r="C364" t="str">
            <v>Anderer Herzklappeneingriff mit Herz-Lungen-Maschine, Alter &gt; 15 Jahre</v>
          </cell>
        </row>
        <row r="365">
          <cell r="A365" t="str">
            <v>F23Z</v>
          </cell>
          <cell r="B365" t="str">
            <v>O</v>
          </cell>
          <cell r="C365" t="str">
            <v>Koronare Bypass-Operation mit invasiver kardiologischer Diagnostik oder intraoperativer Ablation, ohne komplizierende Prozeduren, ohne Karotiseingriff, ohne Reoperation, ohne Infarkt</v>
          </cell>
        </row>
        <row r="366">
          <cell r="A366" t="str">
            <v>F24A</v>
          </cell>
          <cell r="B366" t="str">
            <v>O</v>
          </cell>
          <cell r="C366" t="str">
            <v>Perkutane Koronarangioplastie mit komplexer Diagnose und hochkomplexer Intervention oder mit perkutaner Angioplastie, mit äußerst schweren CC</v>
          </cell>
        </row>
        <row r="367">
          <cell r="A367" t="str">
            <v>F24B</v>
          </cell>
          <cell r="B367" t="str">
            <v>O</v>
          </cell>
          <cell r="C367" t="str">
            <v>Implantation eines Herzschrittmachers, Zwei-Kammersystem oder perkutane Koronarangioplastie mit komplexer Diagnose und hochkomplexer Intervention oder mit perkutaner Angioplastie, ohne äußerst schwere CC, Alter &lt; 16 Jahre</v>
          </cell>
        </row>
        <row r="368">
          <cell r="A368" t="str">
            <v>F24C</v>
          </cell>
          <cell r="B368" t="str">
            <v>O</v>
          </cell>
          <cell r="C368" t="str">
            <v>Impl. Herzschrittmacher, 2-Kammersystem oder PTCA mit kompl. Diagnose und hochkompl. Intervention oder mit PTA, ohne äußerst schw. CC, Alter &gt; 15 J. oder Revision Herzschrittm. oder Kardioverter/Defibrillator (AICD) ohne Aggregatwechsel, Alter &lt; 16 J.</v>
          </cell>
        </row>
        <row r="369">
          <cell r="A369" t="str">
            <v>F25A</v>
          </cell>
          <cell r="B369" t="str">
            <v>O</v>
          </cell>
          <cell r="C369" t="str">
            <v>Implantation eines Herzschrittmachers, Drei-Kammersystem mit äußerst schweren CC</v>
          </cell>
        </row>
        <row r="370">
          <cell r="A370" t="str">
            <v>F25B</v>
          </cell>
          <cell r="B370" t="str">
            <v>O</v>
          </cell>
          <cell r="C370" t="str">
            <v>Implantation eines Herzschrittmachers, Drei-Kammersystem ohne äußerst schwere CC</v>
          </cell>
        </row>
        <row r="371">
          <cell r="A371" t="str">
            <v>F26Z</v>
          </cell>
          <cell r="B371" t="str">
            <v>O</v>
          </cell>
          <cell r="C371" t="str">
            <v>Andere ablative Maßnahmen bei Tachyarrhythmie oder Wechsel eines Herzschrittmachers, Mehrkammersystem</v>
          </cell>
        </row>
        <row r="372">
          <cell r="A372" t="str">
            <v>F27Z</v>
          </cell>
          <cell r="B372" t="str">
            <v>O</v>
          </cell>
          <cell r="C372" t="str">
            <v>Ablative Maßnahmen bei Tachyarrhythmie mit komplexer Ablation</v>
          </cell>
        </row>
        <row r="373">
          <cell r="A373" t="str">
            <v>F28A</v>
          </cell>
          <cell r="B373" t="str">
            <v>O</v>
          </cell>
          <cell r="C373" t="str">
            <v>Amputation mit zusätzlichem Gefäßeingriff</v>
          </cell>
        </row>
        <row r="374">
          <cell r="A374" t="str">
            <v>F28B</v>
          </cell>
          <cell r="B374" t="str">
            <v>O</v>
          </cell>
          <cell r="C374" t="str">
            <v>Amputation bei Kreislauferkrankungen außer an oberer Extremität und Zehen, ohne Gefäßeingriff, mit äußerst schweren oder schweren CC</v>
          </cell>
        </row>
        <row r="375">
          <cell r="A375" t="str">
            <v>F28C</v>
          </cell>
          <cell r="B375" t="str">
            <v>O</v>
          </cell>
          <cell r="C375" t="str">
            <v>Amputation bei Kreislauferkrankungen außer an oberer Extremität und Zehen, ohne Gefäßeingriff, ohne äußerst schwere oder schwere CC</v>
          </cell>
        </row>
        <row r="376">
          <cell r="A376" t="str">
            <v>F29Z</v>
          </cell>
          <cell r="B376" t="str">
            <v>O</v>
          </cell>
          <cell r="C376" t="str">
            <v>Frührehabilitation bei Krankheiten und Störungen des Kreislaufsystems, mit bestimmter OR-Prozedur, außer kardiothorakale Eingriffe</v>
          </cell>
        </row>
        <row r="377">
          <cell r="A377" t="str">
            <v>F30Z</v>
          </cell>
          <cell r="B377" t="str">
            <v>O</v>
          </cell>
          <cell r="C377" t="str">
            <v>Operation bei komplexem angeborenen Herzfehler</v>
          </cell>
        </row>
        <row r="378">
          <cell r="A378" t="str">
            <v>F31Z</v>
          </cell>
          <cell r="B378" t="str">
            <v>O</v>
          </cell>
          <cell r="C378" t="str">
            <v>Andere Eingriffe mit Herz­Lungen­Maschine, Alter &gt; 0 Jahre, ohne komplizierende Prozeduren, ohne komplexe Operation</v>
          </cell>
        </row>
        <row r="379">
          <cell r="A379" t="str">
            <v>F32Z</v>
          </cell>
          <cell r="B379" t="str">
            <v>O</v>
          </cell>
          <cell r="C379" t="str">
            <v>Koronare Bypass-Operation ohne invasive kardiologische Diagnostik, ohne komplizierende Prozeduren, ohne Karotiseingriff, ohne intraoperative Ablation</v>
          </cell>
        </row>
        <row r="380">
          <cell r="A380" t="str">
            <v>F33A</v>
          </cell>
          <cell r="B380" t="str">
            <v>O</v>
          </cell>
          <cell r="C380" t="str">
            <v>Große rekonstruktive Gefäßeingriffe ohne Herz-Lungen-Maschine, mit Mehretagen- oder Aorteneingriff oder Reoperation mit äußerst schweren CC</v>
          </cell>
        </row>
        <row r="381">
          <cell r="A381" t="str">
            <v>F33B</v>
          </cell>
          <cell r="B381" t="str">
            <v>O</v>
          </cell>
          <cell r="C381" t="str">
            <v>Große rekonstruktive Gefäßeingriffe ohne Herz-Lungen-Maschine, mit Mehretagen- oder Aorteneingriff oder Reoperation ohne äußerst schwere CC</v>
          </cell>
        </row>
        <row r="382">
          <cell r="A382" t="str">
            <v>F34A</v>
          </cell>
          <cell r="B382" t="str">
            <v>O</v>
          </cell>
          <cell r="C382" t="str">
            <v>Andere große rekonstruktive Gefäßeingriffe ohne Herz­Lungen­Maschine mit äußerst schweren CC</v>
          </cell>
        </row>
        <row r="383">
          <cell r="A383" t="str">
            <v>F34B</v>
          </cell>
          <cell r="B383" t="str">
            <v>O</v>
          </cell>
          <cell r="C383" t="str">
            <v>Andere große rekonstruktive Gefäßeingriffe ohne Herz­Lungen­Maschine ohne äußerst schwere CC</v>
          </cell>
        </row>
        <row r="384">
          <cell r="A384" t="str">
            <v>F35A</v>
          </cell>
          <cell r="B384" t="str">
            <v>O</v>
          </cell>
          <cell r="C384" t="str">
            <v>Andere kardiothorakale Eingriffe ohne Herz­Lungen­Maschine, ohne komplizierende Prozeduren, Alter &gt; 2 Jahre und &lt; 10 Jahre oder äußerst schwere CC</v>
          </cell>
        </row>
        <row r="385">
          <cell r="A385" t="str">
            <v>F35B</v>
          </cell>
          <cell r="B385" t="str">
            <v>O</v>
          </cell>
          <cell r="C385" t="str">
            <v>Andere kardiothorakale Eingriffe ohne Herz­Lungen­Maschine, ohne komplizierende Prozeduren, Alter &gt; 9 Jahre, ohne äußerst schwere CC</v>
          </cell>
        </row>
        <row r="386">
          <cell r="A386" t="str">
            <v>F36A</v>
          </cell>
          <cell r="B386" t="str">
            <v>O</v>
          </cell>
          <cell r="C386" t="str">
            <v>Intensivmedizinische Komplexbehandlung &gt; 1104 Aufwandspunkte bei Krankheiten und Störungen des Kreislaufsystems, mit bestimmter OR-Prozedur</v>
          </cell>
        </row>
        <row r="387">
          <cell r="A387" t="str">
            <v>F36B</v>
          </cell>
          <cell r="B387" t="str">
            <v>O</v>
          </cell>
          <cell r="C387" t="str">
            <v>Intensivmedizinische Komplexbehandlung &gt; 552 Aufwandspunkte und &lt; 1105 Aufwandspunkte bei Krankheiten und Störungen des Kreislaufsystems, mit bestimmter OR-Prozedur</v>
          </cell>
        </row>
        <row r="388">
          <cell r="A388" t="str">
            <v>F37Z</v>
          </cell>
          <cell r="B388" t="str">
            <v>O</v>
          </cell>
          <cell r="C388" t="str">
            <v>Längerer stationärer Aufenthalt vor Transplantation bei hoher Dringlichkeitsstufe bei Krankheiten und Störungen des Kreislaufsystems</v>
          </cell>
        </row>
        <row r="389">
          <cell r="A389" t="str">
            <v>F38Z</v>
          </cell>
          <cell r="B389" t="str">
            <v>O</v>
          </cell>
          <cell r="C389" t="str">
            <v>Mäßig komplexe rekonstruktive Gefäßeingriffe ohne Herz­Lungen­Maschine</v>
          </cell>
        </row>
        <row r="390">
          <cell r="A390" t="str">
            <v>F39A</v>
          </cell>
          <cell r="B390" t="str">
            <v>O</v>
          </cell>
          <cell r="C390" t="str">
            <v>Unterbindung und Stripping von Venen mit beidseitigem Eingriff oder Ulzeration oder äußerst schweren oder schweren CC</v>
          </cell>
        </row>
        <row r="391">
          <cell r="A391" t="str">
            <v>F39B</v>
          </cell>
          <cell r="B391" t="str">
            <v>O</v>
          </cell>
          <cell r="C391" t="str">
            <v>Unterbindung und Stripping von Venen ohne beidseitigen Eingriff, ohne Ulzeration, ohne äußerst schwere oder schwere CC</v>
          </cell>
        </row>
        <row r="392">
          <cell r="A392" t="str">
            <v>F40Z</v>
          </cell>
          <cell r="B392" t="str">
            <v>O</v>
          </cell>
          <cell r="C392" t="str">
            <v>Implantation eines Herzschrittmachers, Zwei-Kammersystem, mit äußerst schweren CC</v>
          </cell>
        </row>
        <row r="393">
          <cell r="A393" t="str">
            <v>F41A</v>
          </cell>
          <cell r="B393" t="str">
            <v>A</v>
          </cell>
          <cell r="C393" t="str">
            <v>Invasive kardiologische Diagnostik bei akutem Myokardinfarkt mit äußerst schweren CC</v>
          </cell>
        </row>
        <row r="394">
          <cell r="A394" t="str">
            <v>F41B</v>
          </cell>
          <cell r="B394" t="str">
            <v>A</v>
          </cell>
          <cell r="C394" t="str">
            <v>Invasive kardiologische Diagnostik bei akutem Myokardinfarkt ohne äußerst schwere CC</v>
          </cell>
        </row>
        <row r="395">
          <cell r="A395" t="str">
            <v>F43A</v>
          </cell>
          <cell r="B395" t="str">
            <v>A</v>
          </cell>
          <cell r="C395" t="str">
            <v>Beatmung &gt; 24 Stunden bei Krankheiten und Störungen des Kreislaufsystems, Alter &lt; 6 Jahre</v>
          </cell>
        </row>
        <row r="396">
          <cell r="A396" t="str">
            <v>F43B</v>
          </cell>
          <cell r="B396" t="str">
            <v>A</v>
          </cell>
          <cell r="C396" t="str">
            <v>Beatmung &gt; 24 Stunden bei Krankheiten und Störungen des Kreislaufsystems, Alter &gt; 5 Jahre, mit äußerst schweren CC</v>
          </cell>
        </row>
        <row r="397">
          <cell r="A397" t="str">
            <v>F43C</v>
          </cell>
          <cell r="B397" t="str">
            <v>A</v>
          </cell>
          <cell r="C397" t="str">
            <v>Beatmung &gt; 24 Stunden bei Krankheiten und Störungen des Kreislaufsystems, Alter &gt; 5 Jahre, ohne äußerst schwere CC</v>
          </cell>
        </row>
        <row r="398">
          <cell r="A398" t="str">
            <v>F44Z</v>
          </cell>
          <cell r="B398" t="str">
            <v>A</v>
          </cell>
          <cell r="C398" t="str">
            <v>Invasive kardiologische Diagnostik, mehr als 2 Belegungstage, mit komplizierenden Prozeduren oder Endokarditis</v>
          </cell>
        </row>
        <row r="399">
          <cell r="A399" t="str">
            <v>F45Z</v>
          </cell>
          <cell r="B399" t="str">
            <v>A</v>
          </cell>
          <cell r="C399" t="str">
            <v>Frührehabilitation bei Krankheiten und Störungen des Kreislaufsystems</v>
          </cell>
        </row>
        <row r="400">
          <cell r="A400" t="str">
            <v>F46A</v>
          </cell>
          <cell r="B400" t="str">
            <v>A</v>
          </cell>
          <cell r="C400" t="str">
            <v>Invasive kardiologische Diagnostik außer bei akutem Myokardinfarkt, mehr als 2 Belegungstage, mit komplexer Diagnose, Alter &lt; 14 Jahre</v>
          </cell>
        </row>
        <row r="401">
          <cell r="A401" t="str">
            <v>F46B</v>
          </cell>
          <cell r="B401" t="str">
            <v>A</v>
          </cell>
          <cell r="C401" t="str">
            <v>Invasive kardiologische Diagnostik außer bei akutem Myokardinfarkt, mehr als 2 Belegungstage, mit komplexer Diagnose, Alter &gt; 13 Jahre</v>
          </cell>
        </row>
        <row r="402">
          <cell r="A402" t="str">
            <v>F47Z</v>
          </cell>
          <cell r="B402" t="str">
            <v>A</v>
          </cell>
          <cell r="C402" t="str">
            <v>Nichtinvasive elektrophysiologische Untersuchung bei vorhandenem Kardioverter / Defibrillator (AICD)</v>
          </cell>
        </row>
        <row r="403">
          <cell r="A403" t="str">
            <v>F48Z</v>
          </cell>
          <cell r="B403" t="str">
            <v>A</v>
          </cell>
          <cell r="C403" t="str">
            <v>Geriatrische frührehabilitative Komplexbehandlung bei Krankheiten und Störungen des Kreislaufsystems</v>
          </cell>
        </row>
        <row r="404">
          <cell r="A404" t="str">
            <v>F49A</v>
          </cell>
          <cell r="B404" t="str">
            <v>A</v>
          </cell>
          <cell r="C404" t="str">
            <v>Invasive kardiologische Diagnostik außer bei akutem Myokardinfarkt, mehr als 2 Belegungstage, mit komplexem Eingriff, mit äußerst schweren CC</v>
          </cell>
        </row>
        <row r="405">
          <cell r="A405" t="str">
            <v>F49B</v>
          </cell>
          <cell r="B405" t="str">
            <v>A</v>
          </cell>
          <cell r="C405" t="str">
            <v>Invasive kardiologische Diagnostik außer bei akutem Myokardinfarkt, mehr als 2 Belegungstage, ohne komplexen Eingriff, mit äußerst schweren CC</v>
          </cell>
        </row>
        <row r="406">
          <cell r="A406" t="str">
            <v>F49C</v>
          </cell>
          <cell r="B406" t="str">
            <v>A</v>
          </cell>
          <cell r="C406" t="str">
            <v>Invasive kardiologische Diagnostik außer bei akutem Myokardinfarkt, weniger als 3 Belegungstage oder mehr als 2 Belegungstage ohne äußerst schwere CC, Alter &lt; 15 Jahre</v>
          </cell>
        </row>
        <row r="407">
          <cell r="A407" t="str">
            <v>F49D</v>
          </cell>
          <cell r="B407" t="str">
            <v>A</v>
          </cell>
          <cell r="C407" t="str">
            <v>Invasive kardiologische Diagnostik außer bei akutem Myokardinfarkt, mehr als 2 Belegungstage, Alter &gt; 14 Jahre, mit komplexem Eingriff, ohne äußerst schwere CC</v>
          </cell>
        </row>
        <row r="408">
          <cell r="A408" t="str">
            <v>F49E</v>
          </cell>
          <cell r="B408" t="str">
            <v>A</v>
          </cell>
          <cell r="C408" t="str">
            <v>Invasive kardiologische Diagnostik außer bei akutem Myokardinfarkt, mehr als 2 Belegungstage, Alter &gt; 14 Jahre, ohne komplexen Eingriff, ohne äußerst schwere CC</v>
          </cell>
        </row>
        <row r="409">
          <cell r="A409" t="str">
            <v>F49F</v>
          </cell>
          <cell r="B409" t="str">
            <v>A</v>
          </cell>
          <cell r="C409" t="str">
            <v>Invasive kardiologische Diagnostik außer bei akutem Myokardinfarkt, weniger als 3 Belegungstage, Alter &gt; 14 Jahre</v>
          </cell>
        </row>
        <row r="410">
          <cell r="A410" t="str">
            <v>F50A</v>
          </cell>
          <cell r="B410" t="str">
            <v>O</v>
          </cell>
          <cell r="C410" t="str">
            <v>Ablative Maßnahmen bei Tachyarrhythmie mit komplexem Mappingverfahren mit äußerst schweren CC</v>
          </cell>
        </row>
        <row r="411">
          <cell r="A411" t="str">
            <v>F50B</v>
          </cell>
          <cell r="B411" t="str">
            <v>O</v>
          </cell>
          <cell r="C411" t="str">
            <v>Ablative Maßnahmen bei Tachyarrhythmie mit komplexem Mappingverfahren ohne äußerst schwere CC</v>
          </cell>
        </row>
        <row r="412">
          <cell r="A412" t="str">
            <v>F51A</v>
          </cell>
          <cell r="B412" t="str">
            <v>O</v>
          </cell>
          <cell r="C412" t="str">
            <v>Endovaskuläre Implantation von Stent-Prothesen an der Aorta, thorakal</v>
          </cell>
        </row>
        <row r="413">
          <cell r="A413" t="str">
            <v>F51B</v>
          </cell>
          <cell r="B413" t="str">
            <v>O</v>
          </cell>
          <cell r="C413" t="str">
            <v>Endovaskuläre Implantation von Stent-Prothesen an der Aorta, nicht thorakal</v>
          </cell>
        </row>
        <row r="414">
          <cell r="A414" t="str">
            <v>F52A</v>
          </cell>
          <cell r="B414" t="str">
            <v>O</v>
          </cell>
          <cell r="C414" t="str">
            <v>Perkutane Koronarangioplastie mit komplexer Diagnose, mit äußerst schweren CC</v>
          </cell>
        </row>
        <row r="415">
          <cell r="A415" t="str">
            <v>F52B</v>
          </cell>
          <cell r="B415" t="str">
            <v>O</v>
          </cell>
          <cell r="C415" t="str">
            <v>Perkutane Koronarangioplastie mit komplexer Diagnose, ohne äußerst schwere CC oder mit intrakoronarer Brachytherapie</v>
          </cell>
        </row>
        <row r="416">
          <cell r="A416" t="str">
            <v>F53A</v>
          </cell>
          <cell r="B416" t="str">
            <v>O</v>
          </cell>
          <cell r="C416" t="str">
            <v>Bypassoperation mit mehrzeitigen komplexen OR-Prozeduren, mit komplizierenden Prozeduren oder Karotiseingriff</v>
          </cell>
        </row>
        <row r="417">
          <cell r="A417" t="str">
            <v>F53B</v>
          </cell>
          <cell r="B417" t="str">
            <v>O</v>
          </cell>
          <cell r="C417" t="str">
            <v>Bypassoperation mit mehrzeitigen komplexen OR-Prozeduren, ohne komplizierende Prozeduren, ohne Karotiseingriff</v>
          </cell>
        </row>
        <row r="418">
          <cell r="A418" t="str">
            <v>F54Z</v>
          </cell>
          <cell r="B418" t="str">
            <v>O</v>
          </cell>
          <cell r="C418" t="str">
            <v>Gefäßeingriffe außer große rekonstruktive Eingriffe, ohne Herz-Lungen-Maschine, ohne komplizierende Prozeduren, ohne Revision, ohne komplexe Diagnose, Alter &gt; 2 Jahre</v>
          </cell>
        </row>
        <row r="419">
          <cell r="A419" t="str">
            <v>F56Z</v>
          </cell>
          <cell r="B419" t="str">
            <v>O</v>
          </cell>
          <cell r="C419" t="str">
            <v>Perkutane Koronarangioplastie mit hochkomplexer Intervention</v>
          </cell>
        </row>
        <row r="420">
          <cell r="A420" t="str">
            <v>F57A</v>
          </cell>
          <cell r="B420" t="str">
            <v>O</v>
          </cell>
          <cell r="C420" t="str">
            <v>Perkutane Koronarangioplastie mit komplexer Intervention mit äußerst schweren CC</v>
          </cell>
        </row>
        <row r="421">
          <cell r="A421" t="str">
            <v>F57B</v>
          </cell>
          <cell r="B421" t="str">
            <v>O</v>
          </cell>
          <cell r="C421" t="str">
            <v>Perkutane Koronarangioplastie mit komplexer Intervention ohne äußerst schwere CC</v>
          </cell>
        </row>
        <row r="422">
          <cell r="A422" t="str">
            <v>F58A</v>
          </cell>
          <cell r="B422" t="str">
            <v>O</v>
          </cell>
          <cell r="C422" t="str">
            <v>Andere perkutane Koronarangioplastie mit äußerst schweren CC</v>
          </cell>
        </row>
        <row r="423">
          <cell r="A423" t="str">
            <v>F58B</v>
          </cell>
          <cell r="B423" t="str">
            <v>O</v>
          </cell>
          <cell r="C423" t="str">
            <v>Andere perkutane Koronarangioplastie ohne äußerst schwere CC</v>
          </cell>
        </row>
        <row r="424">
          <cell r="A424" t="str">
            <v>F59A</v>
          </cell>
          <cell r="B424" t="str">
            <v>O</v>
          </cell>
          <cell r="C424" t="str">
            <v>Mäßig komplexe Gefäßeingriffe ohne Herz-Lungen-Maschine mit äußerst schweren CC</v>
          </cell>
        </row>
        <row r="425">
          <cell r="A425" t="str">
            <v>F59B</v>
          </cell>
          <cell r="B425" t="str">
            <v>O</v>
          </cell>
          <cell r="C425" t="str">
            <v>Mäßig komplexe Gefäßeingriffe ohne Herz-Lungen-Maschine ohne äußerst schwere CC</v>
          </cell>
        </row>
        <row r="426">
          <cell r="A426" t="str">
            <v>F60A</v>
          </cell>
          <cell r="B426" t="str">
            <v>M</v>
          </cell>
          <cell r="C426" t="str">
            <v>Akuter Myokardinfarkt ohne invasive kardiologische Diagnostik mit äußerst schweren CC oder schwere Arrhythmie und Herzstillstand mit äußerst schweren CC</v>
          </cell>
        </row>
        <row r="427">
          <cell r="A427" t="str">
            <v>F60B</v>
          </cell>
          <cell r="B427" t="str">
            <v>M</v>
          </cell>
          <cell r="C427" t="str">
            <v>Akuter Myokardinfarkt ohne invasive kardiologische Diagnostik ohne äußerst schwere CC</v>
          </cell>
        </row>
        <row r="428">
          <cell r="A428" t="str">
            <v>F61A</v>
          </cell>
          <cell r="B428" t="str">
            <v>M</v>
          </cell>
          <cell r="C428" t="str">
            <v>Infektiöse Endokarditis mit komplizierender Diagnose</v>
          </cell>
        </row>
        <row r="429">
          <cell r="A429" t="str">
            <v>F61B</v>
          </cell>
          <cell r="B429" t="str">
            <v>M</v>
          </cell>
          <cell r="C429" t="str">
            <v>Infektiöse Endokarditis ohne komplizierende Diagnose</v>
          </cell>
        </row>
        <row r="430">
          <cell r="A430" t="str">
            <v>F62A</v>
          </cell>
          <cell r="B430" t="str">
            <v>M</v>
          </cell>
          <cell r="C430" t="str">
            <v>Herzinsuffizienz und Schock mit äußerst schweren CC, mit Dialyse oder Reanimation oder komplizierender Diagnose</v>
          </cell>
        </row>
        <row r="431">
          <cell r="A431" t="str">
            <v>F62B</v>
          </cell>
          <cell r="B431" t="str">
            <v>M</v>
          </cell>
          <cell r="C431" t="str">
            <v>Herzinsuffizienz und Schock mit äußerst schweren CC, ohne Dialyse, ohne Reanimation, ohne komplexe Diagnose</v>
          </cell>
        </row>
        <row r="432">
          <cell r="A432" t="str">
            <v>F62C</v>
          </cell>
          <cell r="B432" t="str">
            <v>M</v>
          </cell>
          <cell r="C432" t="str">
            <v>Herzinsuffizienz und Schock ohne äußerst schwere CC</v>
          </cell>
        </row>
        <row r="433">
          <cell r="A433" t="str">
            <v>F63A</v>
          </cell>
          <cell r="B433" t="str">
            <v>M</v>
          </cell>
          <cell r="C433" t="str">
            <v>Venenthrombose mit äußerst schweren oder schweren CC</v>
          </cell>
        </row>
        <row r="434">
          <cell r="A434" t="str">
            <v>F63B</v>
          </cell>
          <cell r="B434" t="str">
            <v>M</v>
          </cell>
          <cell r="C434" t="str">
            <v>Venenthrombose ohne äußerst schwere oder schwere CC</v>
          </cell>
        </row>
        <row r="435">
          <cell r="A435" t="str">
            <v>F67A</v>
          </cell>
          <cell r="B435" t="str">
            <v>M</v>
          </cell>
          <cell r="C435" t="str">
            <v>Hypertonie mit äußerst schweren CC</v>
          </cell>
        </row>
        <row r="436">
          <cell r="A436" t="str">
            <v>F67B</v>
          </cell>
          <cell r="B436" t="str">
            <v>M</v>
          </cell>
          <cell r="C436" t="str">
            <v>Hypertonie mit schweren CC oder schwere Arrhythmie und Herzstillstand ohne äußerst schwere CC</v>
          </cell>
        </row>
        <row r="437">
          <cell r="A437" t="str">
            <v>F67C</v>
          </cell>
          <cell r="B437" t="str">
            <v>M</v>
          </cell>
          <cell r="C437" t="str">
            <v>Hypertonie ohne äußerst schwere oder schwere CC, Alter &lt; 16 Jahre</v>
          </cell>
        </row>
        <row r="438">
          <cell r="A438" t="str">
            <v>F67D</v>
          </cell>
          <cell r="B438" t="str">
            <v>M</v>
          </cell>
          <cell r="C438" t="str">
            <v>Hypertonie ohne äußerst schwere oder schwere CC, Alter &gt; 15 Jahre oder Koronararteriosklerose ohne äußerst schwere CC</v>
          </cell>
        </row>
        <row r="439">
          <cell r="A439" t="str">
            <v>F68A</v>
          </cell>
          <cell r="B439" t="str">
            <v>M</v>
          </cell>
          <cell r="C439" t="str">
            <v>Angeborene Herzkrankheit, Alter &lt; 6 Jahre</v>
          </cell>
        </row>
        <row r="440">
          <cell r="A440" t="str">
            <v>F68B</v>
          </cell>
          <cell r="B440" t="str">
            <v>M</v>
          </cell>
          <cell r="C440" t="str">
            <v>Angeborene Herzkrankheit, Alter &gt; 5 Jahre</v>
          </cell>
        </row>
        <row r="441">
          <cell r="A441" t="str">
            <v>F69Z</v>
          </cell>
          <cell r="B441" t="str">
            <v>M</v>
          </cell>
          <cell r="C441" t="str">
            <v>Herzklappenerkrankungen mit äußerst schweren oder schweren CC</v>
          </cell>
        </row>
        <row r="442">
          <cell r="A442" t="str">
            <v>F71A</v>
          </cell>
          <cell r="B442" t="str">
            <v>M</v>
          </cell>
          <cell r="C442" t="str">
            <v>Nicht schwere kardiale Arrhythmie und Erregungsleitungsstörungen, Koronararteriosklerose und instabile Angina pectoris, mit äußerst schweren CC</v>
          </cell>
        </row>
        <row r="443">
          <cell r="A443" t="str">
            <v>F71B</v>
          </cell>
          <cell r="B443" t="str">
            <v>M</v>
          </cell>
          <cell r="C443" t="str">
            <v>Nicht schwere kardiale Arrhythmie und Erregungsleitungsstörungen mit schweren CC</v>
          </cell>
        </row>
        <row r="444">
          <cell r="A444" t="str">
            <v>F72A</v>
          </cell>
          <cell r="B444" t="str">
            <v>M</v>
          </cell>
          <cell r="C444" t="str">
            <v>Instabile Angina pectoris mit schweren CC</v>
          </cell>
        </row>
        <row r="445">
          <cell r="A445" t="str">
            <v>F72B</v>
          </cell>
          <cell r="B445" t="str">
            <v>M</v>
          </cell>
          <cell r="C445" t="str">
            <v>Instabile Angina pectoris oder nicht schwere kardiale Arrhythmie und Erregungsleitungsstörungen, ohne äußerst schwere oder schwere CC</v>
          </cell>
        </row>
        <row r="446">
          <cell r="A446" t="str">
            <v>F73Z</v>
          </cell>
          <cell r="B446" t="str">
            <v>M</v>
          </cell>
          <cell r="C446" t="str">
            <v>Synkope und Kollaps oder Herzklappenerkrankungen ohne äußerst schwere oder schwere CC</v>
          </cell>
        </row>
        <row r="447">
          <cell r="A447" t="str">
            <v>F74Z</v>
          </cell>
          <cell r="B447" t="str">
            <v>M</v>
          </cell>
          <cell r="C447" t="str">
            <v>Thoraxschmerz</v>
          </cell>
        </row>
        <row r="448">
          <cell r="A448" t="str">
            <v>F75A</v>
          </cell>
          <cell r="B448" t="str">
            <v>M</v>
          </cell>
          <cell r="C448" t="str">
            <v>Andere Krankheiten des Kreislaufsystems mit äußerst schweren CC oder Hautulkus oder periphere Gefäßkrankheiten mit komplexer Diagnose und äußerst schweren CC</v>
          </cell>
        </row>
        <row r="449">
          <cell r="A449" t="str">
            <v>F75B</v>
          </cell>
          <cell r="B449" t="str">
            <v>M</v>
          </cell>
          <cell r="C449" t="str">
            <v>Andere Krankheiten des Kreislaufsystems ohne äußerst schwere CC, ohne Hautulkus, Alter &lt; 10 Jahre</v>
          </cell>
        </row>
        <row r="450">
          <cell r="A450" t="str">
            <v>F75C</v>
          </cell>
          <cell r="B450" t="str">
            <v>M</v>
          </cell>
          <cell r="C450" t="str">
            <v>Andere Krankheiten des Kreislaufsystems ohne äußerst schwere CC, ohne Hautulkus, Alter &gt; 9 Jahre und Alter &lt; 18 Jahre</v>
          </cell>
        </row>
        <row r="451">
          <cell r="A451" t="str">
            <v>F75D</v>
          </cell>
          <cell r="B451" t="str">
            <v>M</v>
          </cell>
          <cell r="C451" t="str">
            <v>Andere Krankheiten des Kreislaufsystems ohne äußerst schwere CC, ohne Hautulkus, Alter &gt; 17 Jahre oder periphere Gefäßkrankheiten ohne komplexe Diagnose oder ohne äußerst schwere CC</v>
          </cell>
        </row>
        <row r="452">
          <cell r="A452" t="str">
            <v>F77Z</v>
          </cell>
          <cell r="B452" t="str">
            <v>M</v>
          </cell>
          <cell r="C452" t="str">
            <v>Komplexbehandlung bei multiresistenten Erregern bei Krankheiten und Störungen des Kreislaufsystems</v>
          </cell>
        </row>
        <row r="453">
          <cell r="A453" t="str">
            <v>F95A</v>
          </cell>
          <cell r="B453" t="str">
            <v>O</v>
          </cell>
          <cell r="C453" t="str">
            <v>Interventioneller Verschluss eines Atrium- oder Ventrikelseptumdefekts, Alter &lt; 19 Jahre</v>
          </cell>
        </row>
        <row r="454">
          <cell r="A454" t="str">
            <v>F95B</v>
          </cell>
          <cell r="B454" t="str">
            <v>O</v>
          </cell>
          <cell r="C454" t="str">
            <v>Interventioneller Verschluss eines Atrium- oder Ventrikelseptumdefekts, Alter &gt; 18 Jahre</v>
          </cell>
        </row>
        <row r="455">
          <cell r="A455" t="str">
            <v>F96Z</v>
          </cell>
          <cell r="B455" t="str">
            <v>O</v>
          </cell>
          <cell r="C455" t="str">
            <v>Stammzelltransfusion bei Krankheiten und Störungen des Kreislaufsystems</v>
          </cell>
        </row>
        <row r="457">
          <cell r="A457" t="str">
            <v>MDC 6 Krankheiten und Störungen der Verdauungsorgane</v>
          </cell>
        </row>
        <row r="458">
          <cell r="A458" t="str">
            <v>DRG</v>
          </cell>
          <cell r="B458" t="str">
            <v>Part.</v>
          </cell>
          <cell r="C458" t="str">
            <v>Beschreibung</v>
          </cell>
        </row>
        <row r="460">
          <cell r="A460" t="str">
            <v>G01Z</v>
          </cell>
          <cell r="B460" t="str">
            <v>O</v>
          </cell>
          <cell r="C460" t="str">
            <v>Eviszeration des kleinen Beckens</v>
          </cell>
        </row>
        <row r="461">
          <cell r="A461" t="str">
            <v>G02Z</v>
          </cell>
          <cell r="B461" t="str">
            <v>O</v>
          </cell>
          <cell r="C461" t="str">
            <v>Eingriffe an Dünn- und Dickdarm mit komplexem Eingriff oder komplizierender Diagnose</v>
          </cell>
        </row>
        <row r="462">
          <cell r="A462" t="str">
            <v>G03A</v>
          </cell>
          <cell r="B462" t="str">
            <v>O</v>
          </cell>
          <cell r="C462" t="str">
            <v>Große Eingriffe an Magen, Ösophagus und Duodenum mit hochkomplexem Eingriff oder komplizierenden Prozeduren oder bei bestimmter bösartiger Neubildung</v>
          </cell>
        </row>
        <row r="463">
          <cell r="A463" t="str">
            <v>G03B</v>
          </cell>
          <cell r="B463" t="str">
            <v>O</v>
          </cell>
          <cell r="C463" t="str">
            <v>Große Eingriffe an Magen, Ösophagus und Duodenum ohne hochkomplexen Eingriff, ohne komplizierende Prozeduren, außer bei bestimmter bösartiger Neubildung</v>
          </cell>
        </row>
        <row r="464">
          <cell r="A464" t="str">
            <v>G04A</v>
          </cell>
          <cell r="B464" t="str">
            <v>O</v>
          </cell>
          <cell r="C464" t="str">
            <v>Adhäsiolyse am Peritoneum, Alter &lt; 4 Jahre oder mit äußerst schweren oder schweren CC oder kleine Eingriffe an Dünn­ und Dickdarm mit äußerst schweren CC, Alter &lt; 6 Jahre</v>
          </cell>
        </row>
        <row r="465">
          <cell r="A465" t="str">
            <v>G04B</v>
          </cell>
          <cell r="B465" t="str">
            <v>O</v>
          </cell>
          <cell r="C465" t="str">
            <v>Adhäsiolyse am Peritoneum, Alter &lt; 4 Jahre oder mit äußerst schweren oder schweren CC oder kleine Eingriffe an Dünn­ und Dickdarm mit äußerst schweren CC, Alter &gt; 5 Jahre</v>
          </cell>
        </row>
        <row r="466">
          <cell r="A466" t="str">
            <v>G07A</v>
          </cell>
          <cell r="B466" t="str">
            <v>O</v>
          </cell>
          <cell r="C466" t="str">
            <v>Appendektomie bei Peritonitis mit äußerst schweren oder schweren CC oder kleine Eingriffe an Dünn­ und Dickdarm ohne äußerst schwere CC, Alter &lt; 3 Jahre</v>
          </cell>
        </row>
        <row r="467">
          <cell r="A467" t="str">
            <v>G07B</v>
          </cell>
          <cell r="B467" t="str">
            <v>O</v>
          </cell>
          <cell r="C467" t="str">
            <v>Appendektomie bei Peritonitis mit äußerst schweren oder schweren CC oder kleine Eingriffe an Dünn­ und Dickdarm ohne äußerst schwere CC, Alter &gt; 2 Jahre</v>
          </cell>
        </row>
        <row r="468">
          <cell r="A468" t="str">
            <v>G08A</v>
          </cell>
          <cell r="B468" t="str">
            <v>O</v>
          </cell>
          <cell r="C468" t="str">
            <v>Komplexe Rekonstruktion der Bauchwand, Alter &gt; 0 Jahre, mit äußerst schweren CC</v>
          </cell>
        </row>
        <row r="469">
          <cell r="A469" t="str">
            <v>G08B</v>
          </cell>
          <cell r="B469" t="str">
            <v>O</v>
          </cell>
          <cell r="C469" t="str">
            <v>Komplexe Rekonstruktion der Bauchwand, Alter &gt; 0 Jahre, ohne äußerst schwere CC</v>
          </cell>
        </row>
        <row r="470">
          <cell r="A470" t="str">
            <v>G09Z</v>
          </cell>
          <cell r="B470" t="str">
            <v>O</v>
          </cell>
          <cell r="C470" t="str">
            <v>Beidseitige Eingriffe bei Leisten­ und Schenkelhernien, Alter &gt; 55 Jahre</v>
          </cell>
        </row>
        <row r="471">
          <cell r="A471" t="str">
            <v>G11A</v>
          </cell>
          <cell r="B471" t="str">
            <v>O</v>
          </cell>
          <cell r="C471" t="str">
            <v>Pyloromyotomie oder Anoproktoplastik und Rekonstruktion von Anus und Sphinkter, Alter &lt; 10 Jahre</v>
          </cell>
        </row>
        <row r="472">
          <cell r="A472" t="str">
            <v>G11B</v>
          </cell>
          <cell r="B472" t="str">
            <v>O</v>
          </cell>
          <cell r="C472" t="str">
            <v>Pyloromyotomie oder Anoproktoplastik und Rekonstruktion von Anus und Sphinkter, Alter &gt; 9 Jahre</v>
          </cell>
        </row>
        <row r="473">
          <cell r="A473" t="str">
            <v>G12A</v>
          </cell>
          <cell r="B473" t="str">
            <v>O</v>
          </cell>
          <cell r="C473" t="str">
            <v>Andere OR-Prozeduren an den Verdauungsorganen mit komplexer OR-Prozedur</v>
          </cell>
        </row>
        <row r="474">
          <cell r="A474" t="str">
            <v>G12B</v>
          </cell>
          <cell r="B474" t="str">
            <v>O</v>
          </cell>
          <cell r="C474" t="str">
            <v>Andere OR-Prozeduren an den Verdauungsorganen mit mäßig komplexer OR-Prozedur</v>
          </cell>
        </row>
        <row r="475">
          <cell r="A475" t="str">
            <v>G12C</v>
          </cell>
          <cell r="B475" t="str">
            <v>O</v>
          </cell>
          <cell r="C475" t="str">
            <v>Andere OR-Prozeduren an den Verdauungsorganen ohne komplexe oder mäßig komplexe OR-Prozedur</v>
          </cell>
        </row>
        <row r="476">
          <cell r="A476" t="str">
            <v>G13Z</v>
          </cell>
          <cell r="B476" t="str">
            <v>O</v>
          </cell>
          <cell r="C476" t="str">
            <v>Andere Eingriffe an Darm oder Enterostoma mit äußerst schweren CC</v>
          </cell>
        </row>
        <row r="477">
          <cell r="A477" t="str">
            <v>G14Z</v>
          </cell>
          <cell r="B477" t="str">
            <v>O</v>
          </cell>
          <cell r="C477" t="str">
            <v>Geriatrische frührehabilitative Komplexbehandlung mit bestimmter OR-Prozedur bei Krankheiten und Störungen der Verdauungsorgane</v>
          </cell>
        </row>
        <row r="478">
          <cell r="A478" t="str">
            <v>G15Z</v>
          </cell>
          <cell r="B478" t="str">
            <v>O</v>
          </cell>
          <cell r="C478" t="str">
            <v>Strahlentherapie mit großem abdominellen Eingriff</v>
          </cell>
        </row>
        <row r="479">
          <cell r="A479" t="str">
            <v>G16A</v>
          </cell>
          <cell r="B479" t="str">
            <v>O</v>
          </cell>
          <cell r="C479" t="str">
            <v>Komplexe Rektumresektion mit Lebermetastasenchirurgie oder komplizierenden Prozeduren</v>
          </cell>
        </row>
        <row r="480">
          <cell r="A480" t="str">
            <v>G16B</v>
          </cell>
          <cell r="B480" t="str">
            <v>O</v>
          </cell>
          <cell r="C480" t="str">
            <v>Komplexe Rektumresektion ohne Lebermetastasenchirurgie, ohne komplizierende Prozeduren</v>
          </cell>
        </row>
        <row r="481">
          <cell r="A481" t="str">
            <v>G17Z</v>
          </cell>
          <cell r="B481" t="str">
            <v>O</v>
          </cell>
          <cell r="C481" t="str">
            <v>Andere Rektumresektion</v>
          </cell>
        </row>
        <row r="482">
          <cell r="A482" t="str">
            <v>G18A</v>
          </cell>
          <cell r="B482" t="str">
            <v>O</v>
          </cell>
          <cell r="C482" t="str">
            <v>Eingriffe an Dünn- und Dickdarm mit komplizierender Diagnose</v>
          </cell>
        </row>
        <row r="483">
          <cell r="A483" t="str">
            <v>G18B</v>
          </cell>
          <cell r="B483" t="str">
            <v>O</v>
          </cell>
          <cell r="C483" t="str">
            <v>Eingriffe an Dünn- und Dickdarm ohne komplizierende Diagnose oder andere Eingriffe an Magen, Ösophagus und Duodenum ohne komplizierende Prozeduren, außer bei bösartiger Neubildung, Alter &lt; 3 Jahre</v>
          </cell>
        </row>
        <row r="484">
          <cell r="A484" t="str">
            <v>G19A</v>
          </cell>
          <cell r="B484" t="str">
            <v>O</v>
          </cell>
          <cell r="C484" t="str">
            <v>Andere Eingriffe an Magen, Ösophagus und Duodenum mit komplizierenden Prozeduren oder bei bösartiger Neubildung</v>
          </cell>
        </row>
        <row r="485">
          <cell r="A485" t="str">
            <v>G19B</v>
          </cell>
          <cell r="B485" t="str">
            <v>O</v>
          </cell>
          <cell r="C485" t="str">
            <v>Andere Eingriffe an Magen, Ösophagus und Duodenum ohne komplizierende Prozeduren, außer bei bösartiger Neubildung, Alter &gt; 2 Jahre</v>
          </cell>
        </row>
        <row r="486">
          <cell r="A486" t="str">
            <v>G21A</v>
          </cell>
          <cell r="B486" t="str">
            <v>O</v>
          </cell>
          <cell r="C486" t="str">
            <v>Adhäsiolyse am Peritoneum, Alter &gt; 3 Jahre und ohne äußerst schwere oder schwere CC oder andere Eingriffe an Darm oder Enterostoma ohne äußerst schwere CC, Alter &lt; 16 Jahre</v>
          </cell>
        </row>
        <row r="487">
          <cell r="A487" t="str">
            <v>G21B</v>
          </cell>
          <cell r="B487" t="str">
            <v>O</v>
          </cell>
          <cell r="C487" t="str">
            <v>Adhäsiolyse am Peritoneum, Alter &gt; 3 Jahre und ohne äußerst schwere oder schwere CC oder andere Eingriffe an Darm oder Enterostoma ohne äußerst schwere CC, Alter &gt; 15 Jahre</v>
          </cell>
        </row>
        <row r="488">
          <cell r="A488" t="str">
            <v>G22A</v>
          </cell>
          <cell r="B488" t="str">
            <v>O</v>
          </cell>
          <cell r="C488" t="str">
            <v>Appendektomie bei Peritonitis oder mit äußerst schweren oder schweren CC, Alter &lt; 10 Jahre</v>
          </cell>
        </row>
        <row r="489">
          <cell r="A489" t="str">
            <v>G22B</v>
          </cell>
          <cell r="B489" t="str">
            <v>O</v>
          </cell>
          <cell r="C489" t="str">
            <v>Appendektomie bei Peritonitis oder mit äußerst schweren oder schweren CC, Alter &gt; 9 Jahre und Alter &lt; 16 Jahre</v>
          </cell>
        </row>
        <row r="490">
          <cell r="A490" t="str">
            <v>G22C</v>
          </cell>
          <cell r="B490" t="str">
            <v>O</v>
          </cell>
          <cell r="C490" t="str">
            <v>Appendektomie bei Peritonitis oder mit äußerst schweren oder schweren CC, Alter &gt; 15 Jahre</v>
          </cell>
        </row>
        <row r="491">
          <cell r="A491" t="str">
            <v>G23A</v>
          </cell>
          <cell r="B491" t="str">
            <v>O</v>
          </cell>
          <cell r="C491" t="str">
            <v>Appendektomie außer bei Peritonitis, ohne äußerst schwere oder schwere CC, Alter &lt; 10 Jahre</v>
          </cell>
        </row>
        <row r="492">
          <cell r="A492" t="str">
            <v>G23B</v>
          </cell>
          <cell r="B492" t="str">
            <v>O</v>
          </cell>
          <cell r="C492" t="str">
            <v>Appendektomie außer bei Peritonitis, ohne äußerst schwere oder schwere CC, Alter &gt; 9 Jahre und Alter &lt; 14 Jahre</v>
          </cell>
        </row>
        <row r="493">
          <cell r="A493" t="str">
            <v>G23C</v>
          </cell>
          <cell r="B493" t="str">
            <v>O</v>
          </cell>
          <cell r="C493" t="str">
            <v>Appendektomie außer bei Peritonitis, ohne äußerst schwere oder schwere CC, Alter &gt; 13 Jahre</v>
          </cell>
        </row>
        <row r="494">
          <cell r="A494" t="str">
            <v>G24Z</v>
          </cell>
          <cell r="B494" t="str">
            <v>O</v>
          </cell>
          <cell r="C494" t="str">
            <v>Eingriffe bei Bauchwandhernien, Nabelhernien und anderen Hernien, Alter &gt; 0 Jahre oder beidseitige Eingriffe bei Leisten- und Schenkelhernien, Alter &gt; 0 Jahre und &lt; 56 Jahre oder Eingriffe bei Leisten- und Schenkelhernien, Alter &gt; 55 Jahre</v>
          </cell>
        </row>
        <row r="495">
          <cell r="A495" t="str">
            <v>G25Z</v>
          </cell>
          <cell r="B495" t="str">
            <v>O</v>
          </cell>
          <cell r="C495" t="str">
            <v>Eingriffe bei Leisten­ und Schenkelhernien, Alter &gt; 0 Jahre oder Eingriffe bei Hernien, Alter &lt; 1 Jahr</v>
          </cell>
        </row>
        <row r="496">
          <cell r="A496" t="str">
            <v>G26Z</v>
          </cell>
          <cell r="B496" t="str">
            <v>O</v>
          </cell>
          <cell r="C496" t="str">
            <v>Andere Eingriffe am Anus</v>
          </cell>
        </row>
        <row r="497">
          <cell r="A497" t="str">
            <v>G27A</v>
          </cell>
          <cell r="B497" t="str">
            <v>O</v>
          </cell>
          <cell r="C497" t="str">
            <v>Strahlentherapie bei Krankheiten und Störungen der Verdauungsorgane, mehr als ein Belegungstag, mehr als 8 Bestrahlungen, mit äußerst schweren CC</v>
          </cell>
        </row>
        <row r="498">
          <cell r="A498" t="str">
            <v>G27B</v>
          </cell>
          <cell r="B498" t="str">
            <v>O</v>
          </cell>
          <cell r="C498" t="str">
            <v>Strahlentherapie bei Krankheiten und Störungen der Verdauungsorgane, mehr als ein Belegungstag, mehr als 8 Bestrahlungen, ohne äußerst schwere CC</v>
          </cell>
        </row>
        <row r="499">
          <cell r="A499" t="str">
            <v>G29A</v>
          </cell>
          <cell r="B499" t="str">
            <v>O</v>
          </cell>
          <cell r="C499" t="str">
            <v>Andere Strahlentherapie bei Krankheiten und Störungen der Verdauungsorgane, mehr als ein Belegungstag, mit äußerst schweren CC</v>
          </cell>
        </row>
        <row r="500">
          <cell r="A500" t="str">
            <v>G29B</v>
          </cell>
          <cell r="B500" t="str">
            <v>O</v>
          </cell>
          <cell r="C500" t="str">
            <v>Andere Strahlentherapie bei Krankheiten und Störungen der Verdauungsorgane, mehr als ein Belegungstag, ohne äußerst schwere CC</v>
          </cell>
        </row>
        <row r="501">
          <cell r="A501" t="str">
            <v>G35Z</v>
          </cell>
          <cell r="B501" t="str">
            <v>O</v>
          </cell>
          <cell r="C501" t="str">
            <v>Komplexe Vakuumbehandlung bei Krankheiten und Störungen der Verdauungsorgane</v>
          </cell>
        </row>
        <row r="502">
          <cell r="A502" t="str">
            <v>G36Z</v>
          </cell>
          <cell r="B502" t="str">
            <v>O</v>
          </cell>
          <cell r="C502" t="str">
            <v>Intensivmedizinische Komplexbehandlung &gt; 1104 Aufwandspunkte bei Krankheiten und Störungen der Verdauungsorgane</v>
          </cell>
        </row>
        <row r="503">
          <cell r="A503" t="str">
            <v>G46A</v>
          </cell>
          <cell r="B503" t="str">
            <v>A</v>
          </cell>
          <cell r="C503" t="str">
            <v>Gastroskopie bei schweren Krankheiten der Verdauungsorgane mit komplizierenden Prozeduren oder komplexe therapeutische Gastroskopie bei schweren Krankheiten der Verdauungsorgane, mit äußerst schweren CC</v>
          </cell>
        </row>
        <row r="504">
          <cell r="A504" t="str">
            <v>G46B</v>
          </cell>
          <cell r="B504" t="str">
            <v>A</v>
          </cell>
          <cell r="C504" t="str">
            <v>Andere Gastroskopie bei schweren Krankheiten der Verdauungsorgane, mit äußerst schweren CC oder komplexe therapeutische Gastroskopie mit komplizierendem Eingriff oder schweren CC, ohne komplizierende Prozeduren</v>
          </cell>
        </row>
        <row r="505">
          <cell r="A505" t="str">
            <v>G46C</v>
          </cell>
          <cell r="B505" t="str">
            <v>A</v>
          </cell>
          <cell r="C505" t="str">
            <v>Komplexe therapeutische Gastroskopie bei schweren Krankheiten der Verdauungsorgane, ohne komplizierenden Eingr., ohne äußerst schw. od. schw. CC oder andere Gastroskopie b. schw. Krankh. d. Verdauungsorgane, mit schweren CC, ohne komplizierende Prozeduren</v>
          </cell>
        </row>
        <row r="506">
          <cell r="A506" t="str">
            <v>G47Z</v>
          </cell>
          <cell r="B506" t="str">
            <v>A</v>
          </cell>
          <cell r="C506" t="str">
            <v>Andere Gastroskopie bei schweren Krankheiten der Verdauungsorgane, ohne äußerst schwere oder schwere CC</v>
          </cell>
        </row>
        <row r="507">
          <cell r="A507" t="str">
            <v>G48A</v>
          </cell>
          <cell r="B507" t="str">
            <v>A</v>
          </cell>
          <cell r="C507" t="str">
            <v>Koloskopie mit äußerst schweren oder schweren CC oder komplizierendem Eingriff, mit komplizierender Diagnose</v>
          </cell>
        </row>
        <row r="508">
          <cell r="A508" t="str">
            <v>G48B</v>
          </cell>
          <cell r="B508" t="str">
            <v>A</v>
          </cell>
          <cell r="C508" t="str">
            <v>Koloskopie mit äußerst schweren oder schweren CC oder komplizierendem Eingriff, ohne komplizierende Diagnose</v>
          </cell>
        </row>
        <row r="509">
          <cell r="A509" t="str">
            <v>G50Z</v>
          </cell>
          <cell r="B509" t="str">
            <v>A</v>
          </cell>
          <cell r="C509" t="str">
            <v>Gastroskopie bei nicht schweren Krankheiten der Verdauungsorgane, mit äußerst schweren oder schweren CC</v>
          </cell>
        </row>
        <row r="510">
          <cell r="A510" t="str">
            <v>G51Z</v>
          </cell>
          <cell r="B510" t="str">
            <v>A</v>
          </cell>
          <cell r="C510" t="str">
            <v>Frührehabilitation bei Krankheiten und Störungen der Verdauungsorgane</v>
          </cell>
        </row>
        <row r="511">
          <cell r="A511" t="str">
            <v>G52Z</v>
          </cell>
          <cell r="B511" t="str">
            <v>A</v>
          </cell>
          <cell r="C511" t="str">
            <v>Geriatrische frührehabilitative Komplexbehandlung bei Krankheiten und Störungen der Verdauungsorgane</v>
          </cell>
        </row>
        <row r="512">
          <cell r="A512" t="str">
            <v>G60A</v>
          </cell>
          <cell r="B512" t="str">
            <v>M</v>
          </cell>
          <cell r="C512" t="str">
            <v>Bösartige Neubildung der Verdauungsorgane, mehr als ein Belegungstag, mit äußerst schweren CC</v>
          </cell>
        </row>
        <row r="513">
          <cell r="A513" t="str">
            <v>G60B</v>
          </cell>
          <cell r="B513" t="str">
            <v>M</v>
          </cell>
          <cell r="C513" t="str">
            <v>Bösartige Neubildung der Verdauungsorgane, ein Belegungstag oder ohne äußerst schwere CC</v>
          </cell>
        </row>
        <row r="514">
          <cell r="A514" t="str">
            <v>G64A</v>
          </cell>
          <cell r="B514" t="str">
            <v>M</v>
          </cell>
          <cell r="C514" t="str">
            <v>Entzündliche Darmerkrankung oder andere schwere Erkrankungen der Verdauungsorgane, mit äußerst schweren CC</v>
          </cell>
        </row>
        <row r="515">
          <cell r="A515" t="str">
            <v>G64B</v>
          </cell>
          <cell r="B515" t="str">
            <v>M</v>
          </cell>
          <cell r="C515" t="str">
            <v>Entzündliche Darmerkrankung, Alter &lt; 18 Jahre oder Alter &gt; 69 Jahre</v>
          </cell>
        </row>
        <row r="516">
          <cell r="A516" t="str">
            <v>G64C</v>
          </cell>
          <cell r="B516" t="str">
            <v>M</v>
          </cell>
          <cell r="C516" t="str">
            <v>Entzündliche Darmerkrankung, Alter &gt; 17 Jahre und Alter &lt; 70 Jahre</v>
          </cell>
        </row>
        <row r="517">
          <cell r="A517" t="str">
            <v>G65Z</v>
          </cell>
          <cell r="B517" t="str">
            <v>M</v>
          </cell>
          <cell r="C517" t="str">
            <v>Obstruktion des Verdauungstraktes</v>
          </cell>
        </row>
        <row r="518">
          <cell r="A518" t="str">
            <v>G66Z</v>
          </cell>
          <cell r="B518" t="str">
            <v>M</v>
          </cell>
          <cell r="C518" t="str">
            <v>Abdominalschmerz oder mesenteriale Lymphadenitis, Alter &gt; 55 Jahre und mit CC</v>
          </cell>
        </row>
        <row r="519">
          <cell r="A519" t="str">
            <v>G67A</v>
          </cell>
          <cell r="B519" t="str">
            <v>M</v>
          </cell>
          <cell r="C519" t="str">
            <v>Ösophagitis, Gastroenteritis und verschiedene Erkrankungen der Verdauungsorgane mit komplexer Diagnose und komplizierender Diagnose oder Dialyse oder Alter &lt; 1 Jahr</v>
          </cell>
        </row>
        <row r="520">
          <cell r="A520" t="str">
            <v>G67B</v>
          </cell>
          <cell r="B520" t="str">
            <v>M</v>
          </cell>
          <cell r="C520" t="str">
            <v>Ösophagitis, Gastroenteritis und verschiedene Erkrankungen der Verdauungsorgane, Alter &gt; 0 Jahre, mit bestimmter Diagnose oder gastrointestinale Blutung und Ulkuserkrankung, mehr als ein Belegungstag, ohne komplexe Diagnose, mit schw. CC od. Alter &gt; 74 J.</v>
          </cell>
        </row>
        <row r="521">
          <cell r="A521" t="str">
            <v>G67C</v>
          </cell>
          <cell r="B521" t="str">
            <v>M</v>
          </cell>
          <cell r="C521" t="str">
            <v>Ösophagitis, Gastroenteritis und verschiedene Erkrankungen der Verdauungsorgane mit komplexer Diagnose, komplizierender Diagnose oder Dialyse oder Alter &lt; 1 Jahr</v>
          </cell>
        </row>
        <row r="522">
          <cell r="A522" t="str">
            <v>G67D</v>
          </cell>
          <cell r="B522" t="str">
            <v>M</v>
          </cell>
          <cell r="C522" t="str">
            <v>Ösophagitis, Gastroenteritis und verschiedene Erkrankungen der Verdauungsorgane ohne komplexe oder komplizierende Diagnose, ohne Dialyse, ohne bestimmte Diagnose, Alter &gt; 0 Jahre und Alter &lt; 3 Jahre</v>
          </cell>
        </row>
        <row r="523">
          <cell r="A523" t="str">
            <v>G67E</v>
          </cell>
          <cell r="B523" t="str">
            <v>M</v>
          </cell>
          <cell r="C523" t="str">
            <v>Ösophagitis, Gastroenteritis und verschiedene Erkrankungen der Verdauungsorgane, Alter &gt; 2 Jahre oder gastrointestinale Blutung und Ulkuserkrankung, ein Belegungstag oder ohne komplexe Diagnose, Alter &lt; 75 Jahre, ohne äußerst schwere oder schwere CC</v>
          </cell>
        </row>
        <row r="524">
          <cell r="A524" t="str">
            <v>G70Z</v>
          </cell>
          <cell r="B524" t="str">
            <v>M</v>
          </cell>
          <cell r="C524" t="str">
            <v>Andere schwere Erkrankungen der Verdauungsorgane ohne äußerst schwere CC</v>
          </cell>
        </row>
        <row r="525">
          <cell r="A525" t="str">
            <v>G71Z</v>
          </cell>
          <cell r="B525" t="str">
            <v>M</v>
          </cell>
          <cell r="C525" t="str">
            <v>Andere mäßig schwere Erkrankungen der Verdauungsorgane</v>
          </cell>
        </row>
        <row r="526">
          <cell r="A526" t="str">
            <v>G72A</v>
          </cell>
          <cell r="B526" t="str">
            <v>M</v>
          </cell>
          <cell r="C526" t="str">
            <v>Andere leichte bis moderate Erkrankungen der Verdauungsorgane oder Abdominalschmerz oder mesenteriale Lymphadenitis, Alter &lt; 56 Jahre oder ohne CC, Alter &lt; 3 Jahre</v>
          </cell>
        </row>
        <row r="527">
          <cell r="A527" t="str">
            <v>G72B</v>
          </cell>
          <cell r="B527" t="str">
            <v>M</v>
          </cell>
          <cell r="C527" t="str">
            <v>Andere leichte bis moderate Erkrankungen der Verdauungsorgane oder Abdominalschmerz oder mesenteriale Lymphadenitis, Alter &lt; 56 Jahre oder ohne CC, Alter &gt; 2 Jahre</v>
          </cell>
        </row>
        <row r="528">
          <cell r="A528" t="str">
            <v>G73Z</v>
          </cell>
          <cell r="B528" t="str">
            <v>M</v>
          </cell>
          <cell r="C528" t="str">
            <v>Gastrointestinale Blutung und Ulkuserkrankung, mehr als ein Belegungstag, mit komplexer Diagnose oder äußerst schweren CC</v>
          </cell>
        </row>
        <row r="529">
          <cell r="A529" t="str">
            <v>G77Z</v>
          </cell>
          <cell r="B529" t="str">
            <v>A</v>
          </cell>
          <cell r="C529" t="str">
            <v>Komplexbehandlung bei multiresistenten Erregern bei Krankheiten und Störungen der Verdauungsorgane</v>
          </cell>
        </row>
        <row r="531">
          <cell r="A531" t="str">
            <v>MDC 7 Krankheiten und Störungen an hepatobiliärem System und Pankreas</v>
          </cell>
        </row>
        <row r="532">
          <cell r="A532" t="str">
            <v>DRG</v>
          </cell>
          <cell r="B532" t="str">
            <v>Part.</v>
          </cell>
          <cell r="C532" t="str">
            <v>Beschreibung</v>
          </cell>
        </row>
        <row r="534">
          <cell r="A534" t="str">
            <v>H01Z</v>
          </cell>
          <cell r="B534" t="str">
            <v>O</v>
          </cell>
          <cell r="C534" t="str">
            <v>Eingriffe an Pankreas und Leber und portosystemische Shunt-Operationen mit großem Eingriff oder Strahlentherapie</v>
          </cell>
        </row>
        <row r="535">
          <cell r="A535" t="str">
            <v>H02Z</v>
          </cell>
          <cell r="B535" t="str">
            <v>O</v>
          </cell>
          <cell r="C535" t="str">
            <v>Komplexe Eingriffe an Gallenblase und Gallenwegen</v>
          </cell>
        </row>
        <row r="536">
          <cell r="A536" t="str">
            <v>H05Z</v>
          </cell>
          <cell r="B536" t="str">
            <v>O</v>
          </cell>
          <cell r="C536" t="str">
            <v>Laparotomie und mäßig komplexe Eingriffe an Gallenblase und Gallenwegen</v>
          </cell>
        </row>
        <row r="537">
          <cell r="A537" t="str">
            <v>H06Z</v>
          </cell>
          <cell r="B537" t="str">
            <v>O</v>
          </cell>
          <cell r="C537" t="str">
            <v>Andere OR-Prozeduren an hepatobiliärem System und Pankreas</v>
          </cell>
        </row>
        <row r="538">
          <cell r="A538" t="str">
            <v>H07A</v>
          </cell>
          <cell r="B538" t="str">
            <v>O</v>
          </cell>
          <cell r="C538" t="str">
            <v>Cholezystektomie mit sehr komplexer Diagnose oder komplizierenden Prozeduren</v>
          </cell>
        </row>
        <row r="539">
          <cell r="A539" t="str">
            <v>H07B</v>
          </cell>
          <cell r="B539" t="str">
            <v>O</v>
          </cell>
          <cell r="C539" t="str">
            <v>Cholezystektomie ohne sehr komplexe Diagnose, ohne komplizierende Prozeduren</v>
          </cell>
        </row>
        <row r="540">
          <cell r="A540" t="str">
            <v>H08A</v>
          </cell>
          <cell r="B540" t="str">
            <v>O</v>
          </cell>
          <cell r="C540" t="str">
            <v>Laparoskopische Cholezystektomie mit sehr komplexer Diagnose</v>
          </cell>
        </row>
        <row r="541">
          <cell r="A541" t="str">
            <v>H08B</v>
          </cell>
          <cell r="B541" t="str">
            <v>O</v>
          </cell>
          <cell r="C541" t="str">
            <v>Laparoskopische Cholezystektomie ohne sehr komplexe Diagnose</v>
          </cell>
        </row>
        <row r="542">
          <cell r="A542" t="str">
            <v>H09A</v>
          </cell>
          <cell r="B542" t="str">
            <v>O</v>
          </cell>
          <cell r="C542" t="str">
            <v>Eingriffe an Pankreas und Leber und portosystemische Shunt-Operationen, ohne großen Eingriff, ohne Strahlentherapie, mit äußerst schweren CC</v>
          </cell>
        </row>
        <row r="543">
          <cell r="A543" t="str">
            <v>H09B</v>
          </cell>
          <cell r="B543" t="str">
            <v>O</v>
          </cell>
          <cell r="C543" t="str">
            <v>Eingriffe an Pankreas und Leber und portosystemische Shunt-Operationen, ohne großen Eingriff, ohne Strahlentherapie, bei bösartiger Neubildung</v>
          </cell>
        </row>
        <row r="544">
          <cell r="A544" t="str">
            <v>H09C</v>
          </cell>
          <cell r="B544" t="str">
            <v>O</v>
          </cell>
          <cell r="C544" t="str">
            <v>Eingriffe an Pankreas und Leber und portosystemische Shunt-Operationen, ohne großen Eingriff, ohne Strahlentherapie, ohne äußerst schwere CC, außer bei bösartiger Neubildung</v>
          </cell>
        </row>
        <row r="545">
          <cell r="A545" t="str">
            <v>H12A</v>
          </cell>
          <cell r="B545" t="str">
            <v>O</v>
          </cell>
          <cell r="C545" t="str">
            <v>Verschiedene Eingriffe am hepatobiliären System mit äußerst schweren CC</v>
          </cell>
        </row>
        <row r="546">
          <cell r="A546" t="str">
            <v>H12B</v>
          </cell>
          <cell r="B546" t="str">
            <v>O</v>
          </cell>
          <cell r="C546" t="str">
            <v>Verschiedene Eingriffe am hepatobiliären System ohne äußerst schwere CC</v>
          </cell>
        </row>
        <row r="547">
          <cell r="A547" t="str">
            <v>H15Z</v>
          </cell>
          <cell r="B547" t="str">
            <v>O</v>
          </cell>
          <cell r="C547" t="str">
            <v>Strahlentherapie bei Krankheiten und Störungen an hepatobiliärem System und Pankreas, mehr als ein Belegungstag, mehr als 9 Bestrahlungen</v>
          </cell>
        </row>
        <row r="548">
          <cell r="A548" t="str">
            <v>H16Z</v>
          </cell>
          <cell r="B548" t="str">
            <v>O</v>
          </cell>
          <cell r="C548" t="str">
            <v>Andere Strahlentherapie bei Krankheiten und Störungen an hepatobiliärem System und Pankreas, mehr als ein Belegungstag</v>
          </cell>
        </row>
        <row r="549">
          <cell r="A549" t="str">
            <v>H33Z</v>
          </cell>
          <cell r="B549" t="str">
            <v>O</v>
          </cell>
          <cell r="C549" t="str">
            <v>Mehrzeitige komplexe OR-Prozeduren bei Krankheiten und Störungen an hepatobiliärem System und Pankreas</v>
          </cell>
        </row>
        <row r="550">
          <cell r="A550" t="str">
            <v>H36Z</v>
          </cell>
          <cell r="B550" t="str">
            <v>O</v>
          </cell>
          <cell r="C550" t="str">
            <v>Intensivmedizinische Komplexbehandlung &gt; 552 Aufwandspunkte bei Krankheiten und Störungen an hepatobiliärem System und Pankreas</v>
          </cell>
        </row>
        <row r="551">
          <cell r="A551" t="str">
            <v>H37Z</v>
          </cell>
          <cell r="B551" t="str">
            <v>O</v>
          </cell>
          <cell r="C551" t="str">
            <v>Längerer stationärer Aufenthalt vor Transplantation bei hoher Dringlichkeitsstufe bei Krankheiten und Störungen an hepatobiliärem System und Pankreas</v>
          </cell>
        </row>
        <row r="552">
          <cell r="A552" t="str">
            <v>H40Z</v>
          </cell>
          <cell r="B552" t="str">
            <v>A</v>
          </cell>
          <cell r="C552" t="str">
            <v>Endoskopische Eingriffe bei Ösophagusvarizenblutung</v>
          </cell>
        </row>
        <row r="553">
          <cell r="A553" t="str">
            <v>H41A</v>
          </cell>
          <cell r="B553" t="str">
            <v>A</v>
          </cell>
          <cell r="C553" t="str">
            <v>Komplexe therapeutische ERCP mit äußerst schweren CC und photodynamische Therapie</v>
          </cell>
        </row>
        <row r="554">
          <cell r="A554" t="str">
            <v>H41B</v>
          </cell>
          <cell r="B554" t="str">
            <v>A</v>
          </cell>
          <cell r="C554" t="str">
            <v>Komplexe therapeutische ERCP mit schweren CC, ohne photodynamische Therapie, Alter &lt; 3 Jahre</v>
          </cell>
        </row>
        <row r="555">
          <cell r="A555" t="str">
            <v>H41C</v>
          </cell>
          <cell r="B555" t="str">
            <v>A</v>
          </cell>
          <cell r="C555" t="str">
            <v>Komplexe therapeutische ERCP ohne äußerst schwere oder schwere CC, ohne photodynamische Therapie, Alter &gt; 2 Jahre, oder andere ERCP</v>
          </cell>
        </row>
        <row r="556">
          <cell r="A556" t="str">
            <v>H60Z</v>
          </cell>
          <cell r="B556" t="str">
            <v>M</v>
          </cell>
          <cell r="C556" t="str">
            <v>Leberzirrhose und bestimmte nichtinfektiöse Hepatitiden mit äußerst schweren CC</v>
          </cell>
        </row>
        <row r="557">
          <cell r="A557" t="str">
            <v>H61A</v>
          </cell>
          <cell r="B557" t="str">
            <v>M</v>
          </cell>
          <cell r="C557" t="str">
            <v>Bösartige Neubildung an hepatobiliärem System und Pankreas, mehr als ein Belegungstag, mit komplexer Diagnose, mit äußerst schweren CC</v>
          </cell>
        </row>
        <row r="558">
          <cell r="A558" t="str">
            <v>H61B</v>
          </cell>
          <cell r="B558" t="str">
            <v>M</v>
          </cell>
          <cell r="C558" t="str">
            <v>Bösartige Neubildung an hepatobiliärem System und Pankreas, ein Belegungstag oder ohne komplexe Diagnose oder ohne äußerst schwere CC</v>
          </cell>
        </row>
        <row r="559">
          <cell r="A559" t="str">
            <v>H62A</v>
          </cell>
          <cell r="B559" t="str">
            <v>M</v>
          </cell>
          <cell r="C559" t="str">
            <v>Erkrankungen des Pankreas außer bösartige Neubildung mit akuter Pankreatitis, Alter &lt; 16 Jahre</v>
          </cell>
        </row>
        <row r="560">
          <cell r="A560" t="str">
            <v>H62B</v>
          </cell>
          <cell r="B560" t="str">
            <v>M</v>
          </cell>
          <cell r="C560" t="str">
            <v>Erkrankungen des Pankreas außer bösartige Neubildung mit akuter Pankreatitis, Alter &gt; 15 Jahre oder Leberzirrhose und bestimmte nichtinfektiöse Hepatitiden ohne äußerst schwere CC</v>
          </cell>
        </row>
        <row r="561">
          <cell r="A561" t="str">
            <v>H62C</v>
          </cell>
          <cell r="B561" t="str">
            <v>M</v>
          </cell>
          <cell r="C561" t="str">
            <v>Erkrankungen des Pankreas außer bösartige Neubildung ohne akute Pankreatitis</v>
          </cell>
        </row>
        <row r="562">
          <cell r="A562" t="str">
            <v>H63A</v>
          </cell>
          <cell r="B562" t="str">
            <v>M</v>
          </cell>
          <cell r="C562" t="str">
            <v>Erkrankungen der Leber außer bösartige Neubildung, Leberzirrhose und best. nichtinfekt. Hepatitiden, mehr als ein Belegungstag, mit komplexer Diagnose und äußerst schw. oder schw. CC oder mit kompl. Diagnose oder äußerst schw. oder schw. CC, Alter &lt; 1 J.</v>
          </cell>
        </row>
        <row r="563">
          <cell r="A563" t="str">
            <v>H63B</v>
          </cell>
          <cell r="B563" t="str">
            <v>M</v>
          </cell>
          <cell r="C563" t="str">
            <v>Erkrankungen der Leber außer bösartige Neubildung, Leberzirrhose und bestimmte nichtinfektiöse Hepatitiden, mehr als ein Belegungstag, mit komplexer Diagnose oder äußerst schweren oder schweren CC, Alter &gt; 0 Jahre</v>
          </cell>
        </row>
        <row r="564">
          <cell r="A564" t="str">
            <v>H63C</v>
          </cell>
          <cell r="B564" t="str">
            <v>M</v>
          </cell>
          <cell r="C564" t="str">
            <v>Erkrankungen der Leber außer bösartige Neubildung, Leberzirrhose und bestimmte nichtinfektiöse Hepatitiden, ein Belegungstag oder ohne komplexe Diagnose und ohne äußerst schwere oder schwere CC</v>
          </cell>
        </row>
        <row r="565">
          <cell r="A565" t="str">
            <v>H64Z</v>
          </cell>
          <cell r="B565" t="str">
            <v>M</v>
          </cell>
          <cell r="C565" t="str">
            <v>Erkrankungen von Gallenblase und Gallenwegen</v>
          </cell>
        </row>
        <row r="567">
          <cell r="A567" t="str">
            <v>MDC 8 Krankheiten und Störungen an Muskel-Skelett-System und Bindegewebe</v>
          </cell>
        </row>
        <row r="568">
          <cell r="A568" t="str">
            <v>DRG</v>
          </cell>
          <cell r="B568" t="str">
            <v>Part.</v>
          </cell>
          <cell r="C568" t="str">
            <v>Beschreibung</v>
          </cell>
        </row>
        <row r="570">
          <cell r="A570" t="str">
            <v>I01Z</v>
          </cell>
          <cell r="B570" t="str">
            <v>O</v>
          </cell>
          <cell r="C570" t="str">
            <v>Beidseitige Eingriffe oder mehrere große Eingriffe an Gelenken der unteren Extremität mit komplexer Diagnose</v>
          </cell>
        </row>
        <row r="571">
          <cell r="A571" t="str">
            <v>I02A</v>
          </cell>
          <cell r="B571" t="str">
            <v>O</v>
          </cell>
          <cell r="C571" t="str">
            <v>Gewebe- / Hauttransplantation, außer an der Hand, mit komplizierenden Prozeduren, Eingriff an mehreren Lokalisationen oder mit schwerem Weichteilschaden, mit äußerst schweren CC</v>
          </cell>
        </row>
        <row r="572">
          <cell r="A572" t="str">
            <v>I02B</v>
          </cell>
          <cell r="B572" t="str">
            <v>O</v>
          </cell>
          <cell r="C572" t="str">
            <v>Gewebe- / Hauttransplantation, außer an der Hand, mit komplizierenden Prozeduren, Eingriff an mehreren Lokalisationen oder mit schwerem Weichteilschaden, mit schweren CC oder großflächig, mit äußerst schweren CC</v>
          </cell>
        </row>
        <row r="573">
          <cell r="A573" t="str">
            <v>I02C</v>
          </cell>
          <cell r="B573" t="str">
            <v>O</v>
          </cell>
          <cell r="C573" t="str">
            <v>Gewebe- / Hauttransplantation, außer an der Hand, mit äußerst schweren CC</v>
          </cell>
        </row>
        <row r="574">
          <cell r="A574" t="str">
            <v>I03A</v>
          </cell>
          <cell r="B574" t="str">
            <v>O</v>
          </cell>
          <cell r="C574" t="str">
            <v>Revision oder Ersatz des Hüftgelenkes mit komplizierender Diagnose oder Arthrodese oder Alter &lt; 16 Jahre oder beidseitige Eingriffe oder mehrere große Eingriffe an Gelenken der unteren Extremität mit komplexem Eingriff, mit äußerst schweren CC</v>
          </cell>
        </row>
        <row r="575">
          <cell r="A575" t="str">
            <v>I03B</v>
          </cell>
          <cell r="B575" t="str">
            <v>O</v>
          </cell>
          <cell r="C575" t="str">
            <v>Revision oder Ersatz des Hüftgelenkes mit komplizierender Diagnose oder Arthrodese oder Alter &lt; 16 Jahre oder beidseitige Eingriffe oder mehrere große Eingriffe an Gelenken der unteren Extremität mit komplexem Eingriff, ohne äußerst schwere CC</v>
          </cell>
        </row>
        <row r="576">
          <cell r="A576" t="str">
            <v>I04Z</v>
          </cell>
          <cell r="B576" t="str">
            <v>O</v>
          </cell>
          <cell r="C576" t="str">
            <v>Revision oder Ersatz des Kniegelenkes mit komplizierender Diagnose oder Arthrodese</v>
          </cell>
        </row>
        <row r="577">
          <cell r="A577" t="str">
            <v>I05Z</v>
          </cell>
          <cell r="B577" t="str">
            <v>O</v>
          </cell>
          <cell r="C577" t="str">
            <v>Anderer großer Gelenkersatz oder Revision oder Ersatz des Hüftgelenkes ohne komplizierende Diagnose, ohne Arthrodese, ohne komplexen Eingriff, mit äußerst schweren CC</v>
          </cell>
        </row>
        <row r="578">
          <cell r="A578" t="str">
            <v>I06A</v>
          </cell>
          <cell r="B578" t="str">
            <v>O</v>
          </cell>
          <cell r="C578" t="str">
            <v>Komplexe Wirbelkörperfusion mit äußerst schweren CC oder komplexer Eingriff an der Wirbelsäule, mit Korrektur einer Thoraxdeformität, Alter &lt; 16 Jahre</v>
          </cell>
        </row>
        <row r="579">
          <cell r="A579" t="str">
            <v>I06B</v>
          </cell>
          <cell r="B579" t="str">
            <v>O</v>
          </cell>
          <cell r="C579" t="str">
            <v>Komplexe Wirbelkörperfusion mit äußerst schweren CC oder komplexer Eingriff an der Wirbelsäule, ohne Korrektur einer Thoraxdeformität oder komplexer Eingriff an Kopf / Hals, Alter &lt; 16 Jahre</v>
          </cell>
        </row>
        <row r="580">
          <cell r="A580" t="str">
            <v>I06C</v>
          </cell>
          <cell r="B580" t="str">
            <v>O</v>
          </cell>
          <cell r="C580" t="str">
            <v>Komplexe Wirbelkörperfusion mit Korrektur einer Thoraxdeformität</v>
          </cell>
        </row>
        <row r="581">
          <cell r="A581" t="str">
            <v>I06D</v>
          </cell>
          <cell r="B581" t="str">
            <v>O</v>
          </cell>
          <cell r="C581" t="str">
            <v>Komplexe Wirbelkörperfusion mit äußerst schweren CC, ohne Korrektur einer Thoraxdeformität oder komplexer Eingriff an der Wirbelsäule oder komplexer Eingriff an Kopf / Hals, Alter &gt; 15 Jahre</v>
          </cell>
        </row>
        <row r="582">
          <cell r="A582" t="str">
            <v>I07A</v>
          </cell>
          <cell r="B582" t="str">
            <v>O</v>
          </cell>
          <cell r="C582" t="str">
            <v>Amputation mit äußerst schweren CC</v>
          </cell>
        </row>
        <row r="583">
          <cell r="A583" t="str">
            <v>I07B</v>
          </cell>
          <cell r="B583" t="str">
            <v>O</v>
          </cell>
          <cell r="C583" t="str">
            <v>Amputation ohne äußerst schwere CC</v>
          </cell>
        </row>
        <row r="584">
          <cell r="A584" t="str">
            <v>I08A</v>
          </cell>
          <cell r="B584" t="str">
            <v>O</v>
          </cell>
          <cell r="C584" t="str">
            <v>Andere Eingriffe an Hüftgelenk und Femur mit Mehrfacheingriff, komplexer Prozedur oder komplexer Diagnose bei zerebraler Lähmung oder mit äußerst schweren CC oder Ersatz des Hüftgelenkes mit Eingriff an oberer Extremität oder Wirbelsäule</v>
          </cell>
        </row>
        <row r="585">
          <cell r="A585" t="str">
            <v>I08B</v>
          </cell>
          <cell r="B585" t="str">
            <v>O</v>
          </cell>
          <cell r="C585" t="str">
            <v>Andere Eingriffe an Hüftgelenk und Femur mit Mehrfacheingriff, komplexer Prozedur, komplexer Diagnose oder äußerst schweren CC</v>
          </cell>
        </row>
        <row r="586">
          <cell r="A586" t="str">
            <v>I08C</v>
          </cell>
          <cell r="B586" t="str">
            <v>O</v>
          </cell>
          <cell r="C586" t="str">
            <v>Andere Eingriffe an Hüftgelenk und Femur, ohne Mehrfacheingriff, ohne komplexe Prozedur, ohne komplexe Diagnose, ohne äußerst schwere CC</v>
          </cell>
        </row>
        <row r="587">
          <cell r="A587" t="str">
            <v>I09A</v>
          </cell>
          <cell r="B587" t="str">
            <v>O</v>
          </cell>
          <cell r="C587" t="str">
            <v>Wirbelkörperfusion mit äußerst schweren CC, ohne andere Kyphoplastie</v>
          </cell>
        </row>
        <row r="588">
          <cell r="A588" t="str">
            <v>I09B</v>
          </cell>
          <cell r="B588" t="str">
            <v>O</v>
          </cell>
          <cell r="C588" t="str">
            <v>Wirbelkörperfusion mit äußerst schweren CC mit anderer Kyphoplastie oder mit schweren CC, ohne andere Kyphoplastie oder mit komplexer Kyphoplastie</v>
          </cell>
        </row>
        <row r="589">
          <cell r="A589" t="str">
            <v>I09C</v>
          </cell>
          <cell r="B589" t="str">
            <v>O</v>
          </cell>
          <cell r="C589" t="str">
            <v>Wirbelkörperfusion ohne äußerst schwere oder schwere CC oder ohne schwere CC mit anderer Kyphoplastie</v>
          </cell>
        </row>
        <row r="590">
          <cell r="A590" t="str">
            <v>I10A</v>
          </cell>
          <cell r="B590" t="str">
            <v>O</v>
          </cell>
          <cell r="C590" t="str">
            <v>Andere Eingriffe an der Wirbelsäule mit äußerst schweren CC, mit komplexem Eingriff</v>
          </cell>
        </row>
        <row r="591">
          <cell r="A591" t="str">
            <v>I10B</v>
          </cell>
          <cell r="B591" t="str">
            <v>O</v>
          </cell>
          <cell r="C591" t="str">
            <v>Andere Eingriffe an der Wirbelsäule mit äußerst schweren CC, ohne komplexen Eingriff</v>
          </cell>
        </row>
        <row r="592">
          <cell r="A592" t="str">
            <v>I11Z</v>
          </cell>
          <cell r="B592" t="str">
            <v>O</v>
          </cell>
          <cell r="C592" t="str">
            <v>Eingriffe zur Verlängerung einer Extremität</v>
          </cell>
        </row>
        <row r="593">
          <cell r="A593" t="str">
            <v>I12A</v>
          </cell>
          <cell r="B593" t="str">
            <v>O</v>
          </cell>
          <cell r="C593" t="str">
            <v>Knochen­ und Gelenkinfektion / ­entzündung mit verschiedenen Eingriffen am Muskel­Skelett­System und Bindegewebe mit äußerst schweren CC</v>
          </cell>
        </row>
        <row r="594">
          <cell r="A594" t="str">
            <v>I12B</v>
          </cell>
          <cell r="B594" t="str">
            <v>O</v>
          </cell>
          <cell r="C594" t="str">
            <v>Knochen­ und Gelenkinfektion / ­entzündung mit verschiedenen Eingriffen am Muskel­Skelett­System und Bindegewebe mit schweren CC oder Revision des Kniegelenkes</v>
          </cell>
        </row>
        <row r="595">
          <cell r="A595" t="str">
            <v>I12C</v>
          </cell>
          <cell r="B595" t="str">
            <v>O</v>
          </cell>
          <cell r="C595" t="str">
            <v>Knochen­ und Gelenkinfektion / ­entzündung mit verschiedenen Eingriffen am Muskel­Skelett­System und Bindegewebe ohne äußerst schwere oder schwere CC, ohne Revision des Kniegelenkes</v>
          </cell>
        </row>
        <row r="596">
          <cell r="A596" t="str">
            <v>I13A</v>
          </cell>
          <cell r="B596" t="str">
            <v>O</v>
          </cell>
          <cell r="C596" t="str">
            <v>Komplexe Eingriffe an Humerus, Tibia, Fibula und Sprunggelenk, mit Mehrfacheingriff, beidseitigem Eingriff, komplexer Prozedur oder komplexer Diagnose</v>
          </cell>
        </row>
        <row r="597">
          <cell r="A597" t="str">
            <v>I13B</v>
          </cell>
          <cell r="B597" t="str">
            <v>O</v>
          </cell>
          <cell r="C597" t="str">
            <v>Komplexe Eingriffe an Humerus, Tibia, Fibula und Sprunggelenk, ohne Mehrfacheingriff, ohne beidseitigen Eingriff, ohne komplexe Prozedur, ohne komplexe Diagnose</v>
          </cell>
        </row>
        <row r="598">
          <cell r="A598" t="str">
            <v>I14Z</v>
          </cell>
          <cell r="B598" t="str">
            <v>O</v>
          </cell>
          <cell r="C598" t="str">
            <v>Revision eines Amputationsstumpfes</v>
          </cell>
        </row>
        <row r="599">
          <cell r="A599" t="str">
            <v>I15Z</v>
          </cell>
          <cell r="B599" t="str">
            <v>O</v>
          </cell>
          <cell r="C599" t="str">
            <v>Operationen am Hirn­ und Gesichtsschädel</v>
          </cell>
        </row>
        <row r="600">
          <cell r="A600" t="str">
            <v>I16Z</v>
          </cell>
          <cell r="B600" t="str">
            <v>O</v>
          </cell>
          <cell r="C600" t="str">
            <v>Andere Eingriffe am Schultergelenk</v>
          </cell>
        </row>
        <row r="601">
          <cell r="A601" t="str">
            <v>I17Z</v>
          </cell>
          <cell r="B601" t="str">
            <v>O</v>
          </cell>
          <cell r="C601" t="str">
            <v>Operationen am Gesichtsschädel</v>
          </cell>
        </row>
        <row r="602">
          <cell r="A602" t="str">
            <v>I18A</v>
          </cell>
          <cell r="B602" t="str">
            <v>O</v>
          </cell>
          <cell r="C602" t="str">
            <v>Wenig komplexe Eingriffe an Kniegelenk, Ellenbogengelenk und Unterarm, Alter &lt; 16 Jahre</v>
          </cell>
        </row>
        <row r="603">
          <cell r="A603" t="str">
            <v>I18B</v>
          </cell>
          <cell r="B603" t="str">
            <v>O</v>
          </cell>
          <cell r="C603" t="str">
            <v>Wenig komplexe Eingriffe an Kniegelenk, Ellenbogengelenk und Unterarm, Alter &gt; 15 Jahre</v>
          </cell>
        </row>
        <row r="604">
          <cell r="A604" t="str">
            <v>I19A</v>
          </cell>
          <cell r="B604" t="str">
            <v>O</v>
          </cell>
          <cell r="C604" t="str">
            <v>Komplexe Wirbelkörperfusion ohne äußerst schwere CC, Alter &lt; 16 Jahre</v>
          </cell>
        </row>
        <row r="605">
          <cell r="A605" t="str">
            <v>I19B</v>
          </cell>
          <cell r="B605" t="str">
            <v>O</v>
          </cell>
          <cell r="C605" t="str">
            <v>Komplexe Wirbelkörperfusion ohne äußerst schwere CC, Alter &gt; 15 Jahre</v>
          </cell>
        </row>
        <row r="606">
          <cell r="A606" t="str">
            <v>I20A</v>
          </cell>
          <cell r="B606" t="str">
            <v>O</v>
          </cell>
          <cell r="C606" t="str">
            <v>Eingriffe am Fuß mit mehreren hochkomplexen Eingriffen oder mit hochkomplexem Eingriff mit komplexer Diagnose</v>
          </cell>
        </row>
        <row r="607">
          <cell r="A607" t="str">
            <v>I20B</v>
          </cell>
          <cell r="B607" t="str">
            <v>O</v>
          </cell>
          <cell r="C607" t="str">
            <v>Eingriffe am Fuß mit mehreren komplexen Eingriffen oder hochkomplexem Eingriff oder mit komplexem Eingriff mit komplexer Diagnose</v>
          </cell>
        </row>
        <row r="608">
          <cell r="A608" t="str">
            <v>I20C</v>
          </cell>
          <cell r="B608" t="str">
            <v>O</v>
          </cell>
          <cell r="C608" t="str">
            <v>Eingriffe am Fuß mit komplexem Eingriff, ohne komplexe Diagnose oder mit schwerem Weichteilschaden</v>
          </cell>
        </row>
        <row r="609">
          <cell r="A609" t="str">
            <v>I20D</v>
          </cell>
          <cell r="B609" t="str">
            <v>O</v>
          </cell>
          <cell r="C609" t="str">
            <v>Eingriffe am Fuß ohne komplexen Eingriff, ohne schweren Weichteilschaden, Alter &lt; 16 Jahre</v>
          </cell>
        </row>
        <row r="610">
          <cell r="A610" t="str">
            <v>I20E</v>
          </cell>
          <cell r="B610" t="str">
            <v>O</v>
          </cell>
          <cell r="C610" t="str">
            <v>Eingriffe am Fuß ohne komplexen Eingriff, ohne schweren Weichteilschaden, Alter &gt; 15 Jahre</v>
          </cell>
        </row>
        <row r="611">
          <cell r="A611" t="str">
            <v>I21Z</v>
          </cell>
          <cell r="B611" t="str">
            <v>O</v>
          </cell>
          <cell r="C611" t="str">
            <v>Lokale Exzision und Entfernung von Osteosynthesematerial an Hüftgelenk und Femur oder komplexe Eingriffe an Ellenbogengelenk und Unterarm</v>
          </cell>
        </row>
        <row r="612">
          <cell r="A612" t="str">
            <v>I22A</v>
          </cell>
          <cell r="B612" t="str">
            <v>O</v>
          </cell>
          <cell r="C612" t="str">
            <v>Gewebe- / Hauttransplantation, außer an der Hand, mit komplizierenden Prozeduren, Eingriff an mehreren Lokalisationen oder schwerem Weichteilschaden oder großflächig, mit schweren CC</v>
          </cell>
        </row>
        <row r="613">
          <cell r="A613" t="str">
            <v>I22B</v>
          </cell>
          <cell r="B613" t="str">
            <v>O</v>
          </cell>
          <cell r="C613" t="str">
            <v>Gewebe- / Hauttransplantation, außer an der Hand, ohne komplizierende Prozeduren, ohne Eingriff an mehreren Lokalisationen, ohne schweren Weichteilschaden, nicht großflächig, mit schweren CC</v>
          </cell>
        </row>
        <row r="614">
          <cell r="A614" t="str">
            <v>I23A</v>
          </cell>
          <cell r="B614" t="str">
            <v>O</v>
          </cell>
          <cell r="C614" t="str">
            <v>Lokale Exzision und Entfernung von Osteosynthesematerial außer an Hüftgelenk und Femur mit komplexer Entfernung von Osteosynthesematerial</v>
          </cell>
        </row>
        <row r="615">
          <cell r="A615" t="str">
            <v>I23B</v>
          </cell>
          <cell r="B615" t="str">
            <v>O</v>
          </cell>
          <cell r="C615" t="str">
            <v>Lokale Exzision und Entfernung von Osteosynthesematerial außer an Hüftgelenk und Femur ohne komplexe Entfernung von Osteosynthesematerial</v>
          </cell>
        </row>
        <row r="616">
          <cell r="A616" t="str">
            <v>I24Z</v>
          </cell>
          <cell r="B616" t="str">
            <v>O</v>
          </cell>
          <cell r="C616" t="str">
            <v>Arthroskopie einschließlich Biopsie oder andere Eingriffe an Kniegelenk, Ellenbogengelenk und Unterarm</v>
          </cell>
        </row>
        <row r="617">
          <cell r="A617" t="str">
            <v>I25Z</v>
          </cell>
          <cell r="B617" t="str">
            <v>O</v>
          </cell>
          <cell r="C617" t="str">
            <v>Diagnostische Eingriffe an Knochen und Gelenken einschließlich Biopsie</v>
          </cell>
        </row>
        <row r="618">
          <cell r="A618" t="str">
            <v>I27A</v>
          </cell>
          <cell r="B618" t="str">
            <v>O</v>
          </cell>
          <cell r="C618" t="str">
            <v>Eingriffe am Weichteilgewebe mit äußerst schweren CC</v>
          </cell>
        </row>
        <row r="619">
          <cell r="A619" t="str">
            <v>I27B</v>
          </cell>
          <cell r="B619" t="str">
            <v>O</v>
          </cell>
          <cell r="C619" t="str">
            <v>Eingriffe am Weichteilgewebe mit schweren CC</v>
          </cell>
        </row>
        <row r="620">
          <cell r="A620" t="str">
            <v>I27C</v>
          </cell>
          <cell r="B620" t="str">
            <v>O</v>
          </cell>
          <cell r="C620" t="str">
            <v>Eingriffe am Weichteilgewebe ohne äußerst schwere oder schwere CC</v>
          </cell>
        </row>
        <row r="621">
          <cell r="A621" t="str">
            <v>I28A</v>
          </cell>
          <cell r="B621" t="str">
            <v>O</v>
          </cell>
          <cell r="C621" t="str">
            <v>Komplexe Eingriffe am Bindegewebe</v>
          </cell>
        </row>
        <row r="622">
          <cell r="A622" t="str">
            <v>I28B</v>
          </cell>
          <cell r="B622" t="str">
            <v>O</v>
          </cell>
          <cell r="C622" t="str">
            <v>Mäßig komplexe Eingriffe am Bindegewebe</v>
          </cell>
        </row>
        <row r="623">
          <cell r="A623" t="str">
            <v>I28C</v>
          </cell>
          <cell r="B623" t="str">
            <v>O</v>
          </cell>
          <cell r="C623" t="str">
            <v>Andere Eingriffe am Bindegewebe</v>
          </cell>
        </row>
        <row r="624">
          <cell r="A624" t="str">
            <v>I29Z</v>
          </cell>
          <cell r="B624" t="str">
            <v>O</v>
          </cell>
          <cell r="C624" t="str">
            <v>Komplexe Eingriffe am Schultergelenk</v>
          </cell>
        </row>
        <row r="625">
          <cell r="A625" t="str">
            <v>I30Z</v>
          </cell>
          <cell r="B625" t="str">
            <v>O</v>
          </cell>
          <cell r="C625" t="str">
            <v>Komplexe Eingriffe am Kniegelenk</v>
          </cell>
        </row>
        <row r="626">
          <cell r="A626" t="str">
            <v>I31Z</v>
          </cell>
          <cell r="B626" t="str">
            <v>O</v>
          </cell>
          <cell r="C626" t="str">
            <v>Mehrere komplexe Eingriffe an Ellenbogengelenk und Unterarm oder gelenkübergreifende Weichteildistraktion bei angeborenen Anomalien der Hand</v>
          </cell>
        </row>
        <row r="627">
          <cell r="A627" t="str">
            <v>I32A</v>
          </cell>
          <cell r="B627" t="str">
            <v>O</v>
          </cell>
          <cell r="C627" t="str">
            <v>Eingriffe an Handgelenk und Hand mit mehrzeitigem komplexen oder mäßig komplexen Eingriff</v>
          </cell>
        </row>
        <row r="628">
          <cell r="A628" t="str">
            <v>I32B</v>
          </cell>
          <cell r="B628" t="str">
            <v>O</v>
          </cell>
          <cell r="C628" t="str">
            <v>Eingriffe an Handgelenk und Hand ohne mehrzeitigen Eingriff, mit komplexem Eingriff oder bei angeborener Anomalie der Hand, Alter &lt; 6 Jahre</v>
          </cell>
        </row>
        <row r="629">
          <cell r="A629" t="str">
            <v>I32C</v>
          </cell>
          <cell r="B629" t="str">
            <v>O</v>
          </cell>
          <cell r="C629" t="str">
            <v>Eingriffe an Handgelenk und Hand ohne mehrzeitigen Eingriff, mit komplexem Eingriff oder bei angeborener Anomalie der Hand, Alter &gt; 5 Jahre</v>
          </cell>
        </row>
        <row r="630">
          <cell r="A630" t="str">
            <v>I32D</v>
          </cell>
          <cell r="B630" t="str">
            <v>O</v>
          </cell>
          <cell r="C630" t="str">
            <v>Eingriffe an Handgelenk und Hand ohne mehrzeitigen Eingriff, ohne komplexen Eingriff, außer bei angeborener Anomalie der Hand, mit mäßig komplexem Eingriff, Alter &lt; 6 Jahre</v>
          </cell>
        </row>
        <row r="631">
          <cell r="A631" t="str">
            <v>I32E</v>
          </cell>
          <cell r="B631" t="str">
            <v>O</v>
          </cell>
          <cell r="C631" t="str">
            <v>Eingriffe an Handgelenk und Hand ohne mehrzeitigen Eingriff, ohne komplexen Eingriff, außer bei angeborener Anomalie der Hand, mit mäßig komplexem Eingriff, Alter &gt; 5 Jahre</v>
          </cell>
        </row>
        <row r="632">
          <cell r="A632" t="str">
            <v>I32F</v>
          </cell>
          <cell r="B632" t="str">
            <v>O</v>
          </cell>
          <cell r="C632" t="str">
            <v>Eingriffe an Handgelenk und Hand ohne komplexe oder mäßig komplexe Eingriffe</v>
          </cell>
        </row>
        <row r="633">
          <cell r="A633" t="str">
            <v>I33Z</v>
          </cell>
          <cell r="B633" t="str">
            <v>O</v>
          </cell>
          <cell r="C633" t="str">
            <v>Rekonstruktion von Extremitätenfehlbildungen</v>
          </cell>
        </row>
        <row r="634">
          <cell r="A634" t="str">
            <v>I34Z</v>
          </cell>
          <cell r="B634" t="str">
            <v>O</v>
          </cell>
          <cell r="C634" t="str">
            <v>Geriatrische frührehabilitative Komplexbehandlung mit bestimmter OR-Prozedur bei Krankheiten und Störungen an Muskel-Skelett-System und Bindegewebe</v>
          </cell>
        </row>
        <row r="635">
          <cell r="A635" t="str">
            <v>I36Z</v>
          </cell>
          <cell r="B635" t="str">
            <v>O</v>
          </cell>
          <cell r="C635" t="str">
            <v>Beidseitige Implantation einer Endoprothese an Hüft- oder Kniegelenk</v>
          </cell>
        </row>
        <row r="636">
          <cell r="A636" t="str">
            <v>I39Z</v>
          </cell>
          <cell r="B636" t="str">
            <v>O</v>
          </cell>
          <cell r="C636" t="str">
            <v>Strahlentherapie bei Krankheiten und Störungen an Muskel-Skelett-System und Bindegewebe, mehr als 8 Bestrahlungen</v>
          </cell>
        </row>
        <row r="637">
          <cell r="A637" t="str">
            <v>I40Z</v>
          </cell>
          <cell r="B637" t="str">
            <v>A</v>
          </cell>
          <cell r="C637" t="str">
            <v>Frührehabilitation bei Krankheiten und Störungen an Muskel-Skelett-System und Bindegewebe</v>
          </cell>
        </row>
        <row r="638">
          <cell r="A638" t="str">
            <v>I41Z</v>
          </cell>
          <cell r="B638" t="str">
            <v>A</v>
          </cell>
          <cell r="C638" t="str">
            <v>Geriatrische frührehabilitative Komplexbehandlung bei Krankheiten und Störungen an Muskel-Skelett-System und Bindegewebe</v>
          </cell>
        </row>
        <row r="639">
          <cell r="A639" t="str">
            <v>I42Z</v>
          </cell>
          <cell r="B639" t="str">
            <v>A</v>
          </cell>
          <cell r="C639" t="str">
            <v>Multimodale Schmerztherapie bei Krankheiten und Störungen an Muskel-Skelett-System und Bindegewebe</v>
          </cell>
        </row>
        <row r="640">
          <cell r="A640" t="str">
            <v>I43A</v>
          </cell>
          <cell r="B640" t="str">
            <v>O</v>
          </cell>
          <cell r="C640" t="str">
            <v>Prothesenwechsel oder Implantation einer Scharnierprothese oder Sonderprothese am Kniegelenk mit äußerst schweren CC</v>
          </cell>
        </row>
        <row r="641">
          <cell r="A641" t="str">
            <v>I43B</v>
          </cell>
          <cell r="B641" t="str">
            <v>O</v>
          </cell>
          <cell r="C641" t="str">
            <v>Prothesenwechsel oder Implantation einer Scharnierprothese oder Sonderprothese am Kniegelenk ohne äußerst schwere CC</v>
          </cell>
        </row>
        <row r="642">
          <cell r="A642" t="str">
            <v>I44A</v>
          </cell>
          <cell r="B642" t="str">
            <v>O</v>
          </cell>
          <cell r="C642" t="str">
            <v>Implantation einer bikondylären Endoprothese oder andere Endoprothesenimplantation / -revision am Kniegelenk, mit äußerst schweren CC</v>
          </cell>
        </row>
        <row r="643">
          <cell r="A643" t="str">
            <v>I44B</v>
          </cell>
          <cell r="B643" t="str">
            <v>O</v>
          </cell>
          <cell r="C643" t="str">
            <v>Implantation einer bikondylären Endoprothese oder andere Endoprothesenimplantation / -revision am Kniegelenk, ohne äußerst schwere CC</v>
          </cell>
        </row>
        <row r="644">
          <cell r="A644" t="str">
            <v>I44C</v>
          </cell>
          <cell r="B644" t="str">
            <v>O</v>
          </cell>
          <cell r="C644" t="str">
            <v>Verschiedene Endoprotheseneingriffe am Kniegelenk</v>
          </cell>
        </row>
        <row r="645">
          <cell r="A645" t="str">
            <v>I45A</v>
          </cell>
          <cell r="B645" t="str">
            <v>O</v>
          </cell>
          <cell r="C645" t="str">
            <v>Implantation und Ersatz einer Bandscheibenendoprothese, mehr als ein Segment</v>
          </cell>
        </row>
        <row r="646">
          <cell r="A646" t="str">
            <v>I45B</v>
          </cell>
          <cell r="B646" t="str">
            <v>O</v>
          </cell>
          <cell r="C646" t="str">
            <v>Implantation und Ersatz einer Bandscheibenendoprothese, weniger als 2 Segmente</v>
          </cell>
        </row>
        <row r="647">
          <cell r="A647" t="str">
            <v>I46A</v>
          </cell>
          <cell r="B647" t="str">
            <v>O</v>
          </cell>
          <cell r="C647" t="str">
            <v>Prothesenwechsel am Hüftgelenk mit äußerst schweren CC</v>
          </cell>
        </row>
        <row r="648">
          <cell r="A648" t="str">
            <v>I46B</v>
          </cell>
          <cell r="B648" t="str">
            <v>O</v>
          </cell>
          <cell r="C648" t="str">
            <v>Prothesenwechsel am Hüftgelenk ohne äußerst schwere CC</v>
          </cell>
        </row>
        <row r="649">
          <cell r="A649" t="str">
            <v>I47A</v>
          </cell>
          <cell r="B649" t="str">
            <v>O</v>
          </cell>
          <cell r="C649" t="str">
            <v>Revision oder Ersatz des Hüftgelenkes ohne komplizierende Diagnose, ohne Arthrodese, ohne äußerst schwere CC, Alter &gt; 15 Jahre, mit komplizierendem Eingriff</v>
          </cell>
        </row>
        <row r="650">
          <cell r="A650" t="str">
            <v>I47B</v>
          </cell>
          <cell r="B650" t="str">
            <v>O</v>
          </cell>
          <cell r="C650" t="str">
            <v>Revision oder Ersatz des Hüftgelenkes ohne komplizierende Diagnose, ohne Arthrodese, ohne äußerst schwere CC, Alter &gt; 15 Jahre, ohne komplizierenden Eingriff</v>
          </cell>
        </row>
        <row r="651">
          <cell r="A651" t="str">
            <v>I50A</v>
          </cell>
          <cell r="B651" t="str">
            <v>O</v>
          </cell>
          <cell r="C651" t="str">
            <v>Gewebe- / Hauttransplantation, außer an der Hand, ohne komplizierende Prozeduren, ohne Eingriff an mehreren Lokalisationen, ohne schweren Weichteilschaden, ohne äußerst schwere oder schwere CC, großflächig</v>
          </cell>
        </row>
        <row r="652">
          <cell r="A652" t="str">
            <v>I50B</v>
          </cell>
          <cell r="B652" t="str">
            <v>O</v>
          </cell>
          <cell r="C652" t="str">
            <v>Gewebe- / Hauttransplantation, außer an der Hand, ohne komplizierende Prozeduren, ohne Eingriff an mehreren Lokalisationen, ohne schweren Weichteilschaden, ohne äußerst schwere oder schwere CC, nicht großflächig</v>
          </cell>
        </row>
        <row r="653">
          <cell r="A653" t="str">
            <v>I53Z</v>
          </cell>
          <cell r="B653" t="str">
            <v>O</v>
          </cell>
          <cell r="C653" t="str">
            <v>Andere Eingriffe an der Wirbelsäule ohne äußerst schwere CC, mit komplexem Eingriff</v>
          </cell>
        </row>
        <row r="654">
          <cell r="A654" t="str">
            <v>I54Z</v>
          </cell>
          <cell r="B654" t="str">
            <v>O</v>
          </cell>
          <cell r="C654" t="str">
            <v>Strahlentherapie bei Krankheiten und Störungen an Muskel-Skelett-System und Bindegewebe, weniger als 9 Bestrahlungen</v>
          </cell>
        </row>
        <row r="655">
          <cell r="A655" t="str">
            <v>I56A</v>
          </cell>
          <cell r="B655" t="str">
            <v>O</v>
          </cell>
          <cell r="C655" t="str">
            <v>Andere Eingriffe an der Wirbelsäule ohne äußerst schwere CC, ohne komplexen Eingriff, mit mäßig komplexem Eingriff</v>
          </cell>
        </row>
        <row r="656">
          <cell r="A656" t="str">
            <v>I56B</v>
          </cell>
          <cell r="B656" t="str">
            <v>O</v>
          </cell>
          <cell r="C656" t="str">
            <v>Andere Eingriffe an der Wirbelsäule ohne äußerst schwere CC, ohne komplexen Eingriff, ohne mäßig komplexen Eingriff oder Implantation eines interspinösen Spreizers</v>
          </cell>
        </row>
        <row r="657">
          <cell r="A657" t="str">
            <v>I57A</v>
          </cell>
          <cell r="B657" t="str">
            <v>O</v>
          </cell>
          <cell r="C657" t="str">
            <v>Mäßig komplexe Eingriffe an Humerus, Tibia, Fibula und Sprunggelenk mit Mehrfacheingriff</v>
          </cell>
        </row>
        <row r="658">
          <cell r="A658" t="str">
            <v>I57B</v>
          </cell>
          <cell r="B658" t="str">
            <v>O</v>
          </cell>
          <cell r="C658" t="str">
            <v>Mäßig komplexe Eingriffe an Humerus, Tibia, Fibula und Sprunggelenk mit komplizierendem Eingriff</v>
          </cell>
        </row>
        <row r="659">
          <cell r="A659" t="str">
            <v>I57C</v>
          </cell>
          <cell r="B659" t="str">
            <v>O</v>
          </cell>
          <cell r="C659" t="str">
            <v>Mäßig komplexe Eingriffe an Humerus, Tibia, Fibula und Sprunggelenk ohne Mehrfacheingriff, ohne komplizierenden Eingriff</v>
          </cell>
        </row>
        <row r="660">
          <cell r="A660" t="str">
            <v>I59Z</v>
          </cell>
          <cell r="B660" t="str">
            <v>O</v>
          </cell>
          <cell r="C660" t="str">
            <v>Andere Eingriffe an Humerus, Tibia, Fibula und Sprunggelenk oder mäßig komplexe Eingriffe an Kniegelenk, Ellenbogengelenk und Unterarm</v>
          </cell>
        </row>
        <row r="661">
          <cell r="A661" t="str">
            <v>I60Z</v>
          </cell>
          <cell r="B661" t="str">
            <v>M</v>
          </cell>
          <cell r="C661" t="str">
            <v>Frakturen am Femurschaft, Alter &lt; 3 Jahre</v>
          </cell>
        </row>
        <row r="662">
          <cell r="A662" t="str">
            <v>I64A</v>
          </cell>
          <cell r="B662" t="str">
            <v>M</v>
          </cell>
          <cell r="C662" t="str">
            <v>Osteomyelitis, Alter &lt; 16 Jahre</v>
          </cell>
        </row>
        <row r="663">
          <cell r="A663" t="str">
            <v>I64B</v>
          </cell>
          <cell r="B663" t="str">
            <v>M</v>
          </cell>
          <cell r="C663" t="str">
            <v>Osteomyelitis, Alter &gt; 15 Jahre, mit äußerst schweren oder schweren CC oder Alter &gt; 74 Jahre</v>
          </cell>
        </row>
        <row r="664">
          <cell r="A664" t="str">
            <v>I64C</v>
          </cell>
          <cell r="B664" t="str">
            <v>M</v>
          </cell>
          <cell r="C664" t="str">
            <v>Osteomyelitis, ohne äußerst schwere oder schwere CC, Alter &gt; 15 Jahre und Alter &lt; 75 Jahre</v>
          </cell>
        </row>
        <row r="665">
          <cell r="A665" t="str">
            <v>I65A</v>
          </cell>
          <cell r="B665" t="str">
            <v>M</v>
          </cell>
          <cell r="C665" t="str">
            <v>Bösartige Neubildung des Bindegewebes einschließlich pathologischer Fraktur, Alter &lt; 17 Jahre oder äußerst schwere CC</v>
          </cell>
        </row>
        <row r="666">
          <cell r="A666" t="str">
            <v>I65B</v>
          </cell>
          <cell r="B666" t="str">
            <v>M</v>
          </cell>
          <cell r="C666" t="str">
            <v>Bösartige Neubildung des Bindegewebes einschließlich pathologischer Fraktur, Alter &gt; 16 Jahre, ohne äußerst schwere CC</v>
          </cell>
        </row>
        <row r="667">
          <cell r="A667" t="str">
            <v>I66A</v>
          </cell>
          <cell r="B667" t="str">
            <v>M</v>
          </cell>
          <cell r="C667" t="str">
            <v>Andere Erkrankungen des Bindegewebes, mehr als ein Belegungstag, mit hochkomplexer Diagnose, mit mehreren komplexen Diagnosen oder mit komplexer Diagnose und Dialyse, mit äußerst schweren CC</v>
          </cell>
        </row>
        <row r="668">
          <cell r="A668" t="str">
            <v>I66B</v>
          </cell>
          <cell r="B668" t="str">
            <v>M</v>
          </cell>
          <cell r="C668" t="str">
            <v>Andere Erkrankungen des Bindegewebes, mehr als ein Belegungstag, ohne hochkomplexe Diagnose, ohne mehrere komplexe Diagnosen, ohne komplexe Diagnose oder ohne Dialyse, mit äußerst schweren CC</v>
          </cell>
        </row>
        <row r="669">
          <cell r="A669" t="str">
            <v>I66C</v>
          </cell>
          <cell r="B669" t="str">
            <v>M</v>
          </cell>
          <cell r="C669" t="str">
            <v>Andere Erkrankungen des Bindegewebes, mehr als ein Belegungstag, mit hochkomplexer Diagnose, mit mehreren komplexen Diagnosen oder mit komplexer Diagnose und Dialyse, ohne äußerst schwere CC</v>
          </cell>
        </row>
        <row r="670">
          <cell r="A670" t="str">
            <v>I66D</v>
          </cell>
          <cell r="B670" t="str">
            <v>M</v>
          </cell>
          <cell r="C670" t="str">
            <v>Andere Erkrankungen des Bindegewebes, mehr als ein Belegungstag, ohne hochkomplexe Diagnose, ohne mehrere komplexe Diagnosen, ohne komplexe Diagnose oder ohne Dialyse, ohne äußerst schwere CC oder Frakturen an Becken und Schenkelhals oder Fibromyalgie</v>
          </cell>
        </row>
        <row r="671">
          <cell r="A671" t="str">
            <v>I66E</v>
          </cell>
          <cell r="B671" t="str">
            <v>M</v>
          </cell>
          <cell r="C671" t="str">
            <v>Andere Erkrankungen des Bindegewebes, ein Belegungstag</v>
          </cell>
        </row>
        <row r="672">
          <cell r="A672" t="str">
            <v>I68A</v>
          </cell>
          <cell r="B672" t="str">
            <v>M</v>
          </cell>
          <cell r="C672" t="str">
            <v>Nicht operativ behandelte Erkrankungen und Verletzungen im Wirbelsäulenbereich, mehr als ein Belegungstag, Alter &gt; 55 Jahre oder mit äußerst schweren oder schweren CC, mit komplexer Diagnose, mit Diszitis oder infektiöser Spondylopathie</v>
          </cell>
        </row>
        <row r="673">
          <cell r="A673" t="str">
            <v>I68B</v>
          </cell>
          <cell r="B673" t="str">
            <v>M</v>
          </cell>
          <cell r="C673" t="str">
            <v>Nicht operativ behandelte Erkrankungen und Verletzungen im Wirbelsäulenbereich, mehr als ein Belegungstag, Alter &gt; 55 Jahre oder äußerst schwere oder schwere CC, mit komplexer Diagnose, ohne Diszitis, ohne infektiöse Spondylopathie</v>
          </cell>
        </row>
        <row r="674">
          <cell r="A674" t="str">
            <v>I68C</v>
          </cell>
          <cell r="B674" t="str">
            <v>M</v>
          </cell>
          <cell r="C674" t="str">
            <v>Nicht operativ behandelte Erkrankungen und Verletzungen im Wirbelsäulenbereich, mehr als ein Belegungstag, Alter &gt; 55 Jahre oder äußerst schwere oder schwere CC, ohne komplexe Diagnose oder andere Frakturen am Femur</v>
          </cell>
        </row>
        <row r="675">
          <cell r="A675" t="str">
            <v>I68D</v>
          </cell>
          <cell r="B675" t="str">
            <v>M</v>
          </cell>
          <cell r="C675" t="str">
            <v>Nicht operativ behandelte Erkrankungen und Verletzungen im Wirbelsäulenbereich, mehr als ein Belegungstag, Alter &lt; 56 Jahre, ohne äußerst schwere oder schwere CC</v>
          </cell>
        </row>
        <row r="676">
          <cell r="A676" t="str">
            <v>I68E</v>
          </cell>
          <cell r="B676" t="str">
            <v>M</v>
          </cell>
          <cell r="C676" t="str">
            <v>Nicht operativ behandelte Erkrankungen und Verletzungen im Wirbelsäulenbereich, ein Belegungstag</v>
          </cell>
        </row>
        <row r="677">
          <cell r="A677" t="str">
            <v>I69Z</v>
          </cell>
          <cell r="B677" t="str">
            <v>M</v>
          </cell>
          <cell r="C677" t="str">
            <v>Knochenkrankheiten und spezifische Arthropathien</v>
          </cell>
        </row>
        <row r="678">
          <cell r="A678" t="str">
            <v>I71Z</v>
          </cell>
          <cell r="B678" t="str">
            <v>M</v>
          </cell>
          <cell r="C678" t="str">
            <v>Muskel­ und Sehnenerkrankungen oder Verstauchung, Zerrung und Luxation an Hüftgelenk, Becken und Oberschenkel</v>
          </cell>
        </row>
        <row r="679">
          <cell r="A679" t="str">
            <v>I72Z</v>
          </cell>
          <cell r="B679" t="str">
            <v>M</v>
          </cell>
          <cell r="C679" t="str">
            <v>Entzündung von Sehnen, Muskeln und Schleimbeuteln mit äußerst schweren oder schweren CC oder Frakturen am Femurschaft, Alter &gt; 2 Jahre</v>
          </cell>
        </row>
        <row r="680">
          <cell r="A680" t="str">
            <v>I73Z</v>
          </cell>
          <cell r="B680" t="str">
            <v>M</v>
          </cell>
          <cell r="C680" t="str">
            <v>Nachbehandlung bei Erkrankungen des Bindegewebes</v>
          </cell>
        </row>
        <row r="681">
          <cell r="A681" t="str">
            <v>I74A</v>
          </cell>
          <cell r="B681" t="str">
            <v>M</v>
          </cell>
          <cell r="C681" t="str">
            <v>Verletzungen an Unterarm, Handgelenk, Hand oder Fuß mit äußerst schweren oder schweren CC oder unspezifische Arthropathien</v>
          </cell>
        </row>
        <row r="682">
          <cell r="A682" t="str">
            <v>I74B</v>
          </cell>
          <cell r="B682" t="str">
            <v>M</v>
          </cell>
          <cell r="C682" t="str">
            <v>Verletzungen an Unterarm, Handgelenk, Hand oder Fuß ohne äußerst schwere oder schwere CC</v>
          </cell>
        </row>
        <row r="683">
          <cell r="A683" t="str">
            <v>I75A</v>
          </cell>
          <cell r="B683" t="str">
            <v>M</v>
          </cell>
          <cell r="C683" t="str">
            <v>Schwere Verletzungen von Schulter, Arm, Ellenbogen, Knie, Bein und Sprunggelenk mit CC</v>
          </cell>
        </row>
        <row r="684">
          <cell r="A684" t="str">
            <v>I75B</v>
          </cell>
          <cell r="B684" t="str">
            <v>M</v>
          </cell>
          <cell r="C684" t="str">
            <v>Schwere Verletzungen von Schulter, Arm, Ellenbogen, Knie, Bein und Sprunggelenk ohne CC oder Entzündungen von Sehnen, Muskeln und Schleimbeuteln ohne äußerst schwere oder schwere CC</v>
          </cell>
        </row>
        <row r="685">
          <cell r="A685" t="str">
            <v>I76A</v>
          </cell>
          <cell r="B685" t="str">
            <v>M</v>
          </cell>
          <cell r="C685" t="str">
            <v>Andere Erkrankungen des Bindegewebes mit komplexer Diagnose oder äußerst schweren CC</v>
          </cell>
        </row>
        <row r="686">
          <cell r="A686" t="str">
            <v>I76B</v>
          </cell>
          <cell r="B686" t="str">
            <v>M</v>
          </cell>
          <cell r="C686" t="str">
            <v>Andere Erkrankungen des Bindegewebes ohne komplexe Diagnose, ohne äußerst schwere CC oder septische Arthritis</v>
          </cell>
        </row>
        <row r="687">
          <cell r="A687" t="str">
            <v>I77Z</v>
          </cell>
          <cell r="B687" t="str">
            <v>M</v>
          </cell>
          <cell r="C687" t="str">
            <v>Mäßig schwere Verletzungen von Schulter, Arm, Ellenbogen, Knie, Bein und Sprunggelenk</v>
          </cell>
        </row>
        <row r="688">
          <cell r="A688" t="str">
            <v>I78Z</v>
          </cell>
          <cell r="B688" t="str">
            <v>M</v>
          </cell>
          <cell r="C688" t="str">
            <v>Leichte bis moderate Verletzungen von Schulter, Arm, Ellenbogen, Knie, Bein und Sprunggelenk</v>
          </cell>
        </row>
        <row r="689">
          <cell r="A689" t="str">
            <v>I95Z</v>
          </cell>
          <cell r="B689" t="str">
            <v>O</v>
          </cell>
          <cell r="C689" t="str">
            <v>Implantation einer Tumorendoprothese</v>
          </cell>
        </row>
        <row r="690">
          <cell r="A690" t="str">
            <v>I96Z</v>
          </cell>
          <cell r="B690" t="str">
            <v>O</v>
          </cell>
          <cell r="C690" t="str">
            <v>Frührehabilitation mit bestimmter OR-Prozedur bei Krankheiten und Störungen an Muskel-Skelett-System und Bindegewebe, mehr als 20 Tage</v>
          </cell>
        </row>
        <row r="691">
          <cell r="A691" t="str">
            <v>I97Z</v>
          </cell>
          <cell r="B691" t="str">
            <v>A</v>
          </cell>
          <cell r="C691" t="str">
            <v>Rheumatologische Komplexbehandlung bei Krankheiten und Störungen an Muskel-Skelett-System und Bindegewebe</v>
          </cell>
        </row>
        <row r="692">
          <cell r="A692" t="str">
            <v>I98Z</v>
          </cell>
          <cell r="B692" t="str">
            <v>O</v>
          </cell>
          <cell r="C692" t="str">
            <v>Komplexe Vakuumbehandlung bei Krankheiten und Störungen an Muskel-Skelett-System und Bindegewebe</v>
          </cell>
        </row>
        <row r="694">
          <cell r="A694" t="str">
            <v>MDC 9 Krankheiten und Störungen an Haut, Unterhaut und Mamma</v>
          </cell>
        </row>
        <row r="695">
          <cell r="A695" t="str">
            <v>DRG</v>
          </cell>
          <cell r="B695" t="str">
            <v>Part.</v>
          </cell>
          <cell r="C695" t="str">
            <v>Beschreibung</v>
          </cell>
        </row>
        <row r="697">
          <cell r="A697" t="str">
            <v>J01Z</v>
          </cell>
          <cell r="B697" t="str">
            <v>O</v>
          </cell>
          <cell r="C697" t="str">
            <v>Gewebetransplantation mit mikrovaskulärer Anastomosierung bei Erkrankungen der Haut, Unterhaut und Mamma</v>
          </cell>
        </row>
        <row r="698">
          <cell r="A698" t="str">
            <v>J02A</v>
          </cell>
          <cell r="B698" t="str">
            <v>O</v>
          </cell>
          <cell r="C698" t="str">
            <v>Hauttransplantation oder Lappenplastik an der unteren Extremität bei Ulkus oder Infektion / Entzündung und ausgedehnte Lymphadenektomie, mit äußerst schweren CC</v>
          </cell>
        </row>
        <row r="699">
          <cell r="A699" t="str">
            <v>J02B</v>
          </cell>
          <cell r="B699" t="str">
            <v>O</v>
          </cell>
          <cell r="C699" t="str">
            <v>Hauttransplantation oder Lappenplastik an der unteren Extremität bei Ulkus oder Infektion / Entzündung und ausgedehnte Lymphadenektomie, ohne äußerst schwere CC</v>
          </cell>
        </row>
        <row r="700">
          <cell r="A700" t="str">
            <v>J03A</v>
          </cell>
          <cell r="B700" t="str">
            <v>O</v>
          </cell>
          <cell r="C700" t="str">
            <v>Eingriffe an der Haut der unteren Extremität bei Ulkus oder Infektion / Entzündung mit äußerst schweren CC</v>
          </cell>
        </row>
        <row r="701">
          <cell r="A701" t="str">
            <v>J03B</v>
          </cell>
          <cell r="B701" t="str">
            <v>O</v>
          </cell>
          <cell r="C701" t="str">
            <v>Eingriffe an der Haut der unteren Extremität bei Ulkus oder Infektion / Entzündung ohne äußerst schwere CC</v>
          </cell>
        </row>
        <row r="702">
          <cell r="A702" t="str">
            <v>J04A</v>
          </cell>
          <cell r="B702" t="str">
            <v>O</v>
          </cell>
          <cell r="C702" t="str">
            <v>Eingriffe an der Haut der unteren Extremität außer bei Ulkus oder Infektion / Entzündung, Alter &gt; 69 Jahre oder CC</v>
          </cell>
        </row>
        <row r="703">
          <cell r="A703" t="str">
            <v>J04B</v>
          </cell>
          <cell r="B703" t="str">
            <v>O</v>
          </cell>
          <cell r="C703" t="str">
            <v>Eingriffe an der Haut der unteren Extremität außer bei Ulkus oder Infektion / Entzündung, Alter &lt; 70 Jahre ohne CC</v>
          </cell>
        </row>
        <row r="704">
          <cell r="A704" t="str">
            <v>J06Z</v>
          </cell>
          <cell r="B704" t="str">
            <v>O</v>
          </cell>
          <cell r="C704" t="str">
            <v>Mastektomie mit Prothesenimplantation und plastischer Operation bei bösartiger Neubildung</v>
          </cell>
        </row>
        <row r="705">
          <cell r="A705" t="str">
            <v>J07Z</v>
          </cell>
          <cell r="B705" t="str">
            <v>O</v>
          </cell>
          <cell r="C705" t="str">
            <v>Kleine Eingriffe an der Mamma mit axillärer Lymphknotenexzision oder äußerst schweren oder schweren CC bei bösartiger Neubildung</v>
          </cell>
        </row>
        <row r="706">
          <cell r="A706" t="str">
            <v>J08A</v>
          </cell>
          <cell r="B706" t="str">
            <v>O</v>
          </cell>
          <cell r="C706" t="str">
            <v>Andere Hauttransplantation oder Debridement mit komplexer Diagnose, mit zusätzlichem Eingriff an Kopf und Hals oder äußerst schweren CC, mit komplexer Prozedur</v>
          </cell>
        </row>
        <row r="707">
          <cell r="A707" t="str">
            <v>J08B</v>
          </cell>
          <cell r="B707" t="str">
            <v>O</v>
          </cell>
          <cell r="C707" t="str">
            <v>Andere Hauttransplantation oder Debridement mit komplexer Diagnose, mit zusätzlichem Eingriff an Kopf und Hals oder äußerst schweren CC, ohne komplexe Prozedur</v>
          </cell>
        </row>
        <row r="708">
          <cell r="A708" t="str">
            <v>J09A</v>
          </cell>
          <cell r="B708" t="str">
            <v>O</v>
          </cell>
          <cell r="C708" t="str">
            <v>Eingriffe bei Sinus pilonidalis und perianal, Alter &lt; 16 Jahre</v>
          </cell>
        </row>
        <row r="709">
          <cell r="A709" t="str">
            <v>J09B</v>
          </cell>
          <cell r="B709" t="str">
            <v>O</v>
          </cell>
          <cell r="C709" t="str">
            <v>Eingriffe bei Sinus pilonidalis und perianal, Alter &gt; 15 Jahre</v>
          </cell>
        </row>
        <row r="710">
          <cell r="A710" t="str">
            <v>J10A</v>
          </cell>
          <cell r="B710" t="str">
            <v>O</v>
          </cell>
          <cell r="C710" t="str">
            <v>Plastische Operationen an Haut, Unterhaut und Mamma bei bösartiger Neubildung</v>
          </cell>
        </row>
        <row r="711">
          <cell r="A711" t="str">
            <v>J10B</v>
          </cell>
          <cell r="B711" t="str">
            <v>O</v>
          </cell>
          <cell r="C711" t="str">
            <v>Plastische Operationen an Haut, Unterhaut und Mamma außer bei bösartiger Neubildung</v>
          </cell>
        </row>
        <row r="712">
          <cell r="A712" t="str">
            <v>J11A</v>
          </cell>
          <cell r="B712" t="str">
            <v>O</v>
          </cell>
          <cell r="C712" t="str">
            <v>Andere Eingriffe an Haut, Unterhaut und Mamma mit mäßig komplexer Prozedur</v>
          </cell>
        </row>
        <row r="713">
          <cell r="A713" t="str">
            <v>J11B</v>
          </cell>
          <cell r="B713" t="str">
            <v>O</v>
          </cell>
          <cell r="C713" t="str">
            <v>Andere Eingriffe an Haut, Unterhaut und Mamma ohne mäßig komplexe Prozedur</v>
          </cell>
        </row>
        <row r="714">
          <cell r="A714" t="str">
            <v>J14A</v>
          </cell>
          <cell r="B714" t="str">
            <v>O</v>
          </cell>
          <cell r="C714" t="str">
            <v>Plastische Rekonstruktion der Mamma bei bösartiger Neubildung mit aufwändiger Rekonstruktion</v>
          </cell>
        </row>
        <row r="715">
          <cell r="A715" t="str">
            <v>J14B</v>
          </cell>
          <cell r="B715" t="str">
            <v>O</v>
          </cell>
          <cell r="C715" t="str">
            <v>Plastische Rekonstruktion der Mamma bei bösartiger Neubildung ohne aufwändige Rekonstruktion</v>
          </cell>
        </row>
        <row r="716">
          <cell r="A716" t="str">
            <v>J16Z</v>
          </cell>
          <cell r="B716" t="str">
            <v>O</v>
          </cell>
          <cell r="C716" t="str">
            <v>Beidseitige Mastektomie bei bösartiger Neubildung oder Strahlentherapie mit operativer Prozedur bei Krankheiten und Störungen an Haut, Unterhaut und Mamma</v>
          </cell>
        </row>
        <row r="717">
          <cell r="A717" t="str">
            <v>J17Z</v>
          </cell>
          <cell r="B717" t="str">
            <v>O</v>
          </cell>
          <cell r="C717" t="str">
            <v>Strahlentherapie bei Krankheiten und Störungen an Haut, Unterhaut und Mamma, mehr als ein Belegungstag, mehr als 9 Bestrahlungen</v>
          </cell>
        </row>
        <row r="718">
          <cell r="A718" t="str">
            <v>J18Z</v>
          </cell>
          <cell r="B718" t="str">
            <v>O</v>
          </cell>
          <cell r="C718" t="str">
            <v>Andere Strahlentherapie bei Krankheiten und Störungen an Haut, Unterhaut und Mamma, mehr als ein Belegungstag</v>
          </cell>
        </row>
        <row r="719">
          <cell r="A719" t="str">
            <v>J21Z</v>
          </cell>
          <cell r="B719" t="str">
            <v>O</v>
          </cell>
          <cell r="C719" t="str">
            <v>Andere Hauttransplantation oder Debridement mit Lymphknotenexzision oder schweren CC</v>
          </cell>
        </row>
        <row r="720">
          <cell r="A720" t="str">
            <v>J22A</v>
          </cell>
          <cell r="B720" t="str">
            <v>O</v>
          </cell>
          <cell r="C720" t="str">
            <v>Andere Hauttransplantation oder Debridement ohne komplexen Eingriff, ohne komplexe Diagnose, ohne äußerst schwere oder schwere CC, mit Weichteildeckung</v>
          </cell>
        </row>
        <row r="721">
          <cell r="A721" t="str">
            <v>J22B</v>
          </cell>
          <cell r="B721" t="str">
            <v>O</v>
          </cell>
          <cell r="C721" t="str">
            <v>Andere Hauttransplantation oder Debridement ohne komplexen Eingriff, ohne komplexe Diagnose, ohne äußerst schwere oder schwere CC, ohne Weichteildeckung</v>
          </cell>
        </row>
        <row r="722">
          <cell r="A722" t="str">
            <v>J23Z</v>
          </cell>
          <cell r="B722" t="str">
            <v>O</v>
          </cell>
          <cell r="C722" t="str">
            <v>Große Eingriffe an der Mamma bei bösartiger Neubildung</v>
          </cell>
        </row>
        <row r="723">
          <cell r="A723" t="str">
            <v>J24A</v>
          </cell>
          <cell r="B723" t="str">
            <v>O</v>
          </cell>
          <cell r="C723" t="str">
            <v>Eingriffe an der Mamma außer bei bösartiger Neubildung mit ausgedehntem Eingriff, mit Prothesenimplantation</v>
          </cell>
        </row>
        <row r="724">
          <cell r="A724" t="str">
            <v>J24B</v>
          </cell>
          <cell r="B724" t="str">
            <v>O</v>
          </cell>
          <cell r="C724" t="str">
            <v>Eingriffe an der Mamma außer bei bösartiger Neubildung mit ausgedehntem Eingriff, ohne Prothesenimplantation</v>
          </cell>
        </row>
        <row r="725">
          <cell r="A725" t="str">
            <v>J24C</v>
          </cell>
          <cell r="B725" t="str">
            <v>O</v>
          </cell>
          <cell r="C725" t="str">
            <v>Eingriffe an der Mamma außer bei bösartiger Neubildung ohne ausgedehnten Eingriff, mit komplexem Eingriff</v>
          </cell>
        </row>
        <row r="726">
          <cell r="A726" t="str">
            <v>J24D</v>
          </cell>
          <cell r="B726" t="str">
            <v>O</v>
          </cell>
          <cell r="C726" t="str">
            <v>Eingriffe an der Mamma außer bei bösartiger Neubildung ohne ausgedehnten Eingriff, ohne komplexen Eingriff</v>
          </cell>
        </row>
        <row r="727">
          <cell r="A727" t="str">
            <v>J25Z</v>
          </cell>
          <cell r="B727" t="str">
            <v>O</v>
          </cell>
          <cell r="C727" t="str">
            <v>Kleine Eingriffe an der Mamma bei bösartiger Neubildung ohne äußerst schwere oder schwere CC</v>
          </cell>
        </row>
        <row r="728">
          <cell r="A728" t="str">
            <v>J26Z</v>
          </cell>
          <cell r="B728" t="str">
            <v>O</v>
          </cell>
          <cell r="C728" t="str">
            <v>Plastische Rekonstruktion der Mamma mit freiem Haut-Muskel-Transplantat</v>
          </cell>
        </row>
        <row r="729">
          <cell r="A729" t="str">
            <v>J60Z</v>
          </cell>
          <cell r="B729" t="str">
            <v>M</v>
          </cell>
          <cell r="C729" t="str">
            <v>Hautulkus</v>
          </cell>
        </row>
        <row r="730">
          <cell r="A730" t="str">
            <v>J61A</v>
          </cell>
          <cell r="B730" t="str">
            <v>M</v>
          </cell>
          <cell r="C730" t="str">
            <v>Schwere Erkrankungen der Haut, mehr als ein Belegungstag, Alter &gt; 17 Jahre oder mit komplexer Diagnose, mit äußerst schweren CC oder Hautulkus bei Para- / Tetraplegie</v>
          </cell>
        </row>
        <row r="731">
          <cell r="A731" t="str">
            <v>J61B</v>
          </cell>
          <cell r="B731" t="str">
            <v>M</v>
          </cell>
          <cell r="C731" t="str">
            <v>Schwere Erkrankungen der Haut, mehr als ein Belegungstag, Alter &gt; 17 Jahre oder mit komplexer Diagnose, ohne äußerst schwere CC</v>
          </cell>
        </row>
        <row r="732">
          <cell r="A732" t="str">
            <v>J61C</v>
          </cell>
          <cell r="B732" t="str">
            <v>M</v>
          </cell>
          <cell r="C732" t="str">
            <v>Schwere Erkrankungen der Haut, mehr als ein Belegungstag, Alter &lt; 18 Jahre ohne komplexe Diagnose oder mäßig schwere Hauterkrankungen, mehr als ein Belegungstag</v>
          </cell>
        </row>
        <row r="733">
          <cell r="A733" t="str">
            <v>J62A</v>
          </cell>
          <cell r="B733" t="str">
            <v>M</v>
          </cell>
          <cell r="C733" t="str">
            <v>Bösartige Neubildungen der Mamma, mehr als ein Belegungstag, mit äußerst schweren CC</v>
          </cell>
        </row>
        <row r="734">
          <cell r="A734" t="str">
            <v>J62B</v>
          </cell>
          <cell r="B734" t="str">
            <v>M</v>
          </cell>
          <cell r="C734" t="str">
            <v>Bösartige Neubildungen der Mamma, ein Belegungstag oder ohne äußerst schwere CC</v>
          </cell>
        </row>
        <row r="735">
          <cell r="A735" t="str">
            <v>J64A</v>
          </cell>
          <cell r="B735" t="str">
            <v>M</v>
          </cell>
          <cell r="C735" t="str">
            <v>Infektion / Entzündung der Haut und Unterhaut mit äußerst schweren CC</v>
          </cell>
        </row>
        <row r="736">
          <cell r="A736" t="str">
            <v>J64B</v>
          </cell>
          <cell r="B736" t="str">
            <v>M</v>
          </cell>
          <cell r="C736" t="str">
            <v>Infektion / Entzündung der Haut und Unterhaut ohne äußerst schwere CC</v>
          </cell>
        </row>
        <row r="737">
          <cell r="A737" t="str">
            <v>J65A</v>
          </cell>
          <cell r="B737" t="str">
            <v>M</v>
          </cell>
          <cell r="C737" t="str">
            <v>Verletzung der Haut, Unterhaut und Mamma, Alter &gt; 70 Jahre oder schwere CC</v>
          </cell>
        </row>
        <row r="738">
          <cell r="A738" t="str">
            <v>J65B</v>
          </cell>
          <cell r="B738" t="str">
            <v>M</v>
          </cell>
          <cell r="C738" t="str">
            <v>Verletzung der Haut, Unterhaut und Mamma, Alter &lt; 71 Jahre, ohne schwere CC</v>
          </cell>
        </row>
        <row r="739">
          <cell r="A739" t="str">
            <v>J67A</v>
          </cell>
          <cell r="B739" t="str">
            <v>M</v>
          </cell>
          <cell r="C739" t="str">
            <v>Leichte bis moderate Hauterkrankungen mit CC</v>
          </cell>
        </row>
        <row r="740">
          <cell r="A740" t="str">
            <v>J67B</v>
          </cell>
          <cell r="B740" t="str">
            <v>M</v>
          </cell>
          <cell r="C740" t="str">
            <v>Leichte bis moderate Hauterkrankungen ohne CC oder Erkrankungen der Mamma außer bösartige Neubildung</v>
          </cell>
        </row>
        <row r="741">
          <cell r="A741" t="str">
            <v>J68Z</v>
          </cell>
          <cell r="B741" t="str">
            <v>M</v>
          </cell>
          <cell r="C741" t="str">
            <v>Erkrankungen der Haut, ein Belegungstag</v>
          </cell>
        </row>
        <row r="743">
          <cell r="A743" t="str">
            <v>MDC 10 Endokrine, Ernährungs- und Stoffwechselkrankheiten</v>
          </cell>
        </row>
        <row r="744">
          <cell r="A744" t="str">
            <v>DRG</v>
          </cell>
          <cell r="B744" t="str">
            <v>Part.</v>
          </cell>
          <cell r="C744" t="str">
            <v>Beschreibung</v>
          </cell>
        </row>
        <row r="746">
          <cell r="A746" t="str">
            <v>K01A</v>
          </cell>
          <cell r="B746" t="str">
            <v>O</v>
          </cell>
          <cell r="C746" t="str">
            <v>Verschiedene Eingriffe bei Diabetes mellitus mit Komplikationen, mit Frührehabilitation oder geriatrischer frührehabilitativer Komplexbehandlung</v>
          </cell>
        </row>
        <row r="747">
          <cell r="A747" t="str">
            <v>K01B</v>
          </cell>
          <cell r="B747" t="str">
            <v>O</v>
          </cell>
          <cell r="C747" t="str">
            <v>Verschiedene Eingriffe bei Diabetes mellitus mit Komplikationen, ohne Frührehabilitation und ohne geriatrische frührehabilitative Komplexbehandlung, mit Gefäßeingriff</v>
          </cell>
        </row>
        <row r="748">
          <cell r="A748" t="str">
            <v>K01C</v>
          </cell>
          <cell r="B748" t="str">
            <v>O</v>
          </cell>
          <cell r="C748" t="str">
            <v>Verschiedene Eingriffe bei Diabetes mellitus mit Komplikationen, ohne Frührehabilitation und ohne geriatrische frührehabilitative Komplexbehandlung, ohne Gefäßeingriff, mit äußerst schweren CC</v>
          </cell>
        </row>
        <row r="749">
          <cell r="A749" t="str">
            <v>K03Z</v>
          </cell>
          <cell r="B749" t="str">
            <v>O</v>
          </cell>
          <cell r="C749" t="str">
            <v>Eingriffe an der Nebenniere bei bösartiger Neubildung oder Eingriffe an der Hypophyse</v>
          </cell>
        </row>
        <row r="750">
          <cell r="A750" t="str">
            <v>K04Z</v>
          </cell>
          <cell r="B750" t="str">
            <v>O</v>
          </cell>
          <cell r="C750" t="str">
            <v>Große Eingriffe bei Adipositas</v>
          </cell>
        </row>
        <row r="751">
          <cell r="A751" t="str">
            <v>K07Z</v>
          </cell>
          <cell r="B751" t="str">
            <v>O</v>
          </cell>
          <cell r="C751" t="str">
            <v>Andere Eingriffe bei Adipositas</v>
          </cell>
        </row>
        <row r="752">
          <cell r="A752" t="str">
            <v>K09A</v>
          </cell>
          <cell r="B752" t="str">
            <v>O</v>
          </cell>
          <cell r="C752" t="str">
            <v>Andere Prozeduren bei endokrinen, Ernährungs- und Stoffwechselkrankheiten, Alter &lt; 7 Jahre oder äußerst schwere CC</v>
          </cell>
        </row>
        <row r="753">
          <cell r="A753" t="str">
            <v>K09B</v>
          </cell>
          <cell r="B753" t="str">
            <v>O</v>
          </cell>
          <cell r="C753" t="str">
            <v>Andere Prozeduren bei endokrinen, Ernährungs- und Stoffwechselkrankheiten, Alter &gt; 6 Jahre, ohne äußerst schwere CC</v>
          </cell>
        </row>
        <row r="754">
          <cell r="A754" t="str">
            <v>K10A</v>
          </cell>
          <cell r="B754" t="str">
            <v>O</v>
          </cell>
          <cell r="C754" t="str">
            <v>Eingriffe an Schilddrüse, Nebenschilddrüse und Ductus thyreoglossus bei bösartiger Neubildung mit äußerst schweren CC</v>
          </cell>
        </row>
        <row r="755">
          <cell r="A755" t="str">
            <v>K10B</v>
          </cell>
          <cell r="B755" t="str">
            <v>O</v>
          </cell>
          <cell r="C755" t="str">
            <v>Eingriffe an Schilddrüse, Nebenschilddrüse und Ductus thyreoglossus bei bösartiger Neubildung ohne äußerst schwere CC</v>
          </cell>
        </row>
        <row r="756">
          <cell r="A756" t="str">
            <v>K11Z</v>
          </cell>
          <cell r="B756" t="str">
            <v>O</v>
          </cell>
          <cell r="C756" t="str">
            <v>Eingriffe an Schilddrüse, Nebenschilddrüse und Ductus thyreoglossus, außer bei bösartiger Neubildung, mit zusätzlicher Parathyreoidektomie oder äußerst schweren oder schweren CC</v>
          </cell>
        </row>
        <row r="757">
          <cell r="A757" t="str">
            <v>K12Z</v>
          </cell>
          <cell r="B757" t="str">
            <v>O</v>
          </cell>
          <cell r="C757" t="str">
            <v>Eingriffe an Schilddrüse, Nebenschilddrüse und Ductus thyreoglossus, außer bei bösartiger Neubildung, ohne zusätzliche Parathyreoidektomie, äußerst schwere oder schwere CC</v>
          </cell>
        </row>
        <row r="758">
          <cell r="A758" t="str">
            <v>K13Z</v>
          </cell>
          <cell r="B758" t="str">
            <v>O</v>
          </cell>
          <cell r="C758" t="str">
            <v>Verschiedene Eingriffe bei Diabetes mellitus mit Komplikationen, ohne Frührehabilitation, ohne geriatrische frührehabilitative Komplexbehandlung, ohne Gefäßeingriff, ohne äußerst schwere CC</v>
          </cell>
        </row>
        <row r="759">
          <cell r="A759" t="str">
            <v>K14Z</v>
          </cell>
          <cell r="B759" t="str">
            <v>O</v>
          </cell>
          <cell r="C759" t="str">
            <v>Eingriffe an der Nebenniere außer bei bösartiger Neubildung und ausgedehnte Lymphadenektomie</v>
          </cell>
        </row>
        <row r="760">
          <cell r="A760" t="str">
            <v>K15A</v>
          </cell>
          <cell r="B760" t="str">
            <v>O</v>
          </cell>
          <cell r="C760" t="str">
            <v>Strahlentherapie bei endokrinen, Ernährungs- und Stoffwechselkrankheiten, mehr als ein Belegungstag, außer Radiojodtherapie</v>
          </cell>
        </row>
        <row r="761">
          <cell r="A761" t="str">
            <v>K15B</v>
          </cell>
          <cell r="B761" t="str">
            <v>O</v>
          </cell>
          <cell r="C761" t="str">
            <v>Strahlentherapie bei endokrinen, Ernährungs- und Stoffwechselkrankheiten, mehr als ein Belegungstag, mit hoch komplexer Radiojodtherapie</v>
          </cell>
        </row>
        <row r="762">
          <cell r="A762" t="str">
            <v>K15C</v>
          </cell>
          <cell r="B762" t="str">
            <v>O</v>
          </cell>
          <cell r="C762" t="str">
            <v>Strahlentherapie bei endokrinen, Ernährungs- und Stoffwechselkrankheiten, mehr als ein Belegungstag, mit mäßig komplexer Radiojodtherapie</v>
          </cell>
        </row>
        <row r="763">
          <cell r="A763" t="str">
            <v>K15D</v>
          </cell>
          <cell r="B763" t="str">
            <v>O</v>
          </cell>
          <cell r="C763" t="str">
            <v>Strahlentherapie bei endokrinen, Ernährungs- und Stoffwechselkrankheiten, mehr als ein Belegungstag, mit anderer Radiojodtherapie</v>
          </cell>
        </row>
        <row r="764">
          <cell r="A764" t="str">
            <v>K25Z</v>
          </cell>
          <cell r="B764" t="str">
            <v>O</v>
          </cell>
          <cell r="C764" t="str">
            <v>Komplexbehandlung bei multiresistenten Erregern mit OR-Prozedur bei endokrinen, Ernährungs- und Stoffwechselkrankheiten</v>
          </cell>
        </row>
        <row r="765">
          <cell r="A765" t="str">
            <v>K33Z</v>
          </cell>
          <cell r="B765" t="str">
            <v>O</v>
          </cell>
          <cell r="C765" t="str">
            <v>Mehrzeitige komplexe OR-Prozeduren bei endokrinen, Ernährungs- und Stoffwechselkrankheiten</v>
          </cell>
        </row>
        <row r="766">
          <cell r="A766" t="str">
            <v>K38Z</v>
          </cell>
          <cell r="B766" t="str">
            <v>O</v>
          </cell>
          <cell r="C766" t="str">
            <v>Hämophagozytäre Erkrankungen</v>
          </cell>
        </row>
        <row r="767">
          <cell r="A767" t="str">
            <v>K40Z</v>
          </cell>
          <cell r="B767" t="str">
            <v>A</v>
          </cell>
          <cell r="C767" t="str">
            <v>Endoskopische oder diagnostische Eingriffe bei Stoffwechselerkrankungen ohne CC</v>
          </cell>
        </row>
        <row r="768">
          <cell r="A768" t="str">
            <v>K43Z</v>
          </cell>
          <cell r="B768" t="str">
            <v>A</v>
          </cell>
          <cell r="C768" t="str">
            <v>Frührehabilitation bei endokrinen, Ernährungs- und Stoffwechselkrankheiten</v>
          </cell>
        </row>
        <row r="769">
          <cell r="A769" t="str">
            <v>K44Z</v>
          </cell>
          <cell r="B769" t="str">
            <v>A</v>
          </cell>
          <cell r="C769" t="str">
            <v>Geriatrische frührehabilitative Komplexbehandlung bei endokrinen, Ernährungs- und Stoffwechselkrankheiten</v>
          </cell>
        </row>
        <row r="770">
          <cell r="A770" t="str">
            <v>K60A</v>
          </cell>
          <cell r="B770" t="str">
            <v>M</v>
          </cell>
          <cell r="C770" t="str">
            <v>Diabetes mellitus und schwere Ernährungsstörungen, Alter &lt; 11 Jahre oder Diabetes mellitus mit schweren CC, Alter &gt; 10 Jahre und Alter &lt; 16 Jahre</v>
          </cell>
        </row>
        <row r="771">
          <cell r="A771" t="str">
            <v>K60B</v>
          </cell>
          <cell r="B771" t="str">
            <v>M</v>
          </cell>
          <cell r="C771" t="str">
            <v>Diabetes mellitus mit komplizierenden Diagnosen oder äußerst schweren CC oder schwere Ernährungsstörungen, Alter &gt; 10 Jahre</v>
          </cell>
        </row>
        <row r="772">
          <cell r="A772" t="str">
            <v>K60C</v>
          </cell>
          <cell r="B772" t="str">
            <v>M</v>
          </cell>
          <cell r="C772" t="str">
            <v>Diabetes mellitus ohne äußerst schwere oder schwere CC, mit multiplen Komplikationen oder Ketoazidose, Alter &gt; 10 Jahre und Alter &lt; 16 Jahre</v>
          </cell>
        </row>
        <row r="773">
          <cell r="A773" t="str">
            <v>K60D</v>
          </cell>
          <cell r="B773" t="str">
            <v>M</v>
          </cell>
          <cell r="C773" t="str">
            <v>Diabetes mellitus mit schweren CC oder mit multiplen Komplikationen oder Ketoazidose, Alter &gt; 15 Jahre</v>
          </cell>
        </row>
        <row r="774">
          <cell r="A774" t="str">
            <v>K60E</v>
          </cell>
          <cell r="B774" t="str">
            <v>M</v>
          </cell>
          <cell r="C774" t="str">
            <v>Diabetes mellitus, Alter &gt; 10 Jahre, ohne äußerst schwere oder schwere CC, ohne multiple Komplikationen oder Ketoazidose</v>
          </cell>
        </row>
        <row r="775">
          <cell r="A775" t="str">
            <v>K62Z</v>
          </cell>
          <cell r="B775" t="str">
            <v>M</v>
          </cell>
          <cell r="C775" t="str">
            <v>Verschiedene Stoffwechselerkrankungen</v>
          </cell>
        </row>
        <row r="776">
          <cell r="A776" t="str">
            <v>K63A</v>
          </cell>
          <cell r="B776" t="str">
            <v>M</v>
          </cell>
          <cell r="C776" t="str">
            <v>Angeborene Stoffwechselstörungen, mehr als ein Belegungstag, Alter &gt; 5 Jahre mit komplexer Diagnose</v>
          </cell>
        </row>
        <row r="777">
          <cell r="A777" t="str">
            <v>K63B</v>
          </cell>
          <cell r="B777" t="str">
            <v>M</v>
          </cell>
          <cell r="C777" t="str">
            <v>Angeborene Stoffwechselstörungen, mehr als ein Belegungstag, Alter &lt; 6 Jahre mit komplexer Diagnose</v>
          </cell>
        </row>
        <row r="778">
          <cell r="A778" t="str">
            <v>K63C</v>
          </cell>
          <cell r="B778" t="str">
            <v>M</v>
          </cell>
          <cell r="C778" t="str">
            <v>Angeborene Stoffwechselstörungen, mehr als ein Belegungstag, Alter &lt; 6 Jahre, ohne komplexe Diagnose</v>
          </cell>
        </row>
        <row r="779">
          <cell r="A779" t="str">
            <v>K63D</v>
          </cell>
          <cell r="B779" t="str">
            <v>M</v>
          </cell>
          <cell r="C779" t="str">
            <v>Angeborene Stoffwechselstörungen, mehr als ein Belegungstag, Alter &gt; 5 Jahre, ohne komplexe Diagnose</v>
          </cell>
        </row>
        <row r="780">
          <cell r="A780" t="str">
            <v>K63E</v>
          </cell>
          <cell r="B780" t="str">
            <v>M</v>
          </cell>
          <cell r="C780" t="str">
            <v>Angeborene Stoffwechselstörungen, ein Belegungstag</v>
          </cell>
        </row>
        <row r="781">
          <cell r="A781" t="str">
            <v>K64A</v>
          </cell>
          <cell r="B781" t="str">
            <v>M</v>
          </cell>
          <cell r="C781" t="str">
            <v>Endokrinopathien, mit komplexer Diagnose und äußerst schweren CC</v>
          </cell>
        </row>
        <row r="782">
          <cell r="A782" t="str">
            <v>K64B</v>
          </cell>
          <cell r="B782" t="str">
            <v>M</v>
          </cell>
          <cell r="C782" t="str">
            <v>Endokrinopathien, Alter &lt; 6 Jahre mit komplexer Diagnose oder äußerst schweren CC</v>
          </cell>
        </row>
        <row r="783">
          <cell r="A783" t="str">
            <v>K64C</v>
          </cell>
          <cell r="B783" t="str">
            <v>M</v>
          </cell>
          <cell r="C783" t="str">
            <v>Endokrinopathien, Alter &gt; 5 Jahre mit komplexer Diagnose, äußerst schweren CC oder komplexer Radiojoddiagnostik</v>
          </cell>
        </row>
        <row r="784">
          <cell r="A784" t="str">
            <v>K64D</v>
          </cell>
          <cell r="B784" t="str">
            <v>M</v>
          </cell>
          <cell r="C784" t="str">
            <v>Endokrinopathien, Alter &gt; 5 Jahre, ohne komplexe Diagnose, ohne äußerst schwere CC, ohne komplexe Radiojoddiagnostik</v>
          </cell>
        </row>
        <row r="785">
          <cell r="A785" t="str">
            <v>K77Z</v>
          </cell>
          <cell r="B785" t="str">
            <v>M</v>
          </cell>
          <cell r="C785" t="str">
            <v>Komplexbehandlung bei multiresistenten Erregern bei endokrinen, Ernährungs- und Stoffwechselkrankheiten</v>
          </cell>
        </row>
        <row r="787">
          <cell r="A787" t="str">
            <v>MDC 11 Krankheiten und Störungen der Harnorgane</v>
          </cell>
        </row>
        <row r="788">
          <cell r="A788" t="str">
            <v>DRG</v>
          </cell>
          <cell r="B788" t="str">
            <v>Part.</v>
          </cell>
          <cell r="C788" t="str">
            <v>Beschreibung</v>
          </cell>
        </row>
        <row r="790">
          <cell r="A790" t="str">
            <v>L02A</v>
          </cell>
          <cell r="B790" t="str">
            <v>O</v>
          </cell>
          <cell r="C790" t="str">
            <v>Operatives Einbringen eines Peritonealdialysekatheters, Alter &lt; 10 Jahre</v>
          </cell>
        </row>
        <row r="791">
          <cell r="A791" t="str">
            <v>L02B</v>
          </cell>
          <cell r="B791" t="str">
            <v>O</v>
          </cell>
          <cell r="C791" t="str">
            <v>Operatives Einbringen eines Peritonealdialysekatheters, Alter &gt; 9 Jahre mit akuter Niereninsuffizienz oder mit chronischer Niereninsuffizienz mit Dialyse</v>
          </cell>
        </row>
        <row r="792">
          <cell r="A792" t="str">
            <v>L02C</v>
          </cell>
          <cell r="B792" t="str">
            <v>O</v>
          </cell>
          <cell r="C792" t="str">
            <v>Operatives Einbringen eines Peritonealdialysekatheters, Alter &gt; 9 Jahre, ohne akute Niereninsuffizienz, ohne chronische Niereninsuffizienz mit Dialyse</v>
          </cell>
        </row>
        <row r="793">
          <cell r="A793" t="str">
            <v>L03Z</v>
          </cell>
          <cell r="B793" t="str">
            <v>O</v>
          </cell>
          <cell r="C793" t="str">
            <v>Nieren-, Ureter- und große Harnblaseneingriffe bei Neubildung, Alter &lt; 19 Jahre oder mit äußerst schweren CC oder außer bei Neubildung, mit äußerst schweren CC</v>
          </cell>
        </row>
        <row r="794">
          <cell r="A794" t="str">
            <v>L04A</v>
          </cell>
          <cell r="B794" t="str">
            <v>O</v>
          </cell>
          <cell r="C794" t="str">
            <v>Nieren-, Ureter- und große Harnblaseneingriffe außer bei Neubildung, ohne äußerst schwere CC, Alter &lt; 3 Jahre</v>
          </cell>
        </row>
        <row r="795">
          <cell r="A795" t="str">
            <v>L04B</v>
          </cell>
          <cell r="B795" t="str">
            <v>O</v>
          </cell>
          <cell r="C795" t="str">
            <v>Nieren-, Ureter- und große Harnblaseneingriffe außer bei Neubildung, ohne äußerst schwere CC, Alter &gt; 2 Jahre</v>
          </cell>
        </row>
        <row r="796">
          <cell r="A796" t="str">
            <v>L05A</v>
          </cell>
          <cell r="B796" t="str">
            <v>O</v>
          </cell>
          <cell r="C796" t="str">
            <v>Transurethrale Prostataresektion mit äußerst schweren CC</v>
          </cell>
        </row>
        <row r="797">
          <cell r="A797" t="str">
            <v>L05B</v>
          </cell>
          <cell r="B797" t="str">
            <v>O</v>
          </cell>
          <cell r="C797" t="str">
            <v>Transurethrale Prostataresektion ohne äußerst schwere CC</v>
          </cell>
        </row>
        <row r="798">
          <cell r="A798" t="str">
            <v>L06A</v>
          </cell>
          <cell r="B798" t="str">
            <v>O</v>
          </cell>
          <cell r="C798" t="str">
            <v>Kleine Eingriffe an der Harnblase mit äußerst schweren CC</v>
          </cell>
        </row>
        <row r="799">
          <cell r="A799" t="str">
            <v>L06B</v>
          </cell>
          <cell r="B799" t="str">
            <v>O</v>
          </cell>
          <cell r="C799" t="str">
            <v>Kleine Eingriffe an der Harnblase ohne äußerst schwere CC</v>
          </cell>
        </row>
        <row r="800">
          <cell r="A800" t="str">
            <v>L08Z</v>
          </cell>
          <cell r="B800" t="str">
            <v>O</v>
          </cell>
          <cell r="C800" t="str">
            <v>Komplexe Eingriffe an der Urethra</v>
          </cell>
        </row>
        <row r="801">
          <cell r="A801" t="str">
            <v>L09A</v>
          </cell>
          <cell r="B801" t="str">
            <v>O</v>
          </cell>
          <cell r="C801" t="str">
            <v>Andere Eingriffe bei Erkrankungen der Harnorgane, Alter &lt; 2 Jahre oder mit äußerst schweren CC, mit akuter Niereninsuffizienz oder mit chronischer Niereninsuffizienz mit Dialyse, mit Anlage eines Dialyseshunts</v>
          </cell>
        </row>
        <row r="802">
          <cell r="A802" t="str">
            <v>L09B</v>
          </cell>
          <cell r="B802" t="str">
            <v>O</v>
          </cell>
          <cell r="C802" t="str">
            <v>Andere Eingriffe bei Erkrankungen der Harnorgane, Alter &gt; 1 Jahr, ohne äußerst schwere CC, mit akuter Niereninsuffizienz oder mit chronischer Niereninsuffizienz mit Dialyse, mit Anlage eines Dialyseshunts</v>
          </cell>
        </row>
        <row r="803">
          <cell r="A803" t="str">
            <v>L09C</v>
          </cell>
          <cell r="B803" t="str">
            <v>O</v>
          </cell>
          <cell r="C803" t="str">
            <v>Andere Eingriffe bei Erkrankungen der Harnorgane, Alter &lt; 2 Jahre oder mit äußerst schweren CC, außer Anlage eines Dialyseshunts</v>
          </cell>
        </row>
        <row r="804">
          <cell r="A804" t="str">
            <v>L09D</v>
          </cell>
          <cell r="B804" t="str">
            <v>O</v>
          </cell>
          <cell r="C804" t="str">
            <v>Andere Eingriffe bei Erkrankungen d. Harnorgane, Alter &lt; 2 J. od. mit äußerst schw. CC, mit Anlage eines Dialyseshunts oder Alter &gt; 1 J., ohne äußerst schw. CC, ohne Anl. eines Dialyseshunts bei akuter Niereninsuff. od. bei chron. Niereninsuff. m. Dialyse</v>
          </cell>
        </row>
        <row r="805">
          <cell r="A805" t="str">
            <v>L10Z</v>
          </cell>
          <cell r="B805" t="str">
            <v>O</v>
          </cell>
          <cell r="C805" t="str">
            <v>Blasenrekonstruktion und kontinenter Pouch bei Neubildung</v>
          </cell>
        </row>
        <row r="806">
          <cell r="A806" t="str">
            <v>L11Z</v>
          </cell>
          <cell r="B806" t="str">
            <v>O</v>
          </cell>
          <cell r="C806" t="str">
            <v>Komplexe transurethrale, perkutan-transrenale und andere retroperitoneale Eingriffe mit extrakorporaler Stoßwellenlithotripsie (ESWL)</v>
          </cell>
        </row>
        <row r="807">
          <cell r="A807" t="str">
            <v>L12Z</v>
          </cell>
          <cell r="B807" t="str">
            <v>O</v>
          </cell>
          <cell r="C807" t="str">
            <v>Strahlentherapie bei Krankheiten und Störungen der Harnorgane, mehr als ein Belegungstag</v>
          </cell>
        </row>
        <row r="808">
          <cell r="A808" t="str">
            <v>L13A</v>
          </cell>
          <cell r="B808" t="str">
            <v>O</v>
          </cell>
          <cell r="C808" t="str">
            <v>Nieren­, Ureter­ und große Harnblaseneingriffe bei Neubildung, mit CC</v>
          </cell>
        </row>
        <row r="809">
          <cell r="A809" t="str">
            <v>L13B</v>
          </cell>
          <cell r="B809" t="str">
            <v>O</v>
          </cell>
          <cell r="C809" t="str">
            <v>Nieren­, Ureter­ und große Harnblaseneingriffe bei Neubildung, ohne CC</v>
          </cell>
        </row>
        <row r="810">
          <cell r="A810" t="str">
            <v>L17Z</v>
          </cell>
          <cell r="B810" t="str">
            <v>O</v>
          </cell>
          <cell r="C810" t="str">
            <v>Andere Eingriffe an der Urethra</v>
          </cell>
        </row>
        <row r="811">
          <cell r="A811" t="str">
            <v>L18A</v>
          </cell>
          <cell r="B811" t="str">
            <v>O</v>
          </cell>
          <cell r="C811" t="str">
            <v>Komplexe transurethrale, perkutan-transrenale und andere retroperitoneale Eingriffe ohne extrakorporale Stoßwellenlithotripsie (ESWL) mit äußerst schweren CC</v>
          </cell>
        </row>
        <row r="812">
          <cell r="A812" t="str">
            <v>L18B</v>
          </cell>
          <cell r="B812" t="str">
            <v>O</v>
          </cell>
          <cell r="C812" t="str">
            <v>Komplexe transurethrale, perkutan-transrenale und andere retroperitoneale Eingriffe ohne extrakorporale Stoßwellenlithotripsie (ESWL) ohne äußerst schwere CC</v>
          </cell>
        </row>
        <row r="813">
          <cell r="A813" t="str">
            <v>L19Z</v>
          </cell>
          <cell r="B813" t="str">
            <v>O</v>
          </cell>
          <cell r="C813" t="str">
            <v>Transurethrale Eingriffe außer Prostataresektion und komplexe Ureterorenoskopien mit extrakorporaler Stoßwellenlithotripsie (ESWL)</v>
          </cell>
        </row>
        <row r="814">
          <cell r="A814" t="str">
            <v>L20Z</v>
          </cell>
          <cell r="B814" t="str">
            <v>O</v>
          </cell>
          <cell r="C814" t="str">
            <v>Transurethrale Eingriffe außer Prostataresektion und komplexe Ureterorenoskopien ohne extrakorporale Stoßwellenlithotripsie (ESWL)</v>
          </cell>
        </row>
        <row r="815">
          <cell r="A815" t="str">
            <v>L33Z</v>
          </cell>
          <cell r="B815" t="str">
            <v>O</v>
          </cell>
          <cell r="C815" t="str">
            <v>Mehrzeitige komplexe OR-Prozeduren bei Krankheiten und Störungen der Harnorgane</v>
          </cell>
        </row>
        <row r="816">
          <cell r="A816" t="str">
            <v>L36Z</v>
          </cell>
          <cell r="B816" t="str">
            <v>O</v>
          </cell>
          <cell r="C816" t="str">
            <v>Intensivmedizinische Komplexbehandlung &gt; 552 Aufwandspunkte bei Krankheiten und Störungen der Harnorgane</v>
          </cell>
        </row>
        <row r="817">
          <cell r="A817" t="str">
            <v>L40Z</v>
          </cell>
          <cell r="B817" t="str">
            <v>A</v>
          </cell>
          <cell r="C817" t="str">
            <v>Diagnostische Ureterorenoskopie</v>
          </cell>
        </row>
        <row r="818">
          <cell r="A818" t="str">
            <v>L42Z</v>
          </cell>
          <cell r="B818" t="str">
            <v>A</v>
          </cell>
          <cell r="C818" t="str">
            <v>Extrakorporale Stoßwellenlithotripsie (ESWL) bei Harnsteinen mit auxiliären Maßnahmen</v>
          </cell>
        </row>
        <row r="819">
          <cell r="A819" t="str">
            <v>L43Z</v>
          </cell>
          <cell r="B819" t="str">
            <v>A</v>
          </cell>
          <cell r="C819" t="str">
            <v>Extrakorporale Stoßwellenlithotripsie (ESWL) bei Harnsteinen ohne auxiliäre Maßnahmen</v>
          </cell>
        </row>
        <row r="820">
          <cell r="A820" t="str">
            <v>L60A</v>
          </cell>
          <cell r="B820" t="str">
            <v>M</v>
          </cell>
          <cell r="C820" t="str">
            <v>Niereninsuffizienz, mehr als ein Belegungstag, mit Dialyse, akutem Nierenversagen und äußerst schweren CC oder mit Dialyse und mit akutem Nierenversagen oder äußerst schweren CC, Alter &lt; 16 Jahre</v>
          </cell>
        </row>
        <row r="821">
          <cell r="A821" t="str">
            <v>L60B</v>
          </cell>
          <cell r="B821" t="str">
            <v>M</v>
          </cell>
          <cell r="C821" t="str">
            <v>Niereninsuffizienz, mehr als ein Belegungstag, mit Dialyse und akutem Nierenversagen oder äußerst schweren CC, Alter &gt; 15 Jahre</v>
          </cell>
        </row>
        <row r="822">
          <cell r="A822" t="str">
            <v>L60C</v>
          </cell>
          <cell r="B822" t="str">
            <v>M</v>
          </cell>
          <cell r="C822" t="str">
            <v>Niereninsuffizienz, mehr als ein Belegungstag, mit Dialyse oder äußerst schweren CC</v>
          </cell>
        </row>
        <row r="823">
          <cell r="A823" t="str">
            <v>L60D</v>
          </cell>
          <cell r="B823" t="str">
            <v>M</v>
          </cell>
          <cell r="C823" t="str">
            <v>Niereninsuffizienz, mehr als ein Belegungstag, ohne Dialyse, ohne äußerst schwere CC</v>
          </cell>
        </row>
        <row r="824">
          <cell r="A824" t="str">
            <v>L61Z</v>
          </cell>
          <cell r="B824" t="str">
            <v>M</v>
          </cell>
          <cell r="C824" t="str">
            <v>Stationäre Aufnahme zur Dialyse</v>
          </cell>
        </row>
        <row r="825">
          <cell r="A825" t="str">
            <v>L62Z</v>
          </cell>
          <cell r="B825" t="str">
            <v>M</v>
          </cell>
          <cell r="C825" t="str">
            <v>Neubildungen der Harnorgane</v>
          </cell>
        </row>
        <row r="826">
          <cell r="A826" t="str">
            <v>L63A</v>
          </cell>
          <cell r="B826" t="str">
            <v>M</v>
          </cell>
          <cell r="C826" t="str">
            <v>Infektionen der Harnorgane mit äußerst schweren CC, mit Komplexbehandlung bei multiresistenten Erregern</v>
          </cell>
        </row>
        <row r="827">
          <cell r="A827" t="str">
            <v>L63B</v>
          </cell>
          <cell r="B827" t="str">
            <v>M</v>
          </cell>
          <cell r="C827" t="str">
            <v>Infektionen der Harnorgane mit äußerst schweren CC, ohne Komplexbehandlung bei multiresistenten Erregern, Alter &lt; 6 Jahre</v>
          </cell>
        </row>
        <row r="828">
          <cell r="A828" t="str">
            <v>L63C</v>
          </cell>
          <cell r="B828" t="str">
            <v>M</v>
          </cell>
          <cell r="C828" t="str">
            <v>Infektionen der Harnorgane mit äußerst schweren CC, ohne Komplexbehandlung bei multiresistenten Erregern, Alter &gt; 5 Jahre</v>
          </cell>
        </row>
        <row r="829">
          <cell r="A829" t="str">
            <v>L63D</v>
          </cell>
          <cell r="B829" t="str">
            <v>M</v>
          </cell>
          <cell r="C829" t="str">
            <v>Infektionen der Harnorgane ohne äußerst schwere CC, Alter &lt; 3 Jahre</v>
          </cell>
        </row>
        <row r="830">
          <cell r="A830" t="str">
            <v>L63E</v>
          </cell>
          <cell r="B830" t="str">
            <v>M</v>
          </cell>
          <cell r="C830" t="str">
            <v>Infektionen der Harnorgane ohne äußerst schwere CC, Alter &gt; 2 Jahre und Alter &lt; 6 Jahre</v>
          </cell>
        </row>
        <row r="831">
          <cell r="A831" t="str">
            <v>L63F</v>
          </cell>
          <cell r="B831" t="str">
            <v>M</v>
          </cell>
          <cell r="C831" t="str">
            <v>Infektionen der Harnorgane ohne äußerst schwere CC, Alter &gt; 5 Jahre</v>
          </cell>
        </row>
        <row r="832">
          <cell r="A832" t="str">
            <v>L64A</v>
          </cell>
          <cell r="B832" t="str">
            <v>M</v>
          </cell>
          <cell r="C832" t="str">
            <v>Harnsteine und Harnwegsobstruktion, Alter &gt; 75 Jahre oder mit äußerst schweren oder schweren CC oder Urethrastriktur, andere leichte bis moderate Erkr. der Harnorgane, mehr als ein Beleg.tag oder Beschw. und Symptome der Harnorgane oder Urethrozystoskopie</v>
          </cell>
        </row>
        <row r="833">
          <cell r="A833" t="str">
            <v>L64B</v>
          </cell>
          <cell r="B833" t="str">
            <v>M</v>
          </cell>
          <cell r="C833" t="str">
            <v>Harnsteine und Harnwegsobstruktion, Alter &lt; 76 Jahre und ohne äußerst schwere oder schwere CC</v>
          </cell>
        </row>
        <row r="834">
          <cell r="A834" t="str">
            <v>L68Z</v>
          </cell>
          <cell r="B834" t="str">
            <v>M</v>
          </cell>
          <cell r="C834" t="str">
            <v>Andere mäßig schwere Erkrankungen der Harnorgane</v>
          </cell>
        </row>
        <row r="835">
          <cell r="A835" t="str">
            <v>L69A</v>
          </cell>
          <cell r="B835" t="str">
            <v>M</v>
          </cell>
          <cell r="C835" t="str">
            <v>Andere schwere Erkrankungen der Harnorgane, mehr als ein Belegungstag, mit äußerst schweren oder schweren CC, Alter &lt; 10 Jahre</v>
          </cell>
        </row>
        <row r="836">
          <cell r="A836" t="str">
            <v>L69B</v>
          </cell>
          <cell r="B836" t="str">
            <v>M</v>
          </cell>
          <cell r="C836" t="str">
            <v>Andere schwere Erkrankungen der Harnorgane, mehr als ein Belegungstag, mit äußerst schweren oder schweren CC, Alter &gt; 9 Jahre</v>
          </cell>
        </row>
        <row r="837">
          <cell r="A837" t="str">
            <v>L69C</v>
          </cell>
          <cell r="B837" t="str">
            <v>M</v>
          </cell>
          <cell r="C837" t="str">
            <v>Andere schwere Erkrankungen der Harnorgane, mehr als ein Belegungstag, ohne äußerst schwere oder schwere CC</v>
          </cell>
        </row>
        <row r="838">
          <cell r="A838" t="str">
            <v>L70A</v>
          </cell>
          <cell r="B838" t="str">
            <v>M</v>
          </cell>
          <cell r="C838" t="str">
            <v>Krankheiten und Störungen der Harnorgane, ein Belegungstag, Alter &lt; 6 Jahre</v>
          </cell>
        </row>
        <row r="839">
          <cell r="A839" t="str">
            <v>L70B</v>
          </cell>
          <cell r="B839" t="str">
            <v>M</v>
          </cell>
          <cell r="C839" t="str">
            <v>Krankheiten und Störungen der Harnorgane, ein Belegungstag, Alter &gt; 5 Jahre oder Niereninsuffizienz, ein Belegungstag ohne Dialyse</v>
          </cell>
        </row>
        <row r="840">
          <cell r="A840" t="str">
            <v>L71Z</v>
          </cell>
          <cell r="B840" t="str">
            <v>M</v>
          </cell>
          <cell r="C840" t="str">
            <v>Niereninsuffizienz, ein Belegungstag mit Dialyse</v>
          </cell>
        </row>
        <row r="841">
          <cell r="A841" t="str">
            <v>L72Z</v>
          </cell>
          <cell r="B841" t="str">
            <v>M</v>
          </cell>
          <cell r="C841" t="str">
            <v>Thrombotische Mikroangiopathie oder Hämolytisch-urämisches Syndrom</v>
          </cell>
        </row>
        <row r="842">
          <cell r="A842" t="str">
            <v>L90A</v>
          </cell>
          <cell r="B842" t="str">
            <v>M</v>
          </cell>
          <cell r="C842" t="str">
            <v>Niereninsuffizienz, teilstationär, Alter &lt; 15 Jahre</v>
          </cell>
        </row>
        <row r="843">
          <cell r="A843" t="str">
            <v>L90B</v>
          </cell>
          <cell r="B843" t="str">
            <v>M</v>
          </cell>
          <cell r="C843" t="str">
            <v>Niereninsuffizienz, teilstationär, Alter &gt; 14 Jahre mit Peritonealdialyse</v>
          </cell>
        </row>
        <row r="844">
          <cell r="A844" t="str">
            <v>L90C</v>
          </cell>
          <cell r="B844" t="str">
            <v>M</v>
          </cell>
          <cell r="C844" t="str">
            <v>Niereninsuffizienz, teilstationär, Alter &gt; 14 Jahre ohne Peritonealdialyse</v>
          </cell>
        </row>
        <row r="846">
          <cell r="A846" t="str">
            <v>MDC 12 Krankheiten und Störungen der männlichen Geschlechtsorgane</v>
          </cell>
        </row>
        <row r="847">
          <cell r="A847" t="str">
            <v>DRG</v>
          </cell>
          <cell r="B847" t="str">
            <v>Part.</v>
          </cell>
          <cell r="C847" t="str">
            <v>Beschreibung</v>
          </cell>
        </row>
        <row r="849">
          <cell r="A849" t="str">
            <v>M01A</v>
          </cell>
          <cell r="B849" t="str">
            <v>O</v>
          </cell>
          <cell r="C849" t="str">
            <v>Große Eingriffe an den Beckenorganen beim Mann mit äußerst schweren CC</v>
          </cell>
        </row>
        <row r="850">
          <cell r="A850" t="str">
            <v>M01B</v>
          </cell>
          <cell r="B850" t="str">
            <v>O</v>
          </cell>
          <cell r="C850" t="str">
            <v>Große Eingriffe an den Beckenorganen beim Mann ohne äußerst schwere CC oder bestimmte Eingriffe an den Beckenorganen beim Mann mit äußerst schweren CC</v>
          </cell>
        </row>
        <row r="851">
          <cell r="A851" t="str">
            <v>M02Z</v>
          </cell>
          <cell r="B851" t="str">
            <v>O</v>
          </cell>
          <cell r="C851" t="str">
            <v>Transurethrale Prostataresektion</v>
          </cell>
        </row>
        <row r="852">
          <cell r="A852" t="str">
            <v>M03A</v>
          </cell>
          <cell r="B852" t="str">
            <v>O</v>
          </cell>
          <cell r="C852" t="str">
            <v>Eingriffe am Penis, Alter &lt; 6 Jahre</v>
          </cell>
        </row>
        <row r="853">
          <cell r="A853" t="str">
            <v>M03B</v>
          </cell>
          <cell r="B853" t="str">
            <v>O</v>
          </cell>
          <cell r="C853" t="str">
            <v>Eingriffe am Penis, Alter &gt; 5 Jahre</v>
          </cell>
        </row>
        <row r="854">
          <cell r="A854" t="str">
            <v>M04A</v>
          </cell>
          <cell r="B854" t="str">
            <v>O</v>
          </cell>
          <cell r="C854" t="str">
            <v>Eingriffe am Hoden mit äußerst schweren CC</v>
          </cell>
        </row>
        <row r="855">
          <cell r="A855" t="str">
            <v>M04B</v>
          </cell>
          <cell r="B855" t="str">
            <v>O</v>
          </cell>
          <cell r="C855" t="str">
            <v>Eingriffe am Hoden ohne äußerst schwere CC, Alter &lt; 3 Jahre</v>
          </cell>
        </row>
        <row r="856">
          <cell r="A856" t="str">
            <v>M04C</v>
          </cell>
          <cell r="B856" t="str">
            <v>O</v>
          </cell>
          <cell r="C856" t="str">
            <v>Eingriffe am Hoden ohne äußerst schwere CC, Alter &gt; 2 Jahre</v>
          </cell>
        </row>
        <row r="857">
          <cell r="A857" t="str">
            <v>M05Z</v>
          </cell>
          <cell r="B857" t="str">
            <v>O</v>
          </cell>
          <cell r="C857" t="str">
            <v>Zirkumzision und andere Eingriffe am Penis</v>
          </cell>
        </row>
        <row r="858">
          <cell r="A858" t="str">
            <v>M06Z</v>
          </cell>
          <cell r="B858" t="str">
            <v>O</v>
          </cell>
          <cell r="C858" t="str">
            <v>Andere OR­Prozeduren an den männlichen Geschlechtsorganen</v>
          </cell>
        </row>
        <row r="859">
          <cell r="A859" t="str">
            <v>M07Z</v>
          </cell>
          <cell r="B859" t="str">
            <v>O</v>
          </cell>
          <cell r="C859" t="str">
            <v>Brachytherapie bei Krankheiten und Störungen der männlichen Geschlechtsorgane, Implantation von &gt; 10 Seeds</v>
          </cell>
        </row>
        <row r="860">
          <cell r="A860" t="str">
            <v>M09A</v>
          </cell>
          <cell r="B860" t="str">
            <v>O</v>
          </cell>
          <cell r="C860" t="str">
            <v>OR-Prozeduren an den männlichen Geschlechtsorganen bei bösartiger Neubildung mit äußerst schweren CC oder bestimmte Eingriffe an den Beckenorganen beim Mann ohne äußerst schwere CC</v>
          </cell>
        </row>
        <row r="861">
          <cell r="A861" t="str">
            <v>M09B</v>
          </cell>
          <cell r="B861" t="str">
            <v>O</v>
          </cell>
          <cell r="C861" t="str">
            <v>OR-Prozeduren an den männlichen Geschlechtsorganen bei bösartiger Neubildung ohne äußerst schwere CC</v>
          </cell>
        </row>
        <row r="862">
          <cell r="A862" t="str">
            <v>M10Z</v>
          </cell>
          <cell r="B862" t="str">
            <v>O</v>
          </cell>
          <cell r="C862" t="str">
            <v>Strahlentherapie bei Krankheiten und Störungen der männlichen Geschlechtsorgane, mehr als ein Belegungstag</v>
          </cell>
        </row>
        <row r="863">
          <cell r="A863" t="str">
            <v>M37Z</v>
          </cell>
          <cell r="B863" t="str">
            <v>O</v>
          </cell>
          <cell r="C863" t="str">
            <v>Große Eingriffe an Darm oder Harnblase bei Erkrankungen und Störungen der männlichen Geschlechtsorgane</v>
          </cell>
        </row>
        <row r="864">
          <cell r="A864" t="str">
            <v>M40Z</v>
          </cell>
          <cell r="B864" t="str">
            <v>A</v>
          </cell>
          <cell r="C864" t="str">
            <v>Urethrozystoskopie ohne CC</v>
          </cell>
        </row>
        <row r="865">
          <cell r="A865" t="str">
            <v>M60A</v>
          </cell>
          <cell r="B865" t="str">
            <v>M</v>
          </cell>
          <cell r="C865" t="str">
            <v>Bösartige Neubildungen der männlichen Geschlechtsorgane, mehr als ein Belegungstag, Alter &lt; 11 Jahre oder mit äußerst schweren CC</v>
          </cell>
        </row>
        <row r="866">
          <cell r="A866" t="str">
            <v>M60B</v>
          </cell>
          <cell r="B866" t="str">
            <v>M</v>
          </cell>
          <cell r="C866" t="str">
            <v>Bösartige Neubildungen der männlichen Geschlechtsorgane, ein Belegungstag oder Alter &gt; 10 Jahre, ohne äußerst schwere CC</v>
          </cell>
        </row>
        <row r="867">
          <cell r="A867" t="str">
            <v>M61Z</v>
          </cell>
          <cell r="B867" t="str">
            <v>M</v>
          </cell>
          <cell r="C867" t="str">
            <v>Benigne Prostatahyperplasie</v>
          </cell>
        </row>
        <row r="868">
          <cell r="A868" t="str">
            <v>M62Z</v>
          </cell>
          <cell r="B868" t="str">
            <v>M</v>
          </cell>
          <cell r="C868" t="str">
            <v>Infektion / Entzündung der männlichen Geschlechtsorgane</v>
          </cell>
        </row>
        <row r="869">
          <cell r="A869" t="str">
            <v>M64Z</v>
          </cell>
          <cell r="B869" t="str">
            <v>M</v>
          </cell>
          <cell r="C869" t="str">
            <v>Andere Krankheiten der männlichen Geschlechtsorgane und Sterilisation beim Mann</v>
          </cell>
        </row>
        <row r="871">
          <cell r="A871" t="str">
            <v>MDC 13 Krankheiten und Störungen der weiblichen Geschlechtsorgane</v>
          </cell>
        </row>
        <row r="872">
          <cell r="A872" t="str">
            <v>DRG</v>
          </cell>
          <cell r="B872" t="str">
            <v>Part.</v>
          </cell>
          <cell r="C872" t="str">
            <v>Beschreibung</v>
          </cell>
        </row>
        <row r="874">
          <cell r="A874" t="str">
            <v>N01A</v>
          </cell>
          <cell r="B874" t="str">
            <v>O</v>
          </cell>
          <cell r="C874" t="str">
            <v>Beckeneviszeration bei der Frau und radikale Vulvektomie mit äußerst schweren CC</v>
          </cell>
        </row>
        <row r="875">
          <cell r="A875" t="str">
            <v>N01B</v>
          </cell>
          <cell r="B875" t="str">
            <v>O</v>
          </cell>
          <cell r="C875" t="str">
            <v>Beckeneviszeration bei der Frau und radikale Vulvektomie mit schweren CC</v>
          </cell>
        </row>
        <row r="876">
          <cell r="A876" t="str">
            <v>N01C</v>
          </cell>
          <cell r="B876" t="str">
            <v>O</v>
          </cell>
          <cell r="C876" t="str">
            <v>Beckeneviszeration bei der Frau und radikale Vulvektomie ohne äußerst schwere oder schwere CC</v>
          </cell>
        </row>
        <row r="877">
          <cell r="A877" t="str">
            <v>N02A</v>
          </cell>
          <cell r="B877" t="str">
            <v>O</v>
          </cell>
          <cell r="C877" t="str">
            <v>Eingriffe an Uterus und Adnexen bei bösartiger Neubildung der Ovarien und Adnexen, mit äußerst schweren CC</v>
          </cell>
        </row>
        <row r="878">
          <cell r="A878" t="str">
            <v>N02B</v>
          </cell>
          <cell r="B878" t="str">
            <v>O</v>
          </cell>
          <cell r="C878" t="str">
            <v>Eingriffe an Uterus und Adnexen bei bösartiger Neubildung der Ovarien und Adnexen, mit schweren CC oder CC</v>
          </cell>
        </row>
        <row r="879">
          <cell r="A879" t="str">
            <v>N02C</v>
          </cell>
          <cell r="B879" t="str">
            <v>O</v>
          </cell>
          <cell r="C879" t="str">
            <v>Eingriffe an Uterus und Adnexen bei bösartiger Neubildung der Ovarien und Adnexen, ohne CC</v>
          </cell>
        </row>
        <row r="880">
          <cell r="A880" t="str">
            <v>N03A</v>
          </cell>
          <cell r="B880" t="str">
            <v>O</v>
          </cell>
          <cell r="C880" t="str">
            <v>Eingriffe an Uterus und Adnexen bei bösartiger Neubildung anderer Organe, mit äußerst schweren CC</v>
          </cell>
        </row>
        <row r="881">
          <cell r="A881" t="str">
            <v>N03B</v>
          </cell>
          <cell r="B881" t="str">
            <v>O</v>
          </cell>
          <cell r="C881" t="str">
            <v>Eingriffe an Uterus und Adnexen bei bösartiger Neubildung anderer Organe, ohne äußerst schwere CC</v>
          </cell>
        </row>
        <row r="882">
          <cell r="A882" t="str">
            <v>N04Z</v>
          </cell>
          <cell r="B882" t="str">
            <v>O</v>
          </cell>
          <cell r="C882" t="str">
            <v>Hysterektomie außer bei bösartiger Neubildung, mit äußerst schweren oder schweren CC oder komplexem Eingriff</v>
          </cell>
        </row>
        <row r="883">
          <cell r="A883" t="str">
            <v>N05A</v>
          </cell>
          <cell r="B883" t="str">
            <v>O</v>
          </cell>
          <cell r="C883" t="str">
            <v>Ovariektomien und komplexe Eingriffe an den Tubae uterinae außer bei bösartiger Neubildung, mit äußerst schweren oder schweren CC</v>
          </cell>
        </row>
        <row r="884">
          <cell r="A884" t="str">
            <v>N05B</v>
          </cell>
          <cell r="B884" t="str">
            <v>O</v>
          </cell>
          <cell r="C884" t="str">
            <v>Ovariektomien und komplexe Eingriffe an den Tubae uterinae außer bei bösartiger Neubildung, ohne äußerst schwere oder schwere CC</v>
          </cell>
        </row>
        <row r="885">
          <cell r="A885" t="str">
            <v>N06Z</v>
          </cell>
          <cell r="B885" t="str">
            <v>O</v>
          </cell>
          <cell r="C885" t="str">
            <v>Komplexe rekonstruktive Eingriffe an den weiblichen Geschlechtsorganen</v>
          </cell>
        </row>
        <row r="886">
          <cell r="A886" t="str">
            <v>N07Z</v>
          </cell>
          <cell r="B886" t="str">
            <v>O</v>
          </cell>
          <cell r="C886" t="str">
            <v>Andere Eingriffe an Uterus und Adnexen außer bei bösartiger Neubildung, mit komplexer Diagnose</v>
          </cell>
        </row>
        <row r="887">
          <cell r="A887" t="str">
            <v>N08Z</v>
          </cell>
          <cell r="B887" t="str">
            <v>O</v>
          </cell>
          <cell r="C887" t="str">
            <v>Endoskopische Eingriffe an den weiblichen Geschlechtsorganen</v>
          </cell>
        </row>
        <row r="888">
          <cell r="A888" t="str">
            <v>N09Z</v>
          </cell>
          <cell r="B888" t="str">
            <v>O</v>
          </cell>
          <cell r="C888" t="str">
            <v>Andere Eingriffe an Vagina, Zervix und Vulva oder Brachytherapie bei Krankheiten und Störungen der weiblichen Geschlechtsorgane ohne äußerst schwere CC</v>
          </cell>
        </row>
        <row r="889">
          <cell r="A889" t="str">
            <v>N10Z</v>
          </cell>
          <cell r="B889" t="str">
            <v>O</v>
          </cell>
          <cell r="C889" t="str">
            <v>Diagnostische Kürettage, Hysteroskopie, Sterilisation, Pertubation</v>
          </cell>
        </row>
        <row r="890">
          <cell r="A890" t="str">
            <v>N11A</v>
          </cell>
          <cell r="B890" t="str">
            <v>O</v>
          </cell>
          <cell r="C890" t="str">
            <v>Andere OR­Prozeduren an den weiblichen Geschlechtsorganen mit äußerst schweren CC</v>
          </cell>
        </row>
        <row r="891">
          <cell r="A891" t="str">
            <v>N11B</v>
          </cell>
          <cell r="B891" t="str">
            <v>O</v>
          </cell>
          <cell r="C891" t="str">
            <v>Andere OR­Prozeduren an den weiblichen Geschlechtsorganen mit schweren CC oder CC</v>
          </cell>
        </row>
        <row r="892">
          <cell r="A892" t="str">
            <v>N11C</v>
          </cell>
          <cell r="B892" t="str">
            <v>O</v>
          </cell>
          <cell r="C892" t="str">
            <v>Andere OR­Prozeduren an den weiblichen Geschlechtsorganen ohne CC</v>
          </cell>
        </row>
        <row r="893">
          <cell r="A893" t="str">
            <v>N13A</v>
          </cell>
          <cell r="B893" t="str">
            <v>O</v>
          </cell>
          <cell r="C893" t="str">
            <v>Große Eingriffe an Vagina, Zervix und Vulva, Alter &gt; 80 Jahre oder äußerst schwere oder schwere CC</v>
          </cell>
        </row>
        <row r="894">
          <cell r="A894" t="str">
            <v>N13B</v>
          </cell>
          <cell r="B894" t="str">
            <v>O</v>
          </cell>
          <cell r="C894" t="str">
            <v>Große Eingriffe an Vagina, Zervix und Vulva, Alter &lt; 81 Jahre, ohne äußerst schwere oder schwere CC</v>
          </cell>
        </row>
        <row r="895">
          <cell r="A895" t="str">
            <v>N14Z</v>
          </cell>
          <cell r="B895" t="str">
            <v>O</v>
          </cell>
          <cell r="C895" t="str">
            <v>Hysterektomie mit Beckenbodenplastik außer bei bösartiger Neubildung oder Brachytherapie bei Krankheiten und Störungen der weiblichen Geschlechtsorgane, mehr als ein Belegungstag, mit äußerst schweren CC</v>
          </cell>
        </row>
        <row r="896">
          <cell r="A896" t="str">
            <v>N15Z</v>
          </cell>
          <cell r="B896" t="str">
            <v>O</v>
          </cell>
          <cell r="C896" t="str">
            <v>Strahlentherapie bei Krankheiten und Störungen der weiblichen Geschlechtsorgane, mehr als ein Belegungstag, mehr als 9 Bestrahlungen</v>
          </cell>
        </row>
        <row r="897">
          <cell r="A897" t="str">
            <v>N16Z</v>
          </cell>
          <cell r="B897" t="str">
            <v>O</v>
          </cell>
          <cell r="C897" t="str">
            <v>Strahlentherapie bei Krankheiten und Störungen der weiblichen Geschlechtsorgane, mehr als ein Belegungstag, weniger als 10 Bestrahlungen</v>
          </cell>
        </row>
        <row r="898">
          <cell r="A898" t="str">
            <v>N21Z</v>
          </cell>
          <cell r="B898" t="str">
            <v>O</v>
          </cell>
          <cell r="C898" t="str">
            <v>Hysterektomie außer bei bösartiger Neubildung, ohne äußerst schwere oder schwere CC, ohne komplexen Eingriff</v>
          </cell>
        </row>
        <row r="899">
          <cell r="A899" t="str">
            <v>N23Z</v>
          </cell>
          <cell r="B899" t="str">
            <v>O</v>
          </cell>
          <cell r="C899" t="str">
            <v>Andere rekonstruktive Eingriffe an den weiblichen Geschlechtsorganen</v>
          </cell>
        </row>
        <row r="900">
          <cell r="A900" t="str">
            <v>N25Z</v>
          </cell>
          <cell r="B900" t="str">
            <v>O</v>
          </cell>
          <cell r="C900" t="str">
            <v>Andere Eingriffe an Uterus und Adnexen außer bei bösartiger Neubildung, ohne komplexe Diagnose oder diagnostische Laparoskopie</v>
          </cell>
        </row>
        <row r="901">
          <cell r="A901" t="str">
            <v>N33Z</v>
          </cell>
          <cell r="B901" t="str">
            <v>O</v>
          </cell>
          <cell r="C901" t="str">
            <v>Mehrzeitige komplexe OR-Prozeduren bei Krankheiten und Störungen der weiblichen Geschlechtsorgane</v>
          </cell>
        </row>
        <row r="902">
          <cell r="A902" t="str">
            <v>N34Z</v>
          </cell>
          <cell r="B902" t="str">
            <v>O</v>
          </cell>
          <cell r="C902" t="str">
            <v>Große Eingriffe an Darm oder Harnblase bei Krankheiten und Störungen der weiblichen Geschlechtsorgane</v>
          </cell>
        </row>
        <row r="903">
          <cell r="A903" t="str">
            <v>N60A</v>
          </cell>
          <cell r="B903" t="str">
            <v>M</v>
          </cell>
          <cell r="C903" t="str">
            <v>Bösartige Neubildung der weiblichen Geschlechtsorgane, mehr als ein Belegungstag, Alter &lt; 19 Jahre oder äußerst schwere CC</v>
          </cell>
        </row>
        <row r="904">
          <cell r="A904" t="str">
            <v>N60B</v>
          </cell>
          <cell r="B904" t="str">
            <v>M</v>
          </cell>
          <cell r="C904" t="str">
            <v>Bösartige Neubildung der weiblichen Geschlechtsorgane, ein Belegungstag oder Alter &gt; 18 Jahre, ohne äußerst schwere CC</v>
          </cell>
        </row>
        <row r="905">
          <cell r="A905" t="str">
            <v>N61Z</v>
          </cell>
          <cell r="B905" t="str">
            <v>M</v>
          </cell>
          <cell r="C905" t="str">
            <v>Infektion und Entzündung der weiblichen Geschlechtsorgane</v>
          </cell>
        </row>
        <row r="906">
          <cell r="A906" t="str">
            <v>N62A</v>
          </cell>
          <cell r="B906" t="str">
            <v>M</v>
          </cell>
          <cell r="C906" t="str">
            <v>Menstruationsstörungen und andere Erkrankungen der weiblichen Geschlechtsorgane mit komplexer Diagnose</v>
          </cell>
        </row>
        <row r="907">
          <cell r="A907" t="str">
            <v>N62B</v>
          </cell>
          <cell r="B907" t="str">
            <v>M</v>
          </cell>
          <cell r="C907" t="str">
            <v>Menstruationsstörungen und andere Erkrankungen der weiblichen Geschlechtsorgane ohne komplexe Diagnose</v>
          </cell>
        </row>
        <row r="909">
          <cell r="A909" t="str">
            <v>MDC 14 Schwangerschaft, Geburt und Wochenbett</v>
          </cell>
        </row>
        <row r="910">
          <cell r="A910" t="str">
            <v>DRG</v>
          </cell>
          <cell r="B910" t="str">
            <v>Part.</v>
          </cell>
          <cell r="C910" t="str">
            <v>Beschreibung</v>
          </cell>
        </row>
        <row r="912">
          <cell r="A912" t="str">
            <v>O01A</v>
          </cell>
          <cell r="B912" t="str">
            <v>O</v>
          </cell>
          <cell r="C912" t="str">
            <v>Sectio caesarea mit mehreren komplizierenden Diagnosen, Schwangerschaftsdauer bis 25 vollendete Wochen</v>
          </cell>
        </row>
        <row r="913">
          <cell r="A913" t="str">
            <v>O01B</v>
          </cell>
          <cell r="B913" t="str">
            <v>O</v>
          </cell>
          <cell r="C913" t="str">
            <v>Sectio caesarea mit mehreren komplizierenden Diagnosen, Schwangerschaftsdauer 26 bis 33 vollendete Wochen oder mit komplizierender Diagnose, Schwangerschaftsdauer bis 25 vollendete Wochen</v>
          </cell>
        </row>
        <row r="914">
          <cell r="A914" t="str">
            <v>O01C</v>
          </cell>
          <cell r="B914" t="str">
            <v>O</v>
          </cell>
          <cell r="C914" t="str">
            <v>Sectio caesarea mit mehreren kompliz. Diagnosen, Schwangersch.dauer &gt; 33 vo. Wo. oder mit kompliz. Diagnose, Schwangersch.dauer 26 bis 33 vo. Wo. oder mit komplexer Diagn. oder Schwangersch.dauer bis 33 vo. Wo. oder mit kompl. Diagn., mit äußerst schw. CC</v>
          </cell>
        </row>
        <row r="915">
          <cell r="A915" t="str">
            <v>O01D</v>
          </cell>
          <cell r="B915" t="str">
            <v>O</v>
          </cell>
          <cell r="C915" t="str">
            <v>Sectio caesarea mit mehreren kompliz. Diagnosen, Schwangerschaftsdauer &gt;33 vo. Wo. oder mit kompliz. Diagnose, Schwangersch.dauer 26 bis 33 vo. Wo. oder mit kompl. Diagn. oder Schwangersch.dauer bis 33 vo. Wo. oder mit kompl. Diagn., ohne äußerst schw. CC</v>
          </cell>
        </row>
        <row r="916">
          <cell r="A916" t="str">
            <v>O01E</v>
          </cell>
          <cell r="B916" t="str">
            <v>O</v>
          </cell>
          <cell r="C916" t="str">
            <v>Sectio caesarea mit komplizierender Diagnose, Schwangerschaftsdauer mehr als 33 vollendete Wochen, ohne komplexe Diagnose</v>
          </cell>
        </row>
        <row r="917">
          <cell r="A917" t="str">
            <v>O01F</v>
          </cell>
          <cell r="B917" t="str">
            <v>O</v>
          </cell>
          <cell r="C917" t="str">
            <v>Sectio caesarea ohne komplizierende Diagnose, Schwangerschaftsdauer mehr als 33 vollendete Wochen, ohne komplexe Diagnose</v>
          </cell>
        </row>
        <row r="918">
          <cell r="A918" t="str">
            <v>O02A</v>
          </cell>
          <cell r="B918" t="str">
            <v>O</v>
          </cell>
          <cell r="C918" t="str">
            <v>Vaginale Entbindung mit komplizierender OR­Prozedur, Schwangerschaftsdauer bis 33 vollendete Wochen</v>
          </cell>
        </row>
        <row r="919">
          <cell r="A919" t="str">
            <v>O02B</v>
          </cell>
          <cell r="B919" t="str">
            <v>O</v>
          </cell>
          <cell r="C919" t="str">
            <v>Vaginale Entbindung mit komplizierender OR­Prozedur, Schwangerschaftsdauer mehr als 33 vollendete Wochen</v>
          </cell>
        </row>
        <row r="920">
          <cell r="A920" t="str">
            <v>O03Z</v>
          </cell>
          <cell r="B920" t="str">
            <v>O</v>
          </cell>
          <cell r="C920" t="str">
            <v>Extrauteringravidität</v>
          </cell>
        </row>
        <row r="921">
          <cell r="A921" t="str">
            <v>O04Z</v>
          </cell>
          <cell r="B921" t="str">
            <v>O</v>
          </cell>
          <cell r="C921" t="str">
            <v>Stationäre Aufnahme nach Entbindung oder Abort mit OR-Prozedur</v>
          </cell>
        </row>
        <row r="922">
          <cell r="A922" t="str">
            <v>O05A</v>
          </cell>
          <cell r="B922" t="str">
            <v>O</v>
          </cell>
          <cell r="C922" t="str">
            <v>Cerclage und Muttermundverschluß</v>
          </cell>
        </row>
        <row r="923">
          <cell r="A923" t="str">
            <v>O05B</v>
          </cell>
          <cell r="B923" t="str">
            <v>O</v>
          </cell>
          <cell r="C923" t="str">
            <v>Bestimmte OR-Prozeduren in der Schwangerschaft ohne Cerclage, ohne Muttermundverschluß</v>
          </cell>
        </row>
        <row r="924">
          <cell r="A924" t="str">
            <v>O06Z</v>
          </cell>
          <cell r="B924" t="str">
            <v>O</v>
          </cell>
          <cell r="C924" t="str">
            <v>Intrauterine Therapie des Feten</v>
          </cell>
        </row>
        <row r="925">
          <cell r="A925" t="str">
            <v>O40Z</v>
          </cell>
          <cell r="B925" t="str">
            <v>A</v>
          </cell>
          <cell r="C925" t="str">
            <v>Abort mit Dilatation und Kürettage, Aspirationskürettage oder Hysterotomie</v>
          </cell>
        </row>
        <row r="926">
          <cell r="A926" t="str">
            <v>O60A</v>
          </cell>
          <cell r="B926" t="str">
            <v>M</v>
          </cell>
          <cell r="C926" t="str">
            <v>Vaginale Entbindung mit mehreren komplizierenden Diagnosen, mindestens eine schwer, Schwangerschaftsdauer bis 33 vollendete Wochen</v>
          </cell>
        </row>
        <row r="927">
          <cell r="A927" t="str">
            <v>O60B</v>
          </cell>
          <cell r="B927" t="str">
            <v>M</v>
          </cell>
          <cell r="C927" t="str">
            <v>Vaginale Entbindung mit mehreren komplizierenden Diagnosen, mindestens eine schwer, Schwangerschaftsdauer mehr als 33 vollendete Wochen</v>
          </cell>
        </row>
        <row r="928">
          <cell r="A928" t="str">
            <v>O60C</v>
          </cell>
          <cell r="B928" t="str">
            <v>M</v>
          </cell>
          <cell r="C928" t="str">
            <v>Vaginale Entbindung mit schwerer oder mäßig schwerer komplizierender Diagnose</v>
          </cell>
        </row>
        <row r="929">
          <cell r="A929" t="str">
            <v>O60D</v>
          </cell>
          <cell r="B929" t="str">
            <v>M</v>
          </cell>
          <cell r="C929" t="str">
            <v>Vaginale Entbindung ohne komplizierende Diagnose</v>
          </cell>
        </row>
        <row r="930">
          <cell r="A930" t="str">
            <v>O61Z</v>
          </cell>
          <cell r="B930" t="str">
            <v>M</v>
          </cell>
          <cell r="C930" t="str">
            <v>Stationäre Aufnahme nach Entbindung oder Abort ohne OR-Prozedur</v>
          </cell>
        </row>
        <row r="931">
          <cell r="A931" t="str">
            <v>O62Z</v>
          </cell>
          <cell r="B931" t="str">
            <v>M</v>
          </cell>
          <cell r="C931" t="str">
            <v>Drohender Abort</v>
          </cell>
        </row>
        <row r="932">
          <cell r="A932" t="str">
            <v>O63Z</v>
          </cell>
          <cell r="B932" t="str">
            <v>M</v>
          </cell>
          <cell r="C932" t="str">
            <v>Abort ohne Dilatation und Kürettage, Aspirationskürettage oder Hysterotomie</v>
          </cell>
        </row>
        <row r="933">
          <cell r="A933" t="str">
            <v>O64A</v>
          </cell>
          <cell r="B933" t="str">
            <v>M</v>
          </cell>
          <cell r="C933" t="str">
            <v>Frustrane Wehen, mehr als ein Belegungstag</v>
          </cell>
        </row>
        <row r="934">
          <cell r="A934" t="str">
            <v>O64B</v>
          </cell>
          <cell r="B934" t="str">
            <v>M</v>
          </cell>
          <cell r="C934" t="str">
            <v>Frustrane Wehen, ein Belegungstag</v>
          </cell>
        </row>
        <row r="935">
          <cell r="A935" t="str">
            <v>O65A</v>
          </cell>
          <cell r="B935" t="str">
            <v>M</v>
          </cell>
          <cell r="C935" t="str">
            <v>Andere vorgeburtliche stationäre Aufnahme mit äußerst schweren oder schweren CC</v>
          </cell>
        </row>
        <row r="936">
          <cell r="A936" t="str">
            <v>O65B</v>
          </cell>
          <cell r="B936" t="str">
            <v>M</v>
          </cell>
          <cell r="C936" t="str">
            <v>Andere vorgeburtliche stationäre Aufnahme ohne äußerst schwere oder schwere CC</v>
          </cell>
        </row>
        <row r="938">
          <cell r="A938" t="str">
            <v>MDC 15 Neugeborene</v>
          </cell>
        </row>
        <row r="939">
          <cell r="A939" t="str">
            <v>DRG</v>
          </cell>
          <cell r="B939" t="str">
            <v>Part.</v>
          </cell>
          <cell r="C939" t="str">
            <v>Beschreibung</v>
          </cell>
        </row>
        <row r="941">
          <cell r="A941" t="str">
            <v>P01Z</v>
          </cell>
          <cell r="B941" t="str">
            <v>O</v>
          </cell>
          <cell r="C941" t="str">
            <v>Neugeborenes, verstorben &lt; 5 Tage nach Aufnahme mit signifikanter OR-Prozedur</v>
          </cell>
        </row>
        <row r="942">
          <cell r="A942" t="str">
            <v>P02A</v>
          </cell>
          <cell r="B942" t="str">
            <v>O</v>
          </cell>
          <cell r="C942" t="str">
            <v>Kardiothorakale oder Gefäßeingriffe bei Neugeborenen mit Beatmung &gt; 143 Stunden</v>
          </cell>
        </row>
        <row r="943">
          <cell r="A943" t="str">
            <v>P02B</v>
          </cell>
          <cell r="B943" t="str">
            <v>O</v>
          </cell>
          <cell r="C943" t="str">
            <v>Kardiothorakale oder Gefäßeingriffe bei Neugeborenen ohne Beatmung &gt; 143 Stunden</v>
          </cell>
        </row>
        <row r="944">
          <cell r="A944" t="str">
            <v>P03A</v>
          </cell>
          <cell r="B944" t="str">
            <v>O</v>
          </cell>
          <cell r="C944" t="str">
            <v>Neugeborenes, Aufnahmegewicht 1000 - 1499 g mit signifikanter OR-Prozedur oder Beatmung &gt; 95 Stunden, mit mehreren schweren Problemen, mit Beatmung &gt; 479 Stunden</v>
          </cell>
        </row>
        <row r="945">
          <cell r="A945" t="str">
            <v>P03B</v>
          </cell>
          <cell r="B945" t="str">
            <v>O</v>
          </cell>
          <cell r="C945" t="str">
            <v>Neugeborenes, Aufnahmegewicht 1000 - 1499 g mit signifikanter OR-Prozedur oder Beatmung &gt; 95 Stunden, mit mehreren schweren Problemen, mit Beatmung &gt; 120 und &lt; 480 Stunden</v>
          </cell>
        </row>
        <row r="946">
          <cell r="A946" t="str">
            <v>P03C</v>
          </cell>
          <cell r="B946" t="str">
            <v>O</v>
          </cell>
          <cell r="C946" t="str">
            <v>Neugeborenes, Aufnahmegewicht 1000 - 1499 g mit signifikanter OR-Prozedur oder Beatmung &gt; 95 Stunden, ohne Beatmung &gt; 120 Stunden oder ohne mehrere schwere Probleme</v>
          </cell>
        </row>
        <row r="947">
          <cell r="A947" t="str">
            <v>P04A</v>
          </cell>
          <cell r="B947" t="str">
            <v>O</v>
          </cell>
          <cell r="C947" t="str">
            <v>Neugeborenes, Aufnahmegewicht 1500 - 1999 g mit signifikanter OR-Prozedur oder Beatmung &gt; 95 Stunden, mit mehreren schweren Problemen, mit Beatmung &gt; 240 Stunden</v>
          </cell>
        </row>
        <row r="948">
          <cell r="A948" t="str">
            <v>P04B</v>
          </cell>
          <cell r="B948" t="str">
            <v>O</v>
          </cell>
          <cell r="C948" t="str">
            <v>Neugeborenes, Aufnahmegewicht 1500 - 1999 g mit signifikanter OR-Prozedur oder Beatmung &gt; 95 Stunden, mit mehreren schweren Problemen, ohne Beatmung &gt; 240 Stunden</v>
          </cell>
        </row>
        <row r="949">
          <cell r="A949" t="str">
            <v>P04C</v>
          </cell>
          <cell r="B949" t="str">
            <v>O</v>
          </cell>
          <cell r="C949" t="str">
            <v>Neugeborenes, Aufnahmegewicht 1500 - 1999 g mit signifikanter OR-Prozedur oder Beatmung &gt; 95 Stunden, ohne mehrere schwere Probleme</v>
          </cell>
        </row>
        <row r="950">
          <cell r="A950" t="str">
            <v>P05A</v>
          </cell>
          <cell r="B950" t="str">
            <v>O</v>
          </cell>
          <cell r="C950" t="str">
            <v>Neugeborenes, Aufnahmegewicht 2000 - 2499 g mit signifikanter OR-Prozedur oder Beatmung &gt; 95 Stunden, mit mehreren schweren Problemen, mit Beatmung &gt; 120 Stunden</v>
          </cell>
        </row>
        <row r="951">
          <cell r="A951" t="str">
            <v>P05B</v>
          </cell>
          <cell r="B951" t="str">
            <v>O</v>
          </cell>
          <cell r="C951" t="str">
            <v>Neugeborenes, Aufnahmegewicht 2000 - 2499 g mit signifikanter OR-Prozedur oder Beatmung &gt; 95 Stunden, mit mehreren schweren Problemen, ohne Beatmung &gt; 120 Stunden</v>
          </cell>
        </row>
        <row r="952">
          <cell r="A952" t="str">
            <v>P05C</v>
          </cell>
          <cell r="B952" t="str">
            <v>O</v>
          </cell>
          <cell r="C952" t="str">
            <v>Neugeborenes, Aufnahmegewicht 2000 - 2499 g mit signifikanter OR-Prozedur oder Beatmung &gt; 95 Stunden, ohne mehrere schwere Probleme</v>
          </cell>
        </row>
        <row r="953">
          <cell r="A953" t="str">
            <v>P06A</v>
          </cell>
          <cell r="B953" t="str">
            <v>O</v>
          </cell>
          <cell r="C953" t="str">
            <v>Neugeborenes, Aufnahmegewicht &gt; 2499 g mit signifikanter OR-Prozedur oder Beatmung &gt; 95 Stunden, mit mehreren schweren Problemen, mit Beatmung &gt; 120 Stunden</v>
          </cell>
        </row>
        <row r="954">
          <cell r="A954" t="str">
            <v>P06B</v>
          </cell>
          <cell r="B954" t="str">
            <v>O</v>
          </cell>
          <cell r="C954" t="str">
            <v>Neugeborenes, Aufnahmegewicht &gt; 2499 g mit signifikanter OR-Prozedur oder Beatmung &gt; 95 Stunden, mit mehreren schweren Problemen, ohne Beatmung &gt; 120 Stunden</v>
          </cell>
        </row>
        <row r="955">
          <cell r="A955" t="str">
            <v>P06C</v>
          </cell>
          <cell r="B955" t="str">
            <v>O</v>
          </cell>
          <cell r="C955" t="str">
            <v>Neugeborenes, Aufnahmegewicht &gt; 2499 g mit signifikanter OR-Prozedur oder Beatmung &gt; 95 Stunden, ohne mehrere schwere Probleme</v>
          </cell>
        </row>
        <row r="956">
          <cell r="A956" t="str">
            <v>P60A</v>
          </cell>
          <cell r="B956" t="str">
            <v>M</v>
          </cell>
          <cell r="C956" t="str">
            <v>Neugeborenes, verstorben &lt; 5 Tage nach Aufnahme ohne signifikante OR-Prozedur</v>
          </cell>
        </row>
        <row r="957">
          <cell r="A957" t="str">
            <v>P60B</v>
          </cell>
          <cell r="B957" t="str">
            <v>M</v>
          </cell>
          <cell r="C957" t="str">
            <v>Neugeborenes, verlegt &lt; 5 Tage nach Aufnahme ohne signifikante OR-Prozedur, zuverlegt oder Beatmung &gt; 24 Stunden</v>
          </cell>
        </row>
        <row r="958">
          <cell r="A958" t="str">
            <v>P60C</v>
          </cell>
          <cell r="B958" t="str">
            <v>M</v>
          </cell>
          <cell r="C958" t="str">
            <v>Neugeborenes, verlegt &lt; 5 Tage nach Aufnahme ohne signifikante OR-Prozedur, nicht zuverlegt, ohne Beatmung &gt; 24 Stunden  (Mindestverweildauer 24 Stunden für das Krankenhaus, in dem die Geburt stattfindet)</v>
          </cell>
        </row>
        <row r="959">
          <cell r="A959" t="str">
            <v>P61A</v>
          </cell>
          <cell r="B959" t="str">
            <v>M</v>
          </cell>
          <cell r="C959" t="str">
            <v>Neugeborenes, Aufnahmegewicht &lt; 600 g mit signifikanter OR-Prozedur</v>
          </cell>
        </row>
        <row r="960">
          <cell r="A960" t="str">
            <v>P61B</v>
          </cell>
          <cell r="B960" t="str">
            <v>M</v>
          </cell>
          <cell r="C960" t="str">
            <v>Neugeborenes, Aufnahmegewicht &lt; 600 g ohne signifikante OR-Prozedur</v>
          </cell>
        </row>
        <row r="961">
          <cell r="A961" t="str">
            <v>P61C</v>
          </cell>
          <cell r="B961" t="str">
            <v>M</v>
          </cell>
          <cell r="C961" t="str">
            <v>Neugeborenes, Aufnahmegewicht 600 - 749 g mit signifikanter OR-Prozedur</v>
          </cell>
        </row>
        <row r="962">
          <cell r="A962" t="str">
            <v>P61D</v>
          </cell>
          <cell r="B962" t="str">
            <v>M</v>
          </cell>
          <cell r="C962" t="str">
            <v>Neugeborenes, Aufnahmegewicht 600 - 749 g ohne signifikante OR-Prozedur</v>
          </cell>
        </row>
        <row r="963">
          <cell r="A963" t="str">
            <v>P61E</v>
          </cell>
          <cell r="B963" t="str">
            <v>M</v>
          </cell>
          <cell r="C963" t="str">
            <v>Neugeborenes, Aufnahmegewicht &lt; 750 g, verstorben &lt; 29 Tage nach Aufnahme</v>
          </cell>
        </row>
        <row r="964">
          <cell r="A964" t="str">
            <v>P62A</v>
          </cell>
          <cell r="B964" t="str">
            <v>M</v>
          </cell>
          <cell r="C964" t="str">
            <v>Neugeborenes, Aufnahmegewicht 750 - 874 g mit signifikanter OR-Prozedur</v>
          </cell>
        </row>
        <row r="965">
          <cell r="A965" t="str">
            <v>P62B</v>
          </cell>
          <cell r="B965" t="str">
            <v>M</v>
          </cell>
          <cell r="C965" t="str">
            <v>Neugeborenes, Aufnahmegewicht 750 - 874 g ohne signifikante OR-Prozedur</v>
          </cell>
        </row>
        <row r="966">
          <cell r="A966" t="str">
            <v>P62C</v>
          </cell>
          <cell r="B966" t="str">
            <v>M</v>
          </cell>
          <cell r="C966" t="str">
            <v>Neugeborenes, Aufnahmegewicht 875 - 999 g mit signifikanter OR-Prozedur</v>
          </cell>
        </row>
        <row r="967">
          <cell r="A967" t="str">
            <v>P62D</v>
          </cell>
          <cell r="B967" t="str">
            <v>M</v>
          </cell>
          <cell r="C967" t="str">
            <v>Neugeborenes, Aufnahmegewicht 875 - 999 g ohne signifikante OR-Prozedur</v>
          </cell>
        </row>
        <row r="968">
          <cell r="A968" t="str">
            <v>P62E</v>
          </cell>
          <cell r="B968" t="str">
            <v>M</v>
          </cell>
          <cell r="C968" t="str">
            <v>Neugeborenes, Aufnahmegewicht 750 - 999 g, verstorben &lt; 29 Tage nach Aufnahme</v>
          </cell>
        </row>
        <row r="969">
          <cell r="A969" t="str">
            <v>P63Z</v>
          </cell>
          <cell r="B969" t="str">
            <v>M</v>
          </cell>
          <cell r="C969" t="str">
            <v>Neugeborenes, Aufnahmegewicht 1000 ­ 1249 g ohne signifikante OR­Prozedur, ohne Beatmung &gt; 95 Stunden</v>
          </cell>
        </row>
        <row r="970">
          <cell r="A970" t="str">
            <v>P64Z</v>
          </cell>
          <cell r="B970" t="str">
            <v>M</v>
          </cell>
          <cell r="C970" t="str">
            <v>Neugeborenes, Aufnahmegewicht 1250 ­ 1499 g ohne signifikante OR­Prozedur, ohne Beatmung &gt; 95 Stunden</v>
          </cell>
        </row>
        <row r="971">
          <cell r="A971" t="str">
            <v>P65A</v>
          </cell>
          <cell r="B971" t="str">
            <v>M</v>
          </cell>
          <cell r="C971" t="str">
            <v>Neugeborenes, Aufnahmegewicht 1500 - 1999 g ohne signifikante OR-Prozedur, ohne Beatmung &gt; 95 Stunden, mit mehreren schweren Problemen</v>
          </cell>
        </row>
        <row r="972">
          <cell r="A972" t="str">
            <v>P65B</v>
          </cell>
          <cell r="B972" t="str">
            <v>M</v>
          </cell>
          <cell r="C972" t="str">
            <v>Neugeborenes, Aufnahmegewicht 1500 - 1999 g ohne signifikante OR-Prozedur, ohne Beatmung &gt; 95 Stunden, mit schwerem Problem</v>
          </cell>
        </row>
        <row r="973">
          <cell r="A973" t="str">
            <v>P65C</v>
          </cell>
          <cell r="B973" t="str">
            <v>M</v>
          </cell>
          <cell r="C973" t="str">
            <v>Neugeborenes, Aufnahmegewicht 1500 - 1999 g ohne signifikante OR-Prozedur, ohne Beatmung &gt; 95 Stunden, mit anderem Problem</v>
          </cell>
        </row>
        <row r="974">
          <cell r="A974" t="str">
            <v>P65D</v>
          </cell>
          <cell r="B974" t="str">
            <v>M</v>
          </cell>
          <cell r="C974" t="str">
            <v>Neugeborenes, Aufnahmegewicht 1500 - 1999 g ohne signifikante OR-Prozedur, ohne Beatmung &gt; 95 Stunden, ohne Problem</v>
          </cell>
        </row>
        <row r="975">
          <cell r="A975" t="str">
            <v>P66A</v>
          </cell>
          <cell r="B975" t="str">
            <v>M</v>
          </cell>
          <cell r="C975" t="str">
            <v>Neugeborenes, Aufnahmegewicht 2000 - 2499 g ohne signifikante OR-Prozedur, ohne Beatmung &gt; 95 Stunden, mit mehreren schweren Problemen</v>
          </cell>
        </row>
        <row r="976">
          <cell r="A976" t="str">
            <v>P66B</v>
          </cell>
          <cell r="B976" t="str">
            <v>M</v>
          </cell>
          <cell r="C976" t="str">
            <v>Neugeborenes, Aufnahmegewicht 2000 - 2499 g ohne signifikante OR-Prozedur, ohne Beatmung &gt; 95 Stunden, mit schwerem Problem</v>
          </cell>
        </row>
        <row r="977">
          <cell r="A977" t="str">
            <v>P66C</v>
          </cell>
          <cell r="B977" t="str">
            <v>M</v>
          </cell>
          <cell r="C977" t="str">
            <v>Neugeborenes, Aufnahmegewicht 2000 - 2499 g ohne signifikante OR-Prozedur, ohne Beatmung &gt; 95 Stunden, mit anderem Problem</v>
          </cell>
        </row>
        <row r="978">
          <cell r="A978" t="str">
            <v>P66D</v>
          </cell>
          <cell r="B978" t="str">
            <v>M</v>
          </cell>
          <cell r="C978" t="str">
            <v>Neugeborenes, Aufnahmegewicht 2000 - 2499 g ohne signifikante OR-Prozedur, ohne Beatmung &gt; 95 Stunden, ohne Problem</v>
          </cell>
        </row>
        <row r="979">
          <cell r="A979" t="str">
            <v>P67A</v>
          </cell>
          <cell r="B979" t="str">
            <v>M</v>
          </cell>
          <cell r="C979" t="str">
            <v>Neugeborenes, Aufnahmegewicht &gt; 2499 g ohne signifikante OR-Prozedur, ohne Beatmung &gt; 95 Stunden, mit mehreren schweren Problemen</v>
          </cell>
        </row>
        <row r="980">
          <cell r="A980" t="str">
            <v>P67B</v>
          </cell>
          <cell r="B980" t="str">
            <v>M</v>
          </cell>
          <cell r="C980" t="str">
            <v>Neugeborenes, Aufnahmegewicht &gt; 2499 g ohne signifikante OR-Prozedur, ohne Beatmung &gt; 95 Stunden, mit schwerem Problem</v>
          </cell>
        </row>
        <row r="981">
          <cell r="A981" t="str">
            <v>P67C</v>
          </cell>
          <cell r="B981" t="str">
            <v>M</v>
          </cell>
          <cell r="C981" t="str">
            <v>Neugeborenes, Aufnahmegewicht &gt; 2499 g ohne signifikante OR-Prozedur, ohne Beatmung &gt; 95 Stunden, mit anderem Problem, mehr als ein Belegungstag</v>
          </cell>
        </row>
        <row r="982">
          <cell r="A982" t="str">
            <v>P67D</v>
          </cell>
          <cell r="B982" t="str">
            <v>M</v>
          </cell>
          <cell r="C982" t="str">
            <v>Neugeborenes, Aufnahmegewicht &gt; 2499 g ohne signifikante OR-Prozedur, ohne Beatmung &gt; 95 Stunden, ohne anderes Problem oder ohne schweres Problem, ein Belegungstag</v>
          </cell>
        </row>
        <row r="984">
          <cell r="A984" t="str">
            <v>MDC 16 Krankheiten des Blutes, der blutbildenden Organe und des Immunsystems</v>
          </cell>
        </row>
        <row r="985">
          <cell r="A985" t="str">
            <v>DRG</v>
          </cell>
          <cell r="B985" t="str">
            <v>Part.</v>
          </cell>
          <cell r="C985" t="str">
            <v>Beschreibung</v>
          </cell>
        </row>
        <row r="987">
          <cell r="A987" t="str">
            <v>Q01Z</v>
          </cell>
          <cell r="B987" t="str">
            <v>O</v>
          </cell>
          <cell r="C987" t="str">
            <v>Eingriffe an der Milz</v>
          </cell>
        </row>
        <row r="988">
          <cell r="A988" t="str">
            <v>Q02A</v>
          </cell>
          <cell r="B988" t="str">
            <v>O</v>
          </cell>
          <cell r="C988" t="str">
            <v>Verschiedene OR-Prozeduren bei Krankheiten des Blutes, der blutbildenden Organe und des Immunsystems mit äußerst schweren CC</v>
          </cell>
        </row>
        <row r="989">
          <cell r="A989" t="str">
            <v>Q02B</v>
          </cell>
          <cell r="B989" t="str">
            <v>O</v>
          </cell>
          <cell r="C989" t="str">
            <v>Verschiedene OR-Prozeduren bei Krankheiten des Blutes, der blutbildenden Organe und des Immunsystems ohne äußerst schwere CC, Alter &lt; 6 Jahre</v>
          </cell>
        </row>
        <row r="990">
          <cell r="A990" t="str">
            <v>Q02C</v>
          </cell>
          <cell r="B990" t="str">
            <v>O</v>
          </cell>
          <cell r="C990" t="str">
            <v>Verschiedene OR-Prozeduren bei Krankheiten des Blutes, der blutbildenden Organe und des Immunsystems ohne äußerst schwere CC, Alter &gt; 5 Jahre</v>
          </cell>
        </row>
        <row r="991">
          <cell r="A991" t="str">
            <v>Q03A</v>
          </cell>
          <cell r="B991" t="str">
            <v>O</v>
          </cell>
          <cell r="C991" t="str">
            <v>Kleine Eingriffe bei Krankheiten des Blutes, der blutbildenden Organe und des Immunsystems, Alter &lt; 10 Jahre</v>
          </cell>
        </row>
        <row r="992">
          <cell r="A992" t="str">
            <v>Q03B</v>
          </cell>
          <cell r="B992" t="str">
            <v>O</v>
          </cell>
          <cell r="C992" t="str">
            <v>Kleine Eingriffe bei Krankheiten des Blutes, der blutbildenden Organe und des Immunsystems, Alter &gt; 9 Jahre</v>
          </cell>
        </row>
        <row r="993">
          <cell r="A993" t="str">
            <v>Q60A</v>
          </cell>
          <cell r="B993" t="str">
            <v>M</v>
          </cell>
          <cell r="C993" t="str">
            <v>Erkrankungen des retikuloendothelialen Systems, des Immunsystems und Gerinnungsstörungen mit komplexer Diagnose oder CC, mit Milzverletzung, Alter &lt; 16 Jahre</v>
          </cell>
        </row>
        <row r="994">
          <cell r="A994" t="str">
            <v>Q60B</v>
          </cell>
          <cell r="B994" t="str">
            <v>M</v>
          </cell>
          <cell r="C994" t="str">
            <v>Erkrankungen des retikuloendothelialen Systems, des Immunsystems und Gerinnungsstörungen mit komplexer Diagnose oder CC, ohne Milzverletzung, Alter &lt; 1 Jahr</v>
          </cell>
        </row>
        <row r="995">
          <cell r="A995" t="str">
            <v>Q60C</v>
          </cell>
          <cell r="B995" t="str">
            <v>M</v>
          </cell>
          <cell r="C995" t="str">
            <v>Erkrankungen des retikuloendothelialen Systems, des Immunsystems und Gerinnungsstörungen mit komplexer Diagnose oder CC, ohne Milzverletzung oder Alter &gt; 15 Jahre</v>
          </cell>
        </row>
        <row r="996">
          <cell r="A996" t="str">
            <v>Q60D</v>
          </cell>
          <cell r="B996" t="str">
            <v>M</v>
          </cell>
          <cell r="C996" t="str">
            <v>Erkrankungen des retikuloendothelialen Systems, des Immunsystems und Gerinnungsstörungen ohne komplexe Diagnose, ohne CC</v>
          </cell>
        </row>
        <row r="997">
          <cell r="A997" t="str">
            <v>Q61A</v>
          </cell>
          <cell r="B997" t="str">
            <v>M</v>
          </cell>
          <cell r="C997" t="str">
            <v>Erkrankungen der Erythrozyten ohne komplexe Diagnose, ohne aplastische Anämie, mit äußerst schweren CC</v>
          </cell>
        </row>
        <row r="998">
          <cell r="A998" t="str">
            <v>Q61B</v>
          </cell>
          <cell r="B998" t="str">
            <v>M</v>
          </cell>
          <cell r="C998" t="str">
            <v>Erkrankungen der Erythrozyten mit komplexer Diagnose</v>
          </cell>
        </row>
        <row r="999">
          <cell r="A999" t="str">
            <v>Q61C</v>
          </cell>
          <cell r="B999" t="str">
            <v>M</v>
          </cell>
          <cell r="C999" t="str">
            <v>Erkrankungen der Erythrozyten ohne komplexe Diagnose, mit aplastischer Anämie, Alter &lt; 16 Jahre</v>
          </cell>
        </row>
        <row r="1000">
          <cell r="A1000" t="str">
            <v>Q61D</v>
          </cell>
          <cell r="B1000" t="str">
            <v>M</v>
          </cell>
          <cell r="C1000" t="str">
            <v>Erkrankungen der Erythrozyten ohne komplexe Diagnose, mit aplastischer Anämie, Alter &gt; 15 Jahre</v>
          </cell>
        </row>
        <row r="1001">
          <cell r="A1001" t="str">
            <v>Q61E</v>
          </cell>
          <cell r="B1001" t="str">
            <v>M</v>
          </cell>
          <cell r="C1001" t="str">
            <v>Erkrankungen der Erythrozyten ohne komplexe Diagnose, ohne aplastische Anämie, ohne äußerst schwere CC</v>
          </cell>
        </row>
        <row r="1003">
          <cell r="A1003" t="str">
            <v>MDC 17 Hämatologische und solide Neubildungen</v>
          </cell>
        </row>
        <row r="1004">
          <cell r="A1004" t="str">
            <v>DRG</v>
          </cell>
          <cell r="B1004" t="str">
            <v>Part.</v>
          </cell>
          <cell r="C1004" t="str">
            <v>Beschreibung</v>
          </cell>
        </row>
        <row r="1006">
          <cell r="A1006" t="str">
            <v>R01A</v>
          </cell>
          <cell r="B1006" t="str">
            <v>O</v>
          </cell>
          <cell r="C1006" t="str">
            <v>Lymphom und Leukämie mit großen OR-Prozeduren, mit äußerst schweren CC, mit komplexer OR-Prozedur</v>
          </cell>
        </row>
        <row r="1007">
          <cell r="A1007" t="str">
            <v>R01B</v>
          </cell>
          <cell r="B1007" t="str">
            <v>O</v>
          </cell>
          <cell r="C1007" t="str">
            <v>Lymphom und Leukämie mit großen OR-Prozeduren, mit äußerst schweren CC, ohne komplexe OR-Prozedur</v>
          </cell>
        </row>
        <row r="1008">
          <cell r="A1008" t="str">
            <v>R01C</v>
          </cell>
          <cell r="B1008" t="str">
            <v>O</v>
          </cell>
          <cell r="C1008" t="str">
            <v>Lymphom und Leukämie mit großen OR-Prozeduren, ohne äußerst schwere CC, mit komplexer OR-Prozedur</v>
          </cell>
        </row>
        <row r="1009">
          <cell r="A1009" t="str">
            <v>R01D</v>
          </cell>
          <cell r="B1009" t="str">
            <v>O</v>
          </cell>
          <cell r="C1009" t="str">
            <v>Lymphom und Leukämie mit großen OR-Prozeduren, ohne äußerst schwere CC, ohne komplexe OR-Prozedur</v>
          </cell>
        </row>
        <row r="1010">
          <cell r="A1010" t="str">
            <v>R02Z</v>
          </cell>
          <cell r="B1010" t="str">
            <v>O</v>
          </cell>
          <cell r="C1010" t="str">
            <v>Große OR-Prozeduren mit äußerst schweren CC, mit komplexer OR-Prozedur bei hämatologischen und soliden Neubildungen</v>
          </cell>
        </row>
        <row r="1011">
          <cell r="A1011" t="str">
            <v>R03Z</v>
          </cell>
          <cell r="B1011" t="str">
            <v>O</v>
          </cell>
          <cell r="C1011" t="str">
            <v>Lymphom und Leukämie mit bestimmter OR-Prozedur, mit äußerst schweren CC, oder mit bestimmter OR-Prozedur mit schweren CC oder mit anderen OR-Prozeduren mit äußerst schweren CC, Alter &lt; 16 Jahre</v>
          </cell>
        </row>
        <row r="1012">
          <cell r="A1012" t="str">
            <v>R04A</v>
          </cell>
          <cell r="B1012" t="str">
            <v>O</v>
          </cell>
          <cell r="C1012" t="str">
            <v>Andere hämatologische und solide Neubildungen mit bestimmter OR-Prozedur, mit äußerst schweren oder schweren CC</v>
          </cell>
        </row>
        <row r="1013">
          <cell r="A1013" t="str">
            <v>R04B</v>
          </cell>
          <cell r="B1013" t="str">
            <v>O</v>
          </cell>
          <cell r="C1013" t="str">
            <v>Andere hämatologische und solide Neubildungen mit anderer OR-Prozedur, mit äußerst schweren oder schweren CC</v>
          </cell>
        </row>
        <row r="1014">
          <cell r="A1014" t="str">
            <v>R05Z</v>
          </cell>
          <cell r="B1014" t="str">
            <v>O</v>
          </cell>
          <cell r="C1014" t="str">
            <v>Strahlentherapie bei hämatologischen und soliden Neubildungen, mehr als 9 Bestrahlungen oder bei akuter myeloischer Leukämie, Alter &lt; 19 Jahre oder mit äußerst schweren CC</v>
          </cell>
        </row>
        <row r="1015">
          <cell r="A1015" t="str">
            <v>R06Z</v>
          </cell>
          <cell r="B1015" t="str">
            <v>O</v>
          </cell>
          <cell r="C1015" t="str">
            <v>Strahlentherapie bei hämatologischen und soliden Neubildungen, mehr als 9 Bestrahlungen oder bei akuter myeloischer Leukämie, Alter &gt; 18 Jahre, ohne äußerst schwere CC</v>
          </cell>
        </row>
        <row r="1016">
          <cell r="A1016" t="str">
            <v>R07A</v>
          </cell>
          <cell r="B1016" t="str">
            <v>O</v>
          </cell>
          <cell r="C1016" t="str">
            <v>Strahlentherapie bei hämatologischen und soliden Neubildungen, weniger als 10 Bestrahlungen, außer bei akuter myeloischer Leukämie, Alter &lt; 19 Jahre oder mit äußerst schweren CC</v>
          </cell>
        </row>
        <row r="1017">
          <cell r="A1017" t="str">
            <v>R07B</v>
          </cell>
          <cell r="B1017" t="str">
            <v>O</v>
          </cell>
          <cell r="C1017" t="str">
            <v>Strahlentherapie bei hämatologischen und soliden Neubildungen, weniger als 10 Bestrahlungen, außer bei akuter myeloischer Leukämie, Alter &gt; 18 Jahre, ohne äußerst schwere CC</v>
          </cell>
        </row>
        <row r="1018">
          <cell r="A1018" t="str">
            <v>R11A</v>
          </cell>
          <cell r="B1018" t="str">
            <v>O</v>
          </cell>
          <cell r="C1018" t="str">
            <v>Lymphom und Leukämie mit bestimmter OR-Prozedur, mit schweren CC oder mit anderen OR-Prozeduren, mit äußerst schweren CC, Alter &gt; 15 Jahre</v>
          </cell>
        </row>
        <row r="1019">
          <cell r="A1019" t="str">
            <v>R11B</v>
          </cell>
          <cell r="B1019" t="str">
            <v>O</v>
          </cell>
          <cell r="C1019" t="str">
            <v>Lymphom und Leukämie mit bestimmter OR-Prozedur, ohne äußerst schwere oder schwere CC oder mit anderen OR-Prozeduren, mit schweren CC</v>
          </cell>
        </row>
        <row r="1020">
          <cell r="A1020" t="str">
            <v>R11C</v>
          </cell>
          <cell r="B1020" t="str">
            <v>O</v>
          </cell>
          <cell r="C1020" t="str">
            <v>Lymphom und Leukämie mit anderen OR-Prozeduren ohne äußerst schwere oder schwere CC</v>
          </cell>
        </row>
        <row r="1021">
          <cell r="A1021" t="str">
            <v>R12A</v>
          </cell>
          <cell r="B1021" t="str">
            <v>O</v>
          </cell>
          <cell r="C1021" t="str">
            <v>Andere hämatologische und solide Neubildungen mit großen OR-Prozeduren, mit äußerst schweren CC, ohne komplexe OR-Prozedur</v>
          </cell>
        </row>
        <row r="1022">
          <cell r="A1022" t="str">
            <v>R12B</v>
          </cell>
          <cell r="B1022" t="str">
            <v>O</v>
          </cell>
          <cell r="C1022" t="str">
            <v>Andere hämatologische und solide Neubildungen mit großen OR-Prozeduren ohne äußerst schwere CC, mit komplexer OR-Prozedur</v>
          </cell>
        </row>
        <row r="1023">
          <cell r="A1023" t="str">
            <v>R12C</v>
          </cell>
          <cell r="B1023" t="str">
            <v>O</v>
          </cell>
          <cell r="C1023" t="str">
            <v>Andere hämatologische und solide Neubildungen mit großen OR-Prozeduren ohne äußerst schwere CC, ohne komplexe OR-Prozedur</v>
          </cell>
        </row>
        <row r="1024">
          <cell r="A1024" t="str">
            <v>R13Z</v>
          </cell>
          <cell r="B1024" t="str">
            <v>O</v>
          </cell>
          <cell r="C1024" t="str">
            <v>Andere hämatologische und solide Neubildungen mit bestimmter OR-Prozedur, ohne äußerst schwere oder schwere CC</v>
          </cell>
        </row>
        <row r="1025">
          <cell r="A1025" t="str">
            <v>R14Z</v>
          </cell>
          <cell r="B1025" t="str">
            <v>O</v>
          </cell>
          <cell r="C1025" t="str">
            <v>Andere hämatologische und solide Neubildungen mit anderen OR­Prozeduren ohne äußerst schwere oder schwere CC oder Therapie mit offenen Nukliden bei hämatologischen und soliden Neubildungen, mehr als ein Belegungstag</v>
          </cell>
        </row>
        <row r="1026">
          <cell r="A1026" t="str">
            <v>R16Z</v>
          </cell>
          <cell r="B1026" t="str">
            <v>O</v>
          </cell>
          <cell r="C1026" t="str">
            <v>Hochkomplexe Chemotherapie mit operativem Eingriff bei hämatologischen und soliden Neubildungen</v>
          </cell>
        </row>
        <row r="1027">
          <cell r="A1027" t="str">
            <v>R60A</v>
          </cell>
          <cell r="B1027" t="str">
            <v>M</v>
          </cell>
          <cell r="C1027" t="str">
            <v>Akute myeloische Leukämie mit hochkomplexer Chemotherapie</v>
          </cell>
        </row>
        <row r="1028">
          <cell r="A1028" t="str">
            <v>R60B</v>
          </cell>
          <cell r="B1028" t="str">
            <v>M</v>
          </cell>
          <cell r="C1028" t="str">
            <v>Akute myeloische Leukämie mit intensiver Chemotherapie mit komplizierender Diagnose oder Dialyse oder Portimplantation</v>
          </cell>
        </row>
        <row r="1029">
          <cell r="A1029" t="str">
            <v>R60C</v>
          </cell>
          <cell r="B1029" t="str">
            <v>M</v>
          </cell>
          <cell r="C1029" t="str">
            <v>Akute myeloische Leukämie mit intensiver Chemotherapie ohne komplizierende Diagnose, ohne Dialyse, ohne Portimplantation, mit äußerst schweren CC oder mit mäßig komplexer Chemotherapie mit komplizierender Diagnose oder Dialyse oder Portimplantation</v>
          </cell>
        </row>
        <row r="1030">
          <cell r="A1030" t="str">
            <v>R60D</v>
          </cell>
          <cell r="B1030" t="str">
            <v>M</v>
          </cell>
          <cell r="C1030" t="str">
            <v>Akute myeloische Leukämie mit intensiver Chemotherapie ohne komplizierende Diagnose, Dialyse oder Portimplant., ohne äußerst schwere CC oder mit mäßig komplexer Chemoth. mit äußerst schweren CC oder mit Dialyse oder äußerst schweren CC, Alter &lt; 16 Jahre</v>
          </cell>
        </row>
        <row r="1031">
          <cell r="A1031" t="str">
            <v>R60E</v>
          </cell>
          <cell r="B1031" t="str">
            <v>M</v>
          </cell>
          <cell r="C1031" t="str">
            <v>Akute myeloische Leukämie mit Dialyse oder äußerst schweren CC, Alter &gt; 15 Jahre</v>
          </cell>
        </row>
        <row r="1032">
          <cell r="A1032" t="str">
            <v>R60F</v>
          </cell>
          <cell r="B1032" t="str">
            <v>M</v>
          </cell>
          <cell r="C1032" t="str">
            <v>Akute myeloische Leukämie mit mäßig komplexer Chemotherapie, ohne komplizierende Diagnose, ohne Dialyse, ohne Portimplantation, ohne äußerst schwere CC oder mit lokaler Chemotherapie</v>
          </cell>
        </row>
        <row r="1033">
          <cell r="A1033" t="str">
            <v>R60G</v>
          </cell>
          <cell r="B1033" t="str">
            <v>M</v>
          </cell>
          <cell r="C1033" t="str">
            <v>Akute myeloische Leukämie ohne Chemotherapie, ohne Dialyse, ohne äußerst schwere CC</v>
          </cell>
        </row>
        <row r="1034">
          <cell r="A1034" t="str">
            <v>R61A</v>
          </cell>
          <cell r="B1034" t="str">
            <v>M</v>
          </cell>
          <cell r="C1034" t="str">
            <v>Lymphom und nicht akute Leukämie, mit Sepsis</v>
          </cell>
        </row>
        <row r="1035">
          <cell r="A1035" t="str">
            <v>R61B</v>
          </cell>
          <cell r="B1035" t="str">
            <v>M</v>
          </cell>
          <cell r="C1035" t="str">
            <v>Lymphom und nicht akute Leukämie, ohne Sepsis, mit Agranulozytose oder Portimplantation, mit äußerst schweren CC</v>
          </cell>
        </row>
        <row r="1036">
          <cell r="A1036" t="str">
            <v>R61C</v>
          </cell>
          <cell r="B1036" t="str">
            <v>M</v>
          </cell>
          <cell r="C1036" t="str">
            <v>Lymphom und nicht akute Leukämie ohne Dialyse, ohne Sepsis, mit Agranulozytose oder Portimplantation, ohne äußerst schwere CC, Alter &lt; 16 Jahre</v>
          </cell>
        </row>
        <row r="1037">
          <cell r="A1037" t="str">
            <v>R61D</v>
          </cell>
          <cell r="B1037" t="str">
            <v>M</v>
          </cell>
          <cell r="C1037" t="str">
            <v>Lymphom und nicht akute Leukämie, mit Dialyse</v>
          </cell>
        </row>
        <row r="1038">
          <cell r="A1038" t="str">
            <v>R61E</v>
          </cell>
          <cell r="B1038" t="str">
            <v>M</v>
          </cell>
          <cell r="C1038" t="str">
            <v>Lymphom und nicht akute Leukämie ohne Dialyse, ohne Sepsis, ohne Agranulozytose, ohne Portimplantation, mit äußerst schweren CC</v>
          </cell>
        </row>
        <row r="1039">
          <cell r="A1039" t="str">
            <v>R61F</v>
          </cell>
          <cell r="B1039" t="str">
            <v>M</v>
          </cell>
          <cell r="C1039" t="str">
            <v>Lymphom und nicht akute Leukämie ohne Dialyse, ohne Sepsis, mit Agranulozytose oder Portimplantation, ohne äußerst schwere CC, Alter &gt; 15 Jahre</v>
          </cell>
        </row>
        <row r="1040">
          <cell r="A1040" t="str">
            <v>R61G</v>
          </cell>
          <cell r="B1040" t="str">
            <v>M</v>
          </cell>
          <cell r="C1040" t="str">
            <v>Lymphom und nicht akute Leukämie ohne Dialyse, ohne Sepsis, ohne Agranulozytose, ohne Portimplantation, ohne äußerst schwere CC, mit komplexer Diagnose oder Osteolysen, Alter &lt; 16 Jahre</v>
          </cell>
        </row>
        <row r="1041">
          <cell r="A1041" t="str">
            <v>R61H</v>
          </cell>
          <cell r="B1041" t="str">
            <v>M</v>
          </cell>
          <cell r="C1041" t="str">
            <v>Lymphom und nicht akute Leukämie ohne Dialyse, ohne Sepsis, ohne Agranulozytose, ohne Portimplantation, ohne äußerst schwere CC, mit komplexer Diagnose oder Osteolysen, Alter &gt; 15 Jahre</v>
          </cell>
        </row>
        <row r="1042">
          <cell r="A1042" t="str">
            <v>R61I</v>
          </cell>
          <cell r="B1042" t="str">
            <v>M</v>
          </cell>
          <cell r="C1042" t="str">
            <v>Lymphom und nicht akute Leukämie ohne Dialyse, ohne Sepsis, ohne Agranulozytose, ohne Portimplantation, ohne äußerst schwere CC, ohne komplexe Diagnose, ohne Osteolysen</v>
          </cell>
        </row>
        <row r="1043">
          <cell r="A1043" t="str">
            <v>R62A</v>
          </cell>
          <cell r="B1043" t="str">
            <v>M</v>
          </cell>
          <cell r="C1043" t="str">
            <v>Andere hämatologische und solide Neubildungen mit komplizierender Diagnose oder Dialyse oder Portimplantation</v>
          </cell>
        </row>
        <row r="1044">
          <cell r="A1044" t="str">
            <v>R62B</v>
          </cell>
          <cell r="B1044" t="str">
            <v>M</v>
          </cell>
          <cell r="C1044" t="str">
            <v>Andere hämatologische und solide Neubildungen ohne komplizierende Diagnose, ohne Dialyse, ohne Portimplantation, mit Osteolysen oder äußerst schweren CC</v>
          </cell>
        </row>
        <row r="1045">
          <cell r="A1045" t="str">
            <v>R62C</v>
          </cell>
          <cell r="B1045" t="str">
            <v>M</v>
          </cell>
          <cell r="C1045" t="str">
            <v>Andere hämatologische und solide Neubildungen ohne komplizierende Diagnose, ohne Dialyse, ohne Portimplantation, ohne Osteolysen, ohne äußerst schwere CC</v>
          </cell>
        </row>
        <row r="1046">
          <cell r="A1046" t="str">
            <v>R63A</v>
          </cell>
          <cell r="B1046" t="str">
            <v>M</v>
          </cell>
          <cell r="C1046" t="str">
            <v>Andere akute Leukämie mit hochkomplexer Chemotherapie, mit Dialyse oder Sepsis oder mit Agranulozytose oder Portimplantation oder mit äußerst schweren CC</v>
          </cell>
        </row>
        <row r="1047">
          <cell r="A1047" t="str">
            <v>R63B</v>
          </cell>
          <cell r="B1047" t="str">
            <v>M</v>
          </cell>
          <cell r="C1047" t="str">
            <v>Andere akute Leukämie mit intensiver Chemotherapie, mit Dialyse oder Sepsis oder mit Agranulozytose oder Portimplantation</v>
          </cell>
        </row>
        <row r="1048">
          <cell r="A1048" t="str">
            <v>R63C</v>
          </cell>
          <cell r="B1048" t="str">
            <v>M</v>
          </cell>
          <cell r="C1048" t="str">
            <v>Andere akute Leukämie mit mäßig komplexer Chemotherapie mit Dialyse oder Sepsis oder mit Agranulozytose oder Portimplantation</v>
          </cell>
        </row>
        <row r="1049">
          <cell r="A1049" t="str">
            <v>R63D</v>
          </cell>
          <cell r="B1049" t="str">
            <v>M</v>
          </cell>
          <cell r="C1049" t="str">
            <v>Andere akute Leukämie mit intensiver oder mäßig komplexer Chemotherapie, ohne Dialyse, ohne Sepsis, ohne Agranulozytose, ohne Portimplantation, mit äußerst schweren CC</v>
          </cell>
        </row>
        <row r="1050">
          <cell r="A1050" t="str">
            <v>R63E</v>
          </cell>
          <cell r="B1050" t="str">
            <v>M</v>
          </cell>
          <cell r="C1050" t="str">
            <v>Andere akute Leukämie mit lokaler Chemotherapie, mit Dialyse oder Sepsis oder mit Agranulozytose oder Portimplantation oder mit äußerst schweren CC</v>
          </cell>
        </row>
        <row r="1051">
          <cell r="A1051" t="str">
            <v>R63F</v>
          </cell>
          <cell r="B1051" t="str">
            <v>M</v>
          </cell>
          <cell r="C1051" t="str">
            <v>Andere akute Leukämie ohne Chemotherapie, mit komplizierender Diagnose oder Portimplantation</v>
          </cell>
        </row>
        <row r="1052">
          <cell r="A1052" t="str">
            <v>R63G</v>
          </cell>
          <cell r="B1052" t="str">
            <v>M</v>
          </cell>
          <cell r="C1052" t="str">
            <v>Andere akute Leukämie mit Chemotherapie, ohne Dialyse, ohne Sepsis, ohne Agranulozytose, ohne Portimplantation, ohne äußerst schwere CC oder ohne Chemotherapie, ohne komplizierende Diagnose, ohne Portimplantation</v>
          </cell>
        </row>
        <row r="1053">
          <cell r="A1053" t="str">
            <v>R65A</v>
          </cell>
          <cell r="B1053" t="str">
            <v>M</v>
          </cell>
          <cell r="C1053" t="str">
            <v>Hämatologische und solide Neubildungen, ein Belegungstag, Alter &lt; 16 Jahre</v>
          </cell>
        </row>
        <row r="1054">
          <cell r="A1054" t="str">
            <v>R65B</v>
          </cell>
          <cell r="B1054" t="str">
            <v>M</v>
          </cell>
          <cell r="C1054" t="str">
            <v>Hämatologische und solide Neubildungen, ein Belegungstag, Alter &gt; 15 Jahre</v>
          </cell>
        </row>
        <row r="1056">
          <cell r="A1056" t="str">
            <v>MDC 18A HIV</v>
          </cell>
        </row>
        <row r="1057">
          <cell r="A1057" t="str">
            <v>DRG</v>
          </cell>
          <cell r="B1057" t="str">
            <v>Part.</v>
          </cell>
          <cell r="C1057" t="str">
            <v>Beschreibung</v>
          </cell>
        </row>
        <row r="1059">
          <cell r="A1059" t="str">
            <v>S01Z</v>
          </cell>
          <cell r="B1059" t="str">
            <v>O</v>
          </cell>
          <cell r="C1059" t="str">
            <v>HIV-Krankheit mit OR-Prozedur</v>
          </cell>
        </row>
        <row r="1060">
          <cell r="A1060" t="str">
            <v>S60Z</v>
          </cell>
          <cell r="B1060" t="str">
            <v>M</v>
          </cell>
          <cell r="C1060" t="str">
            <v>HIV­Krankheit, ein Belegungstag</v>
          </cell>
        </row>
        <row r="1061">
          <cell r="A1061" t="str">
            <v>S62Z</v>
          </cell>
          <cell r="B1061" t="str">
            <v>M</v>
          </cell>
          <cell r="C1061" t="str">
            <v>Bösartige Neubildung bei HIV-Krankheit</v>
          </cell>
        </row>
        <row r="1062">
          <cell r="A1062" t="str">
            <v>S63A</v>
          </cell>
          <cell r="B1062" t="str">
            <v>M</v>
          </cell>
          <cell r="C1062" t="str">
            <v>Infektion bei HIV-Krankheit mit komplexer Diagnose und äußerst schweren CC</v>
          </cell>
        </row>
        <row r="1063">
          <cell r="A1063" t="str">
            <v>S63B</v>
          </cell>
          <cell r="B1063" t="str">
            <v>M</v>
          </cell>
          <cell r="C1063" t="str">
            <v>Infektion bei HIV-Krankheit ohne komplexe Diagnose oder ohne äußerst schwere CC</v>
          </cell>
        </row>
        <row r="1064">
          <cell r="A1064" t="str">
            <v>S64Z</v>
          </cell>
          <cell r="B1064" t="str">
            <v>M</v>
          </cell>
          <cell r="C1064" t="str">
            <v>Andere HIV-Krankheit</v>
          </cell>
        </row>
        <row r="1065">
          <cell r="A1065" t="str">
            <v>S65A</v>
          </cell>
          <cell r="B1065" t="str">
            <v>M</v>
          </cell>
          <cell r="C1065" t="str">
            <v>Andere Erkrankungen bei HIV-Krankheit mit Herzinfarkt oder chronisch ischämischer Herzkrankheit oder äußerst schweren CC</v>
          </cell>
        </row>
        <row r="1066">
          <cell r="A1066" t="str">
            <v>S65B</v>
          </cell>
          <cell r="B1066" t="str">
            <v>M</v>
          </cell>
          <cell r="C1066" t="str">
            <v>Andere Erkrankungen bei HIV-Krankheit ohne Herzinfarkt, ohne chronisch ischämische Herzkrankheit, ohne äußerst schwere CC</v>
          </cell>
        </row>
        <row r="1068">
          <cell r="A1068" t="str">
            <v>MDC 18B Infektiöse und parasitäre Krankheiten</v>
          </cell>
        </row>
        <row r="1069">
          <cell r="A1069" t="str">
            <v>DRG</v>
          </cell>
          <cell r="B1069" t="str">
            <v>Part.</v>
          </cell>
          <cell r="C1069" t="str">
            <v>Beschreibung</v>
          </cell>
        </row>
        <row r="1071">
          <cell r="A1071" t="str">
            <v>T01A</v>
          </cell>
          <cell r="B1071" t="str">
            <v>O</v>
          </cell>
          <cell r="C1071" t="str">
            <v>OR­Prozedur bei infektiösen und parasitären Krankheiten mit komplexer OR-Prozedur oder mit komplizierenden Prozeduren oder bei Zustand nach Organtransplantation</v>
          </cell>
        </row>
        <row r="1072">
          <cell r="A1072" t="str">
            <v>T01B</v>
          </cell>
          <cell r="B1072" t="str">
            <v>O</v>
          </cell>
          <cell r="C1072" t="str">
            <v>OR­Prozedur bei infektiösen und parasitären Krankheiten ohne komplexe OR-Prozedur, ohne komplizierende Prozeduren, außer bei Zustand nach Organtransplantation, bei Sepsis</v>
          </cell>
        </row>
        <row r="1073">
          <cell r="A1073" t="str">
            <v>T01C</v>
          </cell>
          <cell r="B1073" t="str">
            <v>O</v>
          </cell>
          <cell r="C1073" t="str">
            <v>OR­Prozedur bei infektiösen und parasitären Krankheiten ohne komplexe OR-Prozedur, ohne komplizierende Prozeduren, außer bei Zustand nach Organtransplantation, außer bei Sepsis</v>
          </cell>
        </row>
        <row r="1074">
          <cell r="A1074" t="str">
            <v>T33Z</v>
          </cell>
          <cell r="B1074" t="str">
            <v>O</v>
          </cell>
          <cell r="C1074" t="str">
            <v>Mehrzeitige komplexe OR-Prozeduren bei infektiösen und parasitären Krankheiten</v>
          </cell>
        </row>
        <row r="1075">
          <cell r="A1075" t="str">
            <v>T60A</v>
          </cell>
          <cell r="B1075" t="str">
            <v>M</v>
          </cell>
          <cell r="C1075" t="str">
            <v>Sepsis mit komplizierenden Prozeduren oder bei Zustand nach Organtransplantation, mit äußerst schweren CC</v>
          </cell>
        </row>
        <row r="1076">
          <cell r="A1076" t="str">
            <v>T60B</v>
          </cell>
          <cell r="B1076" t="str">
            <v>M</v>
          </cell>
          <cell r="C1076" t="str">
            <v>Sepsis mit komplizierenden Prozeduren oder bei Zustand nach Organtransplantation, ohne äußerst schwere CC, Alter &lt; 16 Jahre oder ohne komplizierende Prozeduren, außer bei Zustand nach Organtransplantation, mit äußerst schweren CC, Alter &lt; 16 Jahre</v>
          </cell>
        </row>
        <row r="1077">
          <cell r="A1077" t="str">
            <v>T60C</v>
          </cell>
          <cell r="B1077" t="str">
            <v>M</v>
          </cell>
          <cell r="C1077" t="str">
            <v>Sepsis mit komplizierenden Prozeduren oder bei Zustand nach Organtransplantation, ohne äußerst schwere CC, Alter &gt; 15 Jahre oder ohne komplizierende Prozeduren, außer bei Zustand nach Organtransplantation, mit äußerst schweren CC, Alter &gt; 15 Jahre</v>
          </cell>
        </row>
        <row r="1078">
          <cell r="A1078" t="str">
            <v>T60D</v>
          </cell>
          <cell r="B1078" t="str">
            <v>M</v>
          </cell>
          <cell r="C1078" t="str">
            <v>Sepsis ohne komplizierende Prozeduren, außer bei Zustand nach Organtransplantation, ohne äußerst schwere CC, Alter &lt; 10 Jahre</v>
          </cell>
        </row>
        <row r="1079">
          <cell r="A1079" t="str">
            <v>T60E</v>
          </cell>
          <cell r="B1079" t="str">
            <v>M</v>
          </cell>
          <cell r="C1079" t="str">
            <v>Sepsis ohne komplizierende Prozeduren, außer bei Zustand nach Organtransplantation, ohne äußerst schwere CC, Alter &gt; 9 Jahre</v>
          </cell>
        </row>
        <row r="1080">
          <cell r="A1080" t="str">
            <v>T60F</v>
          </cell>
          <cell r="B1080" t="str">
            <v>M</v>
          </cell>
          <cell r="C1080" t="str">
            <v>Sepsis, verstorben &lt; 8 Tage nach Aufnahme</v>
          </cell>
        </row>
        <row r="1081">
          <cell r="A1081" t="str">
            <v>T61A</v>
          </cell>
          <cell r="B1081" t="str">
            <v>M</v>
          </cell>
          <cell r="C1081" t="str">
            <v>Postoperative und posttraumatische Infektionen mit komplizierenden Prozeduren oder komplizierender Diagnose</v>
          </cell>
        </row>
        <row r="1082">
          <cell r="A1082" t="str">
            <v>T61B</v>
          </cell>
          <cell r="B1082" t="str">
            <v>M</v>
          </cell>
          <cell r="C1082" t="str">
            <v>Postoperative und posttraumatische Infektionen ohne komplizierende Prozeduren, ohne komplizierende Diagnose</v>
          </cell>
        </row>
        <row r="1083">
          <cell r="A1083" t="str">
            <v>T62A</v>
          </cell>
          <cell r="B1083" t="str">
            <v>M</v>
          </cell>
          <cell r="C1083" t="str">
            <v>Fieber unbekannter Ursache mit äußerst schweren oder schweren CC, Alter &gt; 5 Jahre</v>
          </cell>
        </row>
        <row r="1084">
          <cell r="A1084" t="str">
            <v>T62B</v>
          </cell>
          <cell r="B1084" t="str">
            <v>M</v>
          </cell>
          <cell r="C1084" t="str">
            <v>Fieber unbekannter Ursache ohne äußerst schwere oder schwere CC, Alter &lt; 6 Jahre</v>
          </cell>
        </row>
        <row r="1085">
          <cell r="A1085" t="str">
            <v>T63A</v>
          </cell>
          <cell r="B1085" t="str">
            <v>M</v>
          </cell>
          <cell r="C1085" t="str">
            <v>Virale Erkrankung bei Zustand nach Organtransplantation</v>
          </cell>
        </row>
        <row r="1086">
          <cell r="A1086" t="str">
            <v>T63B</v>
          </cell>
          <cell r="B1086" t="str">
            <v>M</v>
          </cell>
          <cell r="C1086" t="str">
            <v>Virale Erkrankung bei Infektion mit Zytomegalieviren außer bei Zustand nach Organtransplantation</v>
          </cell>
        </row>
        <row r="1087">
          <cell r="A1087" t="str">
            <v>T63C</v>
          </cell>
          <cell r="B1087" t="str">
            <v>M</v>
          </cell>
          <cell r="C1087" t="str">
            <v>Andere virale Erkrankungen</v>
          </cell>
        </row>
        <row r="1088">
          <cell r="A1088" t="str">
            <v>T64A</v>
          </cell>
          <cell r="B1088" t="str">
            <v>M</v>
          </cell>
          <cell r="C1088" t="str">
            <v>Andere infektiöse und parasitäre Krankheiten mit Lyme-Krankheit, Alter &lt; 16 Jahre</v>
          </cell>
        </row>
        <row r="1089">
          <cell r="A1089" t="str">
            <v>T64B</v>
          </cell>
          <cell r="B1089" t="str">
            <v>M</v>
          </cell>
          <cell r="C1089" t="str">
            <v>Andere infektiöse und parasitäre Krankheiten mit Lyme-Krankheit, Alter &gt; 15 Jahre</v>
          </cell>
        </row>
        <row r="1090">
          <cell r="A1090" t="str">
            <v>T64C</v>
          </cell>
          <cell r="B1090" t="str">
            <v>M</v>
          </cell>
          <cell r="C1090" t="str">
            <v>Andere infektiöse und parasitäre Krankheiten ohne Lyme-Krankheit</v>
          </cell>
        </row>
        <row r="1091">
          <cell r="A1091" t="str">
            <v>T77Z</v>
          </cell>
          <cell r="B1091" t="str">
            <v>M</v>
          </cell>
          <cell r="C1091" t="str">
            <v>Komplexbehandlung bei multiresistenten Erregern bei infektiösen und parasitären Krankheiten</v>
          </cell>
        </row>
        <row r="1093">
          <cell r="A1093" t="str">
            <v>MDC 19 Psychische Krankheiten und Störungen</v>
          </cell>
        </row>
        <row r="1094">
          <cell r="A1094" t="str">
            <v>DRG</v>
          </cell>
          <cell r="B1094" t="str">
            <v>Part.</v>
          </cell>
          <cell r="C1094" t="str">
            <v>Beschreibung</v>
          </cell>
        </row>
        <row r="1096">
          <cell r="A1096" t="str">
            <v>U01Z</v>
          </cell>
          <cell r="B1096" t="str">
            <v>O</v>
          </cell>
          <cell r="C1096" t="str">
            <v>Geschlechtsumwandelnde Operation</v>
          </cell>
        </row>
        <row r="1097">
          <cell r="A1097" t="str">
            <v>U40Z</v>
          </cell>
          <cell r="B1097" t="str">
            <v>A</v>
          </cell>
          <cell r="C1097" t="str">
            <v>Geriatrische frührehabilitative Komplexbehandlung bei psychischen Krankheiten und Störungen</v>
          </cell>
        </row>
        <row r="1098">
          <cell r="A1098" t="str">
            <v>U41Z</v>
          </cell>
          <cell r="B1098" t="str">
            <v>A</v>
          </cell>
          <cell r="C1098" t="str">
            <v>Sozial- und neuropädiatrische und pädiatrisch-psychosomatische Therapie bei psychischen Krankheiten und Störungen</v>
          </cell>
        </row>
        <row r="1099">
          <cell r="A1099" t="str">
            <v>U42Z</v>
          </cell>
          <cell r="B1099" t="str">
            <v>A</v>
          </cell>
          <cell r="C1099" t="str">
            <v>Multimodale Schmerztherapie bei psychischen Krankheiten und Störungen</v>
          </cell>
        </row>
        <row r="1100">
          <cell r="A1100" t="str">
            <v>U43Z</v>
          </cell>
          <cell r="B1100" t="str">
            <v>A</v>
          </cell>
          <cell r="C1100" t="str">
            <v>Psychosomatische Therapie, Alter &lt; 18 Jahre</v>
          </cell>
        </row>
        <row r="1101">
          <cell r="A1101" t="str">
            <v>U60Z</v>
          </cell>
          <cell r="B1101" t="str">
            <v>M</v>
          </cell>
          <cell r="C1101" t="str">
            <v>Psychiatrische Behandlung, ein Belegungstag</v>
          </cell>
        </row>
        <row r="1102">
          <cell r="A1102" t="str">
            <v>U61Z</v>
          </cell>
          <cell r="B1102" t="str">
            <v>M</v>
          </cell>
          <cell r="C1102" t="str">
            <v>Schizophrene, wahnhafte und akut psychotische Störungen</v>
          </cell>
        </row>
        <row r="1103">
          <cell r="A1103" t="str">
            <v>U63Z</v>
          </cell>
          <cell r="B1103" t="str">
            <v>M</v>
          </cell>
          <cell r="C1103" t="str">
            <v>Schwere affektive Störungen</v>
          </cell>
        </row>
        <row r="1104">
          <cell r="A1104" t="str">
            <v>U64Z</v>
          </cell>
          <cell r="B1104" t="str">
            <v>M</v>
          </cell>
          <cell r="C1104" t="str">
            <v>Angststörungen oder andere affektive und somatoforme Störungen</v>
          </cell>
        </row>
        <row r="1105">
          <cell r="A1105" t="str">
            <v>U66Z</v>
          </cell>
          <cell r="B1105" t="str">
            <v>M</v>
          </cell>
          <cell r="C1105" t="str">
            <v>Ess-, Zwangs- und Persönlichkeitsstörungen und akute psychische Reaktionen oder psychische Störungen in der Kindheit</v>
          </cell>
        </row>
        <row r="1107">
          <cell r="A1107" t="str">
            <v>MDC 20 Alkohol- und Drogengebrauch und alkohol- und drogeninduzierte psychische Störungen</v>
          </cell>
        </row>
        <row r="1108">
          <cell r="A1108" t="str">
            <v>DRG</v>
          </cell>
          <cell r="B1108" t="str">
            <v>Part.</v>
          </cell>
          <cell r="C1108" t="str">
            <v>Beschreibung</v>
          </cell>
        </row>
        <row r="1110">
          <cell r="A1110" t="str">
            <v>V60A</v>
          </cell>
          <cell r="B1110" t="str">
            <v>M</v>
          </cell>
          <cell r="C1110" t="str">
            <v>Alkoholintoxikation und ­entzug oder Störungen durch Alkoholmissbrauch und Alkoholabhängigkeit mit psychotischem Syndrom oder mit Qualifiziertem Entzug</v>
          </cell>
        </row>
        <row r="1111">
          <cell r="A1111" t="str">
            <v>V60B</v>
          </cell>
          <cell r="B1111" t="str">
            <v>M</v>
          </cell>
          <cell r="C1111" t="str">
            <v>Alkoholintoxikation und ­entzug oder Störungen durch Alkoholmissbrauch und Alkoholabhängigkeit ohne psychotisches Syndrom, ohne Qualifizierten Entzug, mit Entzugssyndrom</v>
          </cell>
        </row>
        <row r="1112">
          <cell r="A1112" t="str">
            <v>V60C</v>
          </cell>
          <cell r="B1112" t="str">
            <v>M</v>
          </cell>
          <cell r="C1112" t="str">
            <v>Alkoholintoxikation und ­entzug oder Störungen durch Alkoholmissbrauch und Alkoholabhängigkeit ohne psychotisches Syndrom, ohne Qualifizierten Entzug, ohne Entzugssyndrom</v>
          </cell>
        </row>
        <row r="1113">
          <cell r="A1113" t="str">
            <v>V61Z</v>
          </cell>
          <cell r="B1113" t="str">
            <v>M</v>
          </cell>
          <cell r="C1113" t="str">
            <v>Drogenintoxikation und ­entzug</v>
          </cell>
        </row>
        <row r="1114">
          <cell r="A1114" t="str">
            <v>V63Z</v>
          </cell>
          <cell r="B1114" t="str">
            <v>M</v>
          </cell>
          <cell r="C1114" t="str">
            <v>Störungen durch Opioidgebrauch und Opioidabhängigkeit</v>
          </cell>
        </row>
        <row r="1115">
          <cell r="A1115" t="str">
            <v>V64Z</v>
          </cell>
          <cell r="B1115" t="str">
            <v>M</v>
          </cell>
          <cell r="C1115" t="str">
            <v>Störungen durch anderen Drogengebrauch und Medikamentenmissbrauch und andere Drogen­ und Medikamentenabhängigkeit</v>
          </cell>
        </row>
        <row r="1116">
          <cell r="A1116" t="str">
            <v>V65Z</v>
          </cell>
          <cell r="B1116" t="str">
            <v>M</v>
          </cell>
          <cell r="C1116" t="str">
            <v>HIV-Krankheit bei Alkohol- und Drogengebrauch und alkohol- und drogeninduzierten psychischen Störungen</v>
          </cell>
        </row>
        <row r="1118">
          <cell r="A1118" t="str">
            <v>MDC 21A Polytrauma</v>
          </cell>
        </row>
        <row r="1119">
          <cell r="A1119" t="str">
            <v>DRG</v>
          </cell>
          <cell r="B1119" t="str">
            <v>Part.</v>
          </cell>
          <cell r="C1119" t="str">
            <v>Beschreibung</v>
          </cell>
        </row>
        <row r="1121">
          <cell r="A1121" t="str">
            <v>W01A</v>
          </cell>
          <cell r="B1121" t="str">
            <v>O</v>
          </cell>
          <cell r="C1121" t="str">
            <v>Polytrauma mit Beatmung oder Kraniotomie, mit Frührehabilitation</v>
          </cell>
        </row>
        <row r="1122">
          <cell r="A1122" t="str">
            <v>W01B</v>
          </cell>
          <cell r="B1122" t="str">
            <v>O</v>
          </cell>
          <cell r="C1122" t="str">
            <v>Polytrauma mit Beatmung oder Kraniotomie, ohne Frührehabilitation, mit Beatmung &gt; 263 Stunden</v>
          </cell>
        </row>
        <row r="1123">
          <cell r="A1123" t="str">
            <v>W01C</v>
          </cell>
          <cell r="B1123" t="str">
            <v>O</v>
          </cell>
          <cell r="C1123" t="str">
            <v>Polytrauma mit Beatmung oder Kraniotomie, ohne Frührehabilitation, ohne Beatmung &gt; 263 Stunden</v>
          </cell>
        </row>
        <row r="1124">
          <cell r="A1124" t="str">
            <v>W02A</v>
          </cell>
          <cell r="B1124" t="str">
            <v>O</v>
          </cell>
          <cell r="C1124" t="str">
            <v>Polytrauma mit Eingriffen an Hüftgelenk, Femur, Extremitäten und Wirbelsäule mit komplizierenden Prozeduren oder Eingriffen an mehreren Lokalisationen</v>
          </cell>
        </row>
        <row r="1125">
          <cell r="A1125" t="str">
            <v>W02B</v>
          </cell>
          <cell r="B1125" t="str">
            <v>O</v>
          </cell>
          <cell r="C1125" t="str">
            <v>Polytrauma mit Eingriffen an Hüftgelenk, Femur, Extremitäten und Wirbelsäule, ohne komplizierende Prozeduren, ohne Eingriffe an mehreren Lokalisationen</v>
          </cell>
        </row>
        <row r="1126">
          <cell r="A1126" t="str">
            <v>W04A</v>
          </cell>
          <cell r="B1126" t="str">
            <v>O</v>
          </cell>
          <cell r="C1126" t="str">
            <v>Polytrauma mit anderen OR-Prozeduren mit komplizierenden Prozeduren oder Eingriffen an mehreren Lokalisationen</v>
          </cell>
        </row>
        <row r="1127">
          <cell r="A1127" t="str">
            <v>W04B</v>
          </cell>
          <cell r="B1127" t="str">
            <v>O</v>
          </cell>
          <cell r="C1127" t="str">
            <v>Polytrauma mit anderen OR-Prozeduren ohne komplizierende Prozeduren, ohne Eingriffe an mehreren Lokalisationen</v>
          </cell>
        </row>
        <row r="1128">
          <cell r="A1128" t="str">
            <v>W05Z</v>
          </cell>
          <cell r="B1128" t="str">
            <v>O</v>
          </cell>
          <cell r="C1128" t="str">
            <v>Frührehabilitation bei Polytrauma mit OR-Prozedur</v>
          </cell>
        </row>
        <row r="1129">
          <cell r="A1129" t="str">
            <v>W36Z</v>
          </cell>
          <cell r="B1129" t="str">
            <v>O</v>
          </cell>
          <cell r="C1129" t="str">
            <v>Intensivmedizinische Komplexbehandlung &gt; 1104 Aufwandspunkte bei Polytrauma</v>
          </cell>
        </row>
        <row r="1130">
          <cell r="A1130" t="str">
            <v>W40Z</v>
          </cell>
          <cell r="B1130" t="str">
            <v>A</v>
          </cell>
          <cell r="C1130" t="str">
            <v>Frührehabilitation bei Polytrauma</v>
          </cell>
        </row>
        <row r="1131">
          <cell r="A1131" t="str">
            <v>W60Z</v>
          </cell>
          <cell r="B1131" t="str">
            <v>M</v>
          </cell>
          <cell r="C1131" t="str">
            <v>Polytrauma, verstorben &lt; 5 Tage nach Aufnahme</v>
          </cell>
        </row>
        <row r="1132">
          <cell r="A1132" t="str">
            <v>W61Z</v>
          </cell>
          <cell r="B1132" t="str">
            <v>M</v>
          </cell>
          <cell r="C1132" t="str">
            <v>Polytrauma ohne signifikante Eingriffe</v>
          </cell>
        </row>
        <row r="1134">
          <cell r="A1134" t="str">
            <v>MDC 21B Verletzungen, Vergiftungen und toxische Wirkungen von Drogen und Medikamenten</v>
          </cell>
        </row>
        <row r="1135">
          <cell r="A1135" t="str">
            <v>DRG</v>
          </cell>
          <cell r="B1135" t="str">
            <v>Part.</v>
          </cell>
          <cell r="C1135" t="str">
            <v>Beschreibung</v>
          </cell>
        </row>
        <row r="1137">
          <cell r="A1137" t="str">
            <v>X01A</v>
          </cell>
          <cell r="B1137" t="str">
            <v>O</v>
          </cell>
          <cell r="C1137" t="str">
            <v>Gewebetransplantation mit mikrovaskulärer Anastomosierung oder Hauttransplantationen bei Verletzungen außer an der Hand mit äußerst schweren CC</v>
          </cell>
        </row>
        <row r="1138">
          <cell r="A1138" t="str">
            <v>X01B</v>
          </cell>
          <cell r="B1138" t="str">
            <v>O</v>
          </cell>
          <cell r="C1138" t="str">
            <v>Gewebetransplantation mit mikrovaskulärer Anastomosierung oder Hauttransplantationen bei Verletzungen außer an der Hand ohne äußerst schwere CC</v>
          </cell>
        </row>
        <row r="1139">
          <cell r="A1139" t="str">
            <v>X02Z</v>
          </cell>
          <cell r="B1139" t="str">
            <v>O</v>
          </cell>
          <cell r="C1139" t="str">
            <v>Gewebetransplantation mit mikrovaskulärer Anastomosierung oder Hauttransplantationen bei Verletzungen der Hand</v>
          </cell>
        </row>
        <row r="1140">
          <cell r="A1140" t="str">
            <v>X04Z</v>
          </cell>
          <cell r="B1140" t="str">
            <v>O</v>
          </cell>
          <cell r="C1140" t="str">
            <v>Andere Eingriffe bei Verletzungen der unteren Extremität</v>
          </cell>
        </row>
        <row r="1141">
          <cell r="A1141" t="str">
            <v>X05Z</v>
          </cell>
          <cell r="B1141" t="str">
            <v>O</v>
          </cell>
          <cell r="C1141" t="str">
            <v>Andere Eingriffe bei Verletzungen der Hand</v>
          </cell>
        </row>
        <row r="1142">
          <cell r="A1142" t="str">
            <v>X06A</v>
          </cell>
          <cell r="B1142" t="str">
            <v>O</v>
          </cell>
          <cell r="C1142" t="str">
            <v>Andere Eingriffe bei anderen Verletzungen mit äußerst schweren CC</v>
          </cell>
        </row>
        <row r="1143">
          <cell r="A1143" t="str">
            <v>X06B</v>
          </cell>
          <cell r="B1143" t="str">
            <v>O</v>
          </cell>
          <cell r="C1143" t="str">
            <v>Andere Eingriffe bei anderen Verletzungen ohne äußerst schwere CC, Alter &gt; 65 Jahre oder mit schweren CC oder mit komplexem Eingriff</v>
          </cell>
        </row>
        <row r="1144">
          <cell r="A1144" t="str">
            <v>X06C</v>
          </cell>
          <cell r="B1144" t="str">
            <v>O</v>
          </cell>
          <cell r="C1144" t="str">
            <v>Andere Eingriffe bei anderen Verletzungen ohne äußerst schwere oder schwere CC, Alter &lt; 66 Jahre, ohne komplexen Eingriff</v>
          </cell>
        </row>
        <row r="1145">
          <cell r="A1145" t="str">
            <v>X07A</v>
          </cell>
          <cell r="B1145" t="str">
            <v>O</v>
          </cell>
          <cell r="C1145" t="str">
            <v>Replantation bei traumatischer Amputation, mit Replantation mehr als einer Zehe oder mehr als eines Fingers</v>
          </cell>
        </row>
        <row r="1146">
          <cell r="A1146" t="str">
            <v>X07B</v>
          </cell>
          <cell r="B1146" t="str">
            <v>O</v>
          </cell>
          <cell r="C1146" t="str">
            <v>Replantation bei traumatischer Amputation, mit Replantation eines Fingers oder einer Zehe</v>
          </cell>
        </row>
        <row r="1147">
          <cell r="A1147" t="str">
            <v>X33Z</v>
          </cell>
          <cell r="B1147" t="str">
            <v>O</v>
          </cell>
          <cell r="C1147" t="str">
            <v>Mehrzeitige komplexe OR-Prozeduren bei Verletzungen, Vergiftungen und toxischen Wirkungen von Drogen und Medikamenten</v>
          </cell>
        </row>
        <row r="1148">
          <cell r="A1148" t="str">
            <v>X60Z</v>
          </cell>
          <cell r="B1148" t="str">
            <v>M</v>
          </cell>
          <cell r="C1148" t="str">
            <v>Verletzungen und allergische Reaktionen</v>
          </cell>
        </row>
        <row r="1149">
          <cell r="A1149" t="str">
            <v>X62Z</v>
          </cell>
          <cell r="B1149" t="str">
            <v>M</v>
          </cell>
          <cell r="C1149" t="str">
            <v>Vergiftungen / Toxische Wirkungen von Drogen, Medikamenten und anderen Substanzen oder Folgen einer medizinischen Behandlung</v>
          </cell>
        </row>
        <row r="1150">
          <cell r="A1150" t="str">
            <v>X64Z</v>
          </cell>
          <cell r="B1150" t="str">
            <v>M</v>
          </cell>
          <cell r="C1150" t="str">
            <v>Andere Krankheit verursacht durch Verletzung, Vergiftung oder toxische Wirkung</v>
          </cell>
        </row>
        <row r="1152">
          <cell r="A1152" t="str">
            <v>MDC 22 Verbrennungen</v>
          </cell>
        </row>
        <row r="1153">
          <cell r="A1153" t="str">
            <v>DRG</v>
          </cell>
          <cell r="B1153" t="str">
            <v>Part.</v>
          </cell>
          <cell r="C1153" t="str">
            <v>Beschreibung</v>
          </cell>
        </row>
        <row r="1155">
          <cell r="A1155" t="str">
            <v>Y01Z</v>
          </cell>
          <cell r="B1155" t="str">
            <v>O</v>
          </cell>
          <cell r="C1155" t="str">
            <v>Operative Eingriffe oder Beatmung &gt; 95 Stunden bei schweren Verbrennungen</v>
          </cell>
        </row>
        <row r="1156">
          <cell r="A1156" t="str">
            <v>Y02A</v>
          </cell>
          <cell r="B1156" t="str">
            <v>O</v>
          </cell>
          <cell r="C1156" t="str">
            <v>Andere Verbrennungen mit Hauttransplantation mit äußerst schweren oder schweren CC oder komplizierender Diagnose oder Prozedur oder Alter &gt; 64 Jahre, oder mit Dialyse oder Beatmung &gt; 24 Stunden</v>
          </cell>
        </row>
        <row r="1157">
          <cell r="A1157" t="str">
            <v>Y02B</v>
          </cell>
          <cell r="B1157" t="str">
            <v>O</v>
          </cell>
          <cell r="C1157" t="str">
            <v>Andere Verbrennungen mit Hauttransplantation ohne schwere CC, ohne komplizierende Diagnose und ohne Prozedur, Alter &lt; 65 Jahre, ohne Dialyse, ohne Beatmung &gt; 24 Stunden</v>
          </cell>
        </row>
        <row r="1158">
          <cell r="A1158" t="str">
            <v>Y03Z</v>
          </cell>
          <cell r="B1158" t="str">
            <v>O</v>
          </cell>
          <cell r="C1158" t="str">
            <v>Andere Verbrennungen mit anderen Eingriffen</v>
          </cell>
        </row>
        <row r="1159">
          <cell r="A1159" t="str">
            <v>Y61Z</v>
          </cell>
          <cell r="B1159" t="str">
            <v>M</v>
          </cell>
          <cell r="C1159" t="str">
            <v>Schwere Verbrennungen</v>
          </cell>
        </row>
        <row r="1160">
          <cell r="A1160" t="str">
            <v>Y62Z</v>
          </cell>
          <cell r="B1160" t="str">
            <v>M</v>
          </cell>
          <cell r="C1160" t="str">
            <v>Andere Verbrennungen</v>
          </cell>
        </row>
        <row r="1161">
          <cell r="A1161" t="str">
            <v>Y63Z</v>
          </cell>
          <cell r="B1161" t="str">
            <v>M</v>
          </cell>
          <cell r="C1161" t="str">
            <v>Verbrennungen, ein Belegungstag</v>
          </cell>
        </row>
        <row r="1163">
          <cell r="A1163" t="str">
            <v>MDC 23 Faktoren, die den Gesundheitszustand beeinflussen, und andere Inanspruchnahme des Gesundheitswesens</v>
          </cell>
        </row>
        <row r="1164">
          <cell r="A1164" t="str">
            <v>DRG</v>
          </cell>
          <cell r="B1164" t="str">
            <v>Part.</v>
          </cell>
          <cell r="C1164" t="str">
            <v>Beschreibung</v>
          </cell>
        </row>
        <row r="1166">
          <cell r="A1166" t="str">
            <v>Z01Z</v>
          </cell>
          <cell r="B1166" t="str">
            <v>O</v>
          </cell>
          <cell r="C1166" t="str">
            <v>OR­Prozeduren bei anderen Zuständen, die zur Inanspruchnahme des Gesundheitswesens führen</v>
          </cell>
        </row>
        <row r="1167">
          <cell r="A1167" t="str">
            <v>Z02Z</v>
          </cell>
          <cell r="B1167" t="str">
            <v>O</v>
          </cell>
          <cell r="C1167" t="str">
            <v>Leberspende (Lebendspende)</v>
          </cell>
        </row>
        <row r="1168">
          <cell r="A1168" t="str">
            <v>Z03Z</v>
          </cell>
          <cell r="B1168" t="str">
            <v>O</v>
          </cell>
          <cell r="C1168" t="str">
            <v>Nierenspende (Lebendspende)</v>
          </cell>
        </row>
        <row r="1169">
          <cell r="A1169" t="str">
            <v>Z41Z</v>
          </cell>
          <cell r="B1169" t="str">
            <v>A</v>
          </cell>
          <cell r="C1169" t="str">
            <v>Knochenmarkentnahme bei Eigenspender</v>
          </cell>
        </row>
        <row r="1170">
          <cell r="A1170" t="str">
            <v>Z42Z</v>
          </cell>
          <cell r="B1170" t="str">
            <v>A</v>
          </cell>
          <cell r="C1170" t="str">
            <v>Stammzellentnahme bei Fremdspender</v>
          </cell>
        </row>
        <row r="1171">
          <cell r="A1171" t="str">
            <v>Z43Z</v>
          </cell>
          <cell r="B1171" t="str">
            <v>A</v>
          </cell>
          <cell r="C1171" t="str">
            <v>Knochenmarkentnahme bei Fremdspender</v>
          </cell>
        </row>
        <row r="1172">
          <cell r="A1172" t="str">
            <v>Z44Z</v>
          </cell>
          <cell r="B1172" t="str">
            <v>A</v>
          </cell>
          <cell r="C1172" t="str">
            <v>Multimodale Schmerztherapie bei Faktoren, die den Gesundheitszustand beeinflussen, und anderer Inanspruchnahme des Gesundheitswesens</v>
          </cell>
        </row>
        <row r="1173">
          <cell r="A1173" t="str">
            <v>Z64A</v>
          </cell>
          <cell r="B1173" t="str">
            <v>M</v>
          </cell>
          <cell r="C1173" t="str">
            <v>Andere Faktoren, die den Gesundheitszustand beeinflussen und Nachbehandlung nach abgeschlossener Behandlung mit komplexer Radiojoddiagnostik</v>
          </cell>
        </row>
        <row r="1174">
          <cell r="A1174" t="str">
            <v>Z64B</v>
          </cell>
          <cell r="B1174" t="str">
            <v>M</v>
          </cell>
          <cell r="C1174" t="str">
            <v>Andere Faktoren, die den Gesundheitszustand beeinflussen und Nachbehandlung nach abgeschlossener Behandlung ohne komplexe Radiojoddiagnostik</v>
          </cell>
        </row>
        <row r="1175">
          <cell r="A1175" t="str">
            <v>Z65Z</v>
          </cell>
          <cell r="B1175" t="str">
            <v>M</v>
          </cell>
          <cell r="C1175" t="str">
            <v>Beschwerden, Symptome, andere Anomalien und Nachbehandlung</v>
          </cell>
        </row>
        <row r="1176">
          <cell r="A1176" t="str">
            <v>Z66Z</v>
          </cell>
          <cell r="B1176" t="str">
            <v>M</v>
          </cell>
          <cell r="C1176" t="str">
            <v>Vorbereitung zur Lebendspende</v>
          </cell>
        </row>
        <row r="1178">
          <cell r="A1178" t="str">
            <v>Fehler-DRGs und sonstige DRGs</v>
          </cell>
        </row>
        <row r="1179">
          <cell r="A1179" t="str">
            <v>DRG</v>
          </cell>
          <cell r="B1179" t="str">
            <v>Part.</v>
          </cell>
          <cell r="C1179" t="str">
            <v>Beschreibung</v>
          </cell>
        </row>
        <row r="1181">
          <cell r="A1181" t="str">
            <v>901A</v>
          </cell>
          <cell r="B1181" t="str">
            <v>O</v>
          </cell>
          <cell r="C1181" t="str">
            <v>Ausgedehnte OR­Prozedur ohne Bezug zur Hauptdiagnose mit komplizierenden Prozeduren oder Strahlentherapie</v>
          </cell>
        </row>
        <row r="1182">
          <cell r="A1182" t="str">
            <v>901B</v>
          </cell>
          <cell r="B1182" t="str">
            <v>O</v>
          </cell>
          <cell r="C1182" t="str">
            <v>Ausgedehnte OR­Prozedur ohne Bezug zur Hauptdiagnose ohne komplizierende Prozeduren, ohne Strahlentherapie, mit komplexer OR-Prozedur</v>
          </cell>
        </row>
        <row r="1183">
          <cell r="A1183" t="str">
            <v>901C</v>
          </cell>
          <cell r="B1183" t="str">
            <v>O</v>
          </cell>
          <cell r="C1183" t="str">
            <v>Ausgedehnte OR­Prozedur ohne Bezug zur Hauptdiagnose ohne komplizierende Prozeduren, ohne Strahlentherapie, ohne komplexe OR-Prozedur, mit anderem Eingriff an Kopf und Wirbelsäule oder Alter &lt; 1 Jahr</v>
          </cell>
        </row>
        <row r="1184">
          <cell r="A1184" t="str">
            <v>901D</v>
          </cell>
          <cell r="B1184" t="str">
            <v>O</v>
          </cell>
          <cell r="C1184" t="str">
            <v>Ausgedehnte OR­Prozedur ohne Bezug zur Hauptdiagnose ohne komplizierende Prozeduren, ohne Strahlentherapie, ohne komplexe OR-Prozedur, ohne anderen Eingriff an Kopf und Wirbelsäule, Alter &gt; 0 Jahre</v>
          </cell>
        </row>
        <row r="1185">
          <cell r="A1185" t="str">
            <v>902Z</v>
          </cell>
          <cell r="B1185" t="str">
            <v>O</v>
          </cell>
          <cell r="C1185" t="str">
            <v>Nicht ausgedehnte OR­Prozedur ohne Bezug zur Hauptdiagnose</v>
          </cell>
        </row>
        <row r="1186">
          <cell r="A1186" t="str">
            <v>960Z</v>
          </cell>
          <cell r="B1186" t="str">
            <v>M</v>
          </cell>
          <cell r="C1186" t="str">
            <v>Nicht gruppierbar</v>
          </cell>
        </row>
        <row r="1187">
          <cell r="A1187" t="str">
            <v>961Z</v>
          </cell>
          <cell r="B1187" t="str">
            <v>M</v>
          </cell>
          <cell r="C1187" t="str">
            <v>Unzulässige Hauptdiagnose</v>
          </cell>
        </row>
        <row r="1188">
          <cell r="A1188" t="str">
            <v>962Z</v>
          </cell>
          <cell r="B1188" t="str">
            <v>M</v>
          </cell>
          <cell r="C1188" t="str">
            <v>Unzulässige geburtshilfliche Diagnosekombination</v>
          </cell>
        </row>
        <row r="1189">
          <cell r="A1189" t="str">
            <v>963Z</v>
          </cell>
          <cell r="B1189" t="str">
            <v>M</v>
          </cell>
          <cell r="C1189" t="str">
            <v>Neonatale Diagnose unvereinbar mit Alter oder Gewicht</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refreshError="1"/>
      <sheetData sheetId="69"/>
      <sheetData sheetId="70" refreshError="1"/>
      <sheetData sheetId="71" refreshError="1"/>
      <sheetData sheetId="72"/>
      <sheetData sheetId="73"/>
      <sheetData sheetId="74"/>
      <sheetData sheetId="75"/>
      <sheetData sheetId="76"/>
      <sheetData sheetId="77" refreshError="1"/>
      <sheetData sheetId="78" refreshError="1"/>
      <sheetData sheetId="79"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ckblatt"/>
      <sheetName val="Entwicklung 99-00"/>
      <sheetName val="F11-Zusammenstellung 2000"/>
      <sheetName val="F11. A"/>
      <sheetName val="F11. B_1"/>
      <sheetName val="F11.C"/>
      <sheetName val="F11. C Nebenrechnung"/>
      <sheetName val="SE + FP F11 C Kassenversion"/>
      <sheetName val="SE + FP -Nebenrechnung zu F11c"/>
      <sheetName val="SK-Anteile"/>
      <sheetName val="Mehrleistungsabschlag 2014 SLT "/>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B_NKG"/>
      <sheetName val="DRGListe"/>
      <sheetName val="Basis"/>
      <sheetName val="F11. B_1"/>
    </sheetNames>
    <sheetDataSet>
      <sheetData sheetId="0" refreshError="1"/>
      <sheetData sheetId="1" refreshError="1"/>
      <sheetData sheetId="2" refreshError="1"/>
      <sheetData sheetId="3"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S2013"/>
      <sheetName val="TS2013"/>
      <sheetName val="E1 IST_ÜL_11-12_Kat2013"/>
      <sheetName val="E1 IST_ÜL_12-13_Kat2013"/>
      <sheetName val="E1 IST_ÜL_12-13_Kat13_Anteil 13"/>
      <sheetName val="E1_IL_ VB 2013"/>
      <sheetName val="ZE2013"/>
      <sheetName val="Anlage 1a"/>
      <sheetName val="Anlage 1b"/>
      <sheetName val="Anlage 2a"/>
      <sheetName val="Anlage 2b"/>
      <sheetName val="Anlage 3"/>
      <sheetName val="Anlage 4"/>
      <sheetName val="Psych_Übli_Jahresbeginn"/>
      <sheetName val="DRGs nach Anteil Sachkosten"/>
      <sheetName val="KPSV"/>
      <sheetName val="VKPS"/>
      <sheetName val="D5.1;2007"/>
    </sheetNames>
    <sheetDataSet>
      <sheetData sheetId="0" refreshError="1">
        <row r="11">
          <cell r="A11" t="str">
            <v>P002A</v>
          </cell>
          <cell r="B11" t="str">
            <v>Intensivbehandlung bei Kindern und Jugendlichen mit sehr hohem Bedarf an intensiver Beaufsichtigung in einer Kleinstgruppe bzw. Einzelbetreuung</v>
          </cell>
          <cell r="C11">
            <v>1</v>
          </cell>
          <cell r="D11">
            <v>55</v>
          </cell>
          <cell r="E11">
            <v>2.3653</v>
          </cell>
          <cell r="F11">
            <v>56</v>
          </cell>
          <cell r="G11">
            <v>88</v>
          </cell>
          <cell r="H11">
            <v>1.9049</v>
          </cell>
          <cell r="I11">
            <v>89</v>
          </cell>
          <cell r="K11">
            <v>1.6454</v>
          </cell>
        </row>
        <row r="12">
          <cell r="A12" t="str">
            <v>P002B</v>
          </cell>
          <cell r="B12" t="str">
            <v>Intensivbehandlung bei Kindern und Jugendlichen mit hohem Bedarf an intensiver Beaufsichtigung in einer Kleinstgruppe bzw. Einzelbetreuung</v>
          </cell>
          <cell r="C12">
            <v>1</v>
          </cell>
          <cell r="D12">
            <v>41</v>
          </cell>
          <cell r="E12">
            <v>2.0379</v>
          </cell>
          <cell r="F12">
            <v>42</v>
          </cell>
          <cell r="H12">
            <v>1.7051000000000001</v>
          </cell>
        </row>
        <row r="13">
          <cell r="A13" t="str">
            <v>P003A</v>
          </cell>
          <cell r="B13" t="str">
            <v>Erhöhter Betreuungsaufwand bei Erwachsenen, 1:1-Betreuung mit äußerst hohem Aufwand</v>
          </cell>
          <cell r="C13">
            <v>1</v>
          </cell>
          <cell r="D13">
            <v>34</v>
          </cell>
          <cell r="E13">
            <v>3.5421999999999998</v>
          </cell>
          <cell r="F13">
            <v>35</v>
          </cell>
          <cell r="G13">
            <v>54</v>
          </cell>
          <cell r="H13">
            <v>1.3433999999999999</v>
          </cell>
          <cell r="I13">
            <v>55</v>
          </cell>
          <cell r="J13">
            <v>97</v>
          </cell>
          <cell r="K13">
            <v>1.1380999999999999</v>
          </cell>
          <cell r="L13">
            <v>98</v>
          </cell>
          <cell r="N13">
            <v>0.84219999999999995</v>
          </cell>
        </row>
        <row r="14">
          <cell r="A14" t="str">
            <v>P003B</v>
          </cell>
          <cell r="B14" t="str">
            <v>Erhöhter Betreuungsaufwand bei Erwachsenen, 1:1-Betreuung mit sehr hohem Aufwand</v>
          </cell>
          <cell r="C14">
            <v>1</v>
          </cell>
          <cell r="D14">
            <v>22</v>
          </cell>
          <cell r="E14">
            <v>3.0872000000000002</v>
          </cell>
          <cell r="F14">
            <v>23</v>
          </cell>
          <cell r="G14">
            <v>41</v>
          </cell>
          <cell r="H14">
            <v>1.2717000000000001</v>
          </cell>
          <cell r="I14">
            <v>42</v>
          </cell>
          <cell r="K14">
            <v>0.81689999999999996</v>
          </cell>
        </row>
        <row r="15">
          <cell r="A15" t="str">
            <v>P003C</v>
          </cell>
          <cell r="B15" t="str">
            <v>Erhöhter Betreuungsaufwand bei Erwachsenen, 1:1-Betreuung mit hohem Aufwand</v>
          </cell>
          <cell r="C15">
            <v>1</v>
          </cell>
          <cell r="D15">
            <v>18</v>
          </cell>
          <cell r="E15">
            <v>2.7551999999999999</v>
          </cell>
          <cell r="F15">
            <v>19</v>
          </cell>
          <cell r="G15">
            <v>40</v>
          </cell>
          <cell r="H15">
            <v>1.1006</v>
          </cell>
          <cell r="I15">
            <v>41</v>
          </cell>
          <cell r="K15">
            <v>0.82630000000000003</v>
          </cell>
        </row>
        <row r="16">
          <cell r="A16" t="str">
            <v>P003D</v>
          </cell>
          <cell r="B16" t="str">
            <v>Erhöhter Betreuungsaufwand bei Erwachsenen, 1:1-Betreuung mit erhöhtem Aufwand</v>
          </cell>
          <cell r="C16">
            <v>1</v>
          </cell>
          <cell r="D16">
            <v>17</v>
          </cell>
          <cell r="E16">
            <v>2.3355999999999999</v>
          </cell>
          <cell r="F16">
            <v>18</v>
          </cell>
          <cell r="G16">
            <v>40</v>
          </cell>
          <cell r="H16">
            <v>1.0344</v>
          </cell>
          <cell r="I16">
            <v>41</v>
          </cell>
          <cell r="K16">
            <v>0.84940000000000004</v>
          </cell>
        </row>
        <row r="17">
          <cell r="A17" t="str">
            <v>P004Z</v>
          </cell>
          <cell r="B17" t="str">
            <v>Intensivbehandlung bei Erwachsenen, ab 3 Merkmalen, mit sehr hohem Anteil</v>
          </cell>
          <cell r="C17">
            <v>1</v>
          </cell>
          <cell r="D17">
            <v>9</v>
          </cell>
          <cell r="E17">
            <v>1.5095000000000001</v>
          </cell>
          <cell r="F17">
            <v>10</v>
          </cell>
          <cell r="G17">
            <v>18</v>
          </cell>
          <cell r="H17">
            <v>1.0523</v>
          </cell>
          <cell r="I17">
            <v>19</v>
          </cell>
          <cell r="K17">
            <v>0.96130000000000004</v>
          </cell>
        </row>
        <row r="18">
          <cell r="B18" t="str">
            <v>Strukturkategorie Psychiatrie, vollstationär</v>
          </cell>
        </row>
        <row r="19">
          <cell r="A19" t="str">
            <v>PA01A</v>
          </cell>
          <cell r="B19" t="str">
            <v>Intelligenzstörungen, tief greifende Entwicklungsstörungen, Ticstörungen oder andere Störungen mit Beginn in der Kindheit und Jugend, mit komplizierender Konstellation</v>
          </cell>
          <cell r="C19">
            <v>1</v>
          </cell>
          <cell r="D19">
            <v>8</v>
          </cell>
          <cell r="E19">
            <v>1.4073</v>
          </cell>
          <cell r="F19">
            <v>9</v>
          </cell>
          <cell r="G19">
            <v>24</v>
          </cell>
          <cell r="H19">
            <v>0.99870000000000003</v>
          </cell>
          <cell r="I19">
            <v>25</v>
          </cell>
          <cell r="K19">
            <v>0.97089999999999999</v>
          </cell>
        </row>
        <row r="20">
          <cell r="A20" t="str">
            <v>PA01B</v>
          </cell>
          <cell r="B20" t="str">
            <v>Intelligenzstörungen, tief greifende Entwicklungsstörungen, Ticstörungen oder andere Störungen mit Beginn in der Kindheit und Jugend, ohne komplizierende Konstellation</v>
          </cell>
          <cell r="C20">
            <v>1</v>
          </cell>
          <cell r="D20">
            <v>7</v>
          </cell>
          <cell r="E20">
            <v>1.3095000000000001</v>
          </cell>
          <cell r="F20">
            <v>8</v>
          </cell>
          <cell r="G20">
            <v>22</v>
          </cell>
          <cell r="H20">
            <v>0.94340000000000002</v>
          </cell>
          <cell r="I20">
            <v>23</v>
          </cell>
          <cell r="K20">
            <v>0.81720000000000004</v>
          </cell>
        </row>
        <row r="21">
          <cell r="A21" t="str">
            <v>PA02A</v>
          </cell>
          <cell r="B21" t="str">
            <v>Psychische und Verhaltensstörungen durch psychotrope Substanzen, mit komplizierender Konstellation</v>
          </cell>
          <cell r="C21">
            <v>1</v>
          </cell>
          <cell r="D21">
            <v>6</v>
          </cell>
          <cell r="E21">
            <v>1.4581</v>
          </cell>
          <cell r="F21">
            <v>7</v>
          </cell>
          <cell r="G21">
            <v>17</v>
          </cell>
          <cell r="H21">
            <v>0.95250000000000001</v>
          </cell>
          <cell r="I21">
            <v>18</v>
          </cell>
          <cell r="K21">
            <v>0.89180000000000004</v>
          </cell>
        </row>
        <row r="22">
          <cell r="A22" t="str">
            <v>PA02B</v>
          </cell>
          <cell r="B22" t="str">
            <v>Psychische und Verhaltensstörungen durch psychotrope Substanzen, ohne komplizierende Konstellation</v>
          </cell>
          <cell r="C22">
            <v>1</v>
          </cell>
          <cell r="D22">
            <v>6</v>
          </cell>
          <cell r="E22">
            <v>1.3638999999999999</v>
          </cell>
          <cell r="F22">
            <v>7</v>
          </cell>
          <cell r="G22">
            <v>13</v>
          </cell>
          <cell r="H22">
            <v>0.79239999999999999</v>
          </cell>
          <cell r="I22">
            <v>14</v>
          </cell>
          <cell r="K22">
            <v>0.7379</v>
          </cell>
        </row>
        <row r="23">
          <cell r="A23" t="str">
            <v>PA03A</v>
          </cell>
          <cell r="B23" t="str">
            <v>Schizophrenie, schizotype und wahnhafte Störungen oder andere psychotische Störungen, Alter &gt; 65 Jahre oder mit komplizierender Konstellation</v>
          </cell>
          <cell r="C23">
            <v>1</v>
          </cell>
          <cell r="D23">
            <v>20</v>
          </cell>
          <cell r="E23">
            <v>1.1267</v>
          </cell>
          <cell r="F23">
            <v>21</v>
          </cell>
          <cell r="G23">
            <v>40</v>
          </cell>
          <cell r="H23">
            <v>0.91690000000000005</v>
          </cell>
          <cell r="I23">
            <v>41</v>
          </cell>
          <cell r="K23">
            <v>0.88700000000000001</v>
          </cell>
        </row>
        <row r="24">
          <cell r="A24" t="str">
            <v>PA03B</v>
          </cell>
          <cell r="B24" t="str">
            <v>Schizophrenie, schizotype und wahnhafte Störungen oder andere psychotische Störungen, Alter &lt; 66 Jahre, ohne komplizierende Konstellation</v>
          </cell>
          <cell r="C24">
            <v>1</v>
          </cell>
          <cell r="D24">
            <v>16</v>
          </cell>
          <cell r="E24">
            <v>1.0243</v>
          </cell>
          <cell r="F24">
            <v>17</v>
          </cell>
          <cell r="G24">
            <v>41</v>
          </cell>
          <cell r="H24">
            <v>0.83909999999999996</v>
          </cell>
          <cell r="I24">
            <v>42</v>
          </cell>
          <cell r="K24">
            <v>0.82809999999999995</v>
          </cell>
        </row>
        <row r="25">
          <cell r="A25" t="str">
            <v>PA04A</v>
          </cell>
          <cell r="B25" t="str">
            <v>Affektive, neurotische, Belastungs-, somatoforme oder Schlafstörungen, Alter &gt; 65 Jahre und mit komplizierender Nebendiagnose, oder mit komplizierender Konstellation</v>
          </cell>
          <cell r="C25">
            <v>1</v>
          </cell>
          <cell r="D25">
            <v>16</v>
          </cell>
          <cell r="E25">
            <v>1.2238</v>
          </cell>
          <cell r="F25">
            <v>17</v>
          </cell>
          <cell r="G25">
            <v>35</v>
          </cell>
          <cell r="H25">
            <v>0.96489999999999998</v>
          </cell>
          <cell r="I25">
            <v>36</v>
          </cell>
          <cell r="K25">
            <v>0.94410000000000005</v>
          </cell>
        </row>
        <row r="26">
          <cell r="A26" t="str">
            <v>PA04B</v>
          </cell>
          <cell r="B26" t="str">
            <v>Affektive, neurotische, Belastungs-, somatoforme oder Schlafstörungen, Alter &gt; 65 Jahre oder mit komplizierender Nebendiagnose</v>
          </cell>
          <cell r="C26">
            <v>1</v>
          </cell>
          <cell r="D26">
            <v>19</v>
          </cell>
          <cell r="E26">
            <v>1.0547</v>
          </cell>
          <cell r="F26">
            <v>20</v>
          </cell>
          <cell r="G26">
            <v>38</v>
          </cell>
          <cell r="H26">
            <v>0.84730000000000005</v>
          </cell>
          <cell r="I26">
            <v>39</v>
          </cell>
          <cell r="K26">
            <v>0.82130000000000003</v>
          </cell>
        </row>
        <row r="27">
          <cell r="A27" t="str">
            <v>PA04C</v>
          </cell>
          <cell r="B27" t="str">
            <v>Affektive, neurotische, Belastungs-, somatoforme oder Schlafstörungen, Alter &lt; 66 Jahre, ohne komplizierende Nebendiagnose, ohne komplizierende Konstellation</v>
          </cell>
          <cell r="C27">
            <v>1</v>
          </cell>
          <cell r="D27">
            <v>17</v>
          </cell>
          <cell r="E27">
            <v>1.0299</v>
          </cell>
          <cell r="F27">
            <v>18</v>
          </cell>
          <cell r="G27">
            <v>38</v>
          </cell>
          <cell r="H27">
            <v>0.7722</v>
          </cell>
          <cell r="I27">
            <v>39</v>
          </cell>
          <cell r="K27">
            <v>0.755</v>
          </cell>
        </row>
        <row r="28">
          <cell r="A28" t="str">
            <v>PA14A</v>
          </cell>
          <cell r="B28" t="str">
            <v>Persönlichkeits- und Verhaltensstörungen, Essstörungen oder andere Störungen, Alter &gt; 65 Jahre oder mit komplizierender Konstellation</v>
          </cell>
          <cell r="C28">
            <v>1</v>
          </cell>
          <cell r="D28">
            <v>9</v>
          </cell>
          <cell r="E28">
            <v>1.2479</v>
          </cell>
          <cell r="F28">
            <v>10</v>
          </cell>
          <cell r="G28">
            <v>33</v>
          </cell>
          <cell r="H28">
            <v>0.98350000000000004</v>
          </cell>
          <cell r="I28">
            <v>34</v>
          </cell>
          <cell r="K28">
            <v>0.94269999999999998</v>
          </cell>
        </row>
        <row r="29">
          <cell r="A29" t="str">
            <v>PA14B</v>
          </cell>
          <cell r="B29" t="str">
            <v>Persönlichkeits- und Verhaltensstörungen, Essstörungen oder andere Störungen, Alter &lt; 66 Jahre, ohne komplizierende Konstellation</v>
          </cell>
          <cell r="C29">
            <v>1</v>
          </cell>
          <cell r="D29">
            <v>9</v>
          </cell>
          <cell r="E29">
            <v>1.2466999999999999</v>
          </cell>
          <cell r="F29">
            <v>10</v>
          </cell>
          <cell r="G29">
            <v>30</v>
          </cell>
          <cell r="H29">
            <v>0.87129999999999996</v>
          </cell>
          <cell r="I29">
            <v>31</v>
          </cell>
          <cell r="K29">
            <v>0.80269999999999997</v>
          </cell>
        </row>
        <row r="30">
          <cell r="A30" t="str">
            <v>PA15A</v>
          </cell>
          <cell r="B30" t="str">
            <v>Organische Störungen, amnestisches Syndrom, Alzheimer-Krankheit oder sonstige degenerative Krankheiten des Nervensystems, mit komplizierender Konstellation</v>
          </cell>
          <cell r="C30">
            <v>1</v>
          </cell>
          <cell r="D30">
            <v>10</v>
          </cell>
          <cell r="E30">
            <v>1.5486</v>
          </cell>
          <cell r="F30">
            <v>11</v>
          </cell>
          <cell r="G30">
            <v>20</v>
          </cell>
          <cell r="H30">
            <v>1.1374</v>
          </cell>
          <cell r="I30">
            <v>21</v>
          </cell>
          <cell r="J30">
            <v>32</v>
          </cell>
          <cell r="K30">
            <v>1.0584</v>
          </cell>
          <cell r="L30">
            <v>33</v>
          </cell>
          <cell r="N30">
            <v>1.0410999999999999</v>
          </cell>
        </row>
        <row r="31">
          <cell r="A31" t="str">
            <v>PA15B</v>
          </cell>
          <cell r="B31" t="str">
            <v>Amnestisches Syndrom, Alzheimer-Krankheit oder sonstige degenerative Krankheiten des Nervensystems, ohne komplizierende Konstellation</v>
          </cell>
          <cell r="C31">
            <v>1</v>
          </cell>
          <cell r="D31">
            <v>9</v>
          </cell>
          <cell r="E31">
            <v>1.4431</v>
          </cell>
          <cell r="F31">
            <v>10</v>
          </cell>
          <cell r="G31">
            <v>18</v>
          </cell>
          <cell r="H31">
            <v>1.0268999999999999</v>
          </cell>
          <cell r="I31">
            <v>19</v>
          </cell>
          <cell r="J31">
            <v>28</v>
          </cell>
          <cell r="K31">
            <v>0.98440000000000005</v>
          </cell>
          <cell r="L31">
            <v>29</v>
          </cell>
          <cell r="N31">
            <v>0.9415</v>
          </cell>
        </row>
        <row r="32">
          <cell r="A32" t="str">
            <v>PA15C</v>
          </cell>
          <cell r="B32" t="str">
            <v>Organische Störungen, ohne komplizierende Konstellation</v>
          </cell>
          <cell r="C32">
            <v>1</v>
          </cell>
          <cell r="D32">
            <v>9</v>
          </cell>
          <cell r="E32">
            <v>1.3597999999999999</v>
          </cell>
          <cell r="F32">
            <v>10</v>
          </cell>
          <cell r="G32">
            <v>20</v>
          </cell>
          <cell r="H32">
            <v>0.93930000000000002</v>
          </cell>
          <cell r="I32">
            <v>21</v>
          </cell>
          <cell r="J32">
            <v>31</v>
          </cell>
          <cell r="K32">
            <v>0.90569999999999995</v>
          </cell>
          <cell r="L32">
            <v>32</v>
          </cell>
          <cell r="N32">
            <v>0.83460000000000001</v>
          </cell>
        </row>
        <row r="33">
          <cell r="B33" t="str">
            <v>Strukturkategorie Kinder- und Jugendpsychiatrie, vollstationär</v>
          </cell>
        </row>
        <row r="34">
          <cell r="A34" t="str">
            <v>PK01Z</v>
          </cell>
          <cell r="B34" t="str">
            <v>Intelligenzstörungen, tief greifende Entwicklungsstörungen, Ticstörungen oder andere Störungen mit Beginn in der Kindheit und Jugend</v>
          </cell>
          <cell r="C34">
            <v>1</v>
          </cell>
          <cell r="D34">
            <v>21</v>
          </cell>
          <cell r="E34">
            <v>1.9231</v>
          </cell>
          <cell r="F34">
            <v>22</v>
          </cell>
          <cell r="G34">
            <v>55</v>
          </cell>
          <cell r="H34">
            <v>1.3167</v>
          </cell>
          <cell r="I34">
            <v>56</v>
          </cell>
          <cell r="K34">
            <v>1.2738</v>
          </cell>
        </row>
        <row r="35">
          <cell r="A35" t="str">
            <v>PK02Z</v>
          </cell>
          <cell r="B35" t="str">
            <v>Psychische und Verhaltensstörungen durch psychotrope Substanzen</v>
          </cell>
          <cell r="C35">
            <v>1</v>
          </cell>
          <cell r="D35">
            <v>10</v>
          </cell>
          <cell r="E35">
            <v>1.9701</v>
          </cell>
          <cell r="F35">
            <v>11</v>
          </cell>
          <cell r="G35">
            <v>24</v>
          </cell>
          <cell r="H35">
            <v>1.2479</v>
          </cell>
          <cell r="I35">
            <v>25</v>
          </cell>
          <cell r="K35">
            <v>1.2229000000000001</v>
          </cell>
        </row>
        <row r="36">
          <cell r="A36" t="str">
            <v>PK03Z</v>
          </cell>
          <cell r="B36" t="str">
            <v>Schizophrenie, schizotype und wahnhafte Störungen oder andere psychotische Störungen</v>
          </cell>
          <cell r="C36">
            <v>1</v>
          </cell>
          <cell r="D36">
            <v>19</v>
          </cell>
          <cell r="E36">
            <v>1.7107000000000001</v>
          </cell>
          <cell r="F36">
            <v>20</v>
          </cell>
          <cell r="G36">
            <v>67</v>
          </cell>
          <cell r="H36">
            <v>1.4721</v>
          </cell>
          <cell r="I36">
            <v>68</v>
          </cell>
          <cell r="K36">
            <v>1.3593999999999999</v>
          </cell>
        </row>
        <row r="37">
          <cell r="A37" t="str">
            <v>PK04A</v>
          </cell>
          <cell r="B37" t="str">
            <v>Affektive, neurotische, Belastungs-, somatoforme oder Schlafstörungen, mit komplizierender Nebendiagnose</v>
          </cell>
          <cell r="C37">
            <v>1</v>
          </cell>
          <cell r="D37">
            <v>10</v>
          </cell>
          <cell r="E37">
            <v>1.9963</v>
          </cell>
          <cell r="F37">
            <v>11</v>
          </cell>
          <cell r="G37">
            <v>54</v>
          </cell>
          <cell r="H37">
            <v>1.3498000000000001</v>
          </cell>
          <cell r="I37">
            <v>55</v>
          </cell>
          <cell r="K37">
            <v>1.3429</v>
          </cell>
        </row>
        <row r="38">
          <cell r="A38" t="str">
            <v>PK04B</v>
          </cell>
          <cell r="B38" t="str">
            <v>Affektive, neurotische, Belastungs-, somatoforme oder Schlafstörungen, ohne komplizierende Nebendiagnose</v>
          </cell>
          <cell r="C38">
            <v>1</v>
          </cell>
          <cell r="D38">
            <v>9</v>
          </cell>
          <cell r="E38">
            <v>1.8927</v>
          </cell>
          <cell r="F38">
            <v>10</v>
          </cell>
          <cell r="G38">
            <v>49</v>
          </cell>
          <cell r="H38">
            <v>1.2898000000000001</v>
          </cell>
          <cell r="I38">
            <v>50</v>
          </cell>
          <cell r="K38">
            <v>1.2436</v>
          </cell>
        </row>
        <row r="39">
          <cell r="A39" t="str">
            <v>PK10Z</v>
          </cell>
          <cell r="B39" t="str">
            <v>Ess- oder Fütterstörungen</v>
          </cell>
          <cell r="C39">
            <v>1</v>
          </cell>
          <cell r="D39">
            <v>26</v>
          </cell>
          <cell r="E39">
            <v>1.6019000000000001</v>
          </cell>
          <cell r="F39">
            <v>27</v>
          </cell>
          <cell r="G39">
            <v>62</v>
          </cell>
          <cell r="H39">
            <v>1.4861</v>
          </cell>
          <cell r="I39">
            <v>63</v>
          </cell>
          <cell r="K39">
            <v>1.4236</v>
          </cell>
        </row>
        <row r="40">
          <cell r="A40" t="str">
            <v>PK14Z</v>
          </cell>
          <cell r="B40" t="str">
            <v>Verhaltensstörungen mit Beginn in der Kindheit und Jugend, Persönlichkeits- und Verhaltensstörungen oder andere Störungen</v>
          </cell>
          <cell r="C40">
            <v>1</v>
          </cell>
          <cell r="D40">
            <v>15</v>
          </cell>
          <cell r="E40">
            <v>1.8341000000000001</v>
          </cell>
          <cell r="F40">
            <v>16</v>
          </cell>
          <cell r="G40">
            <v>53</v>
          </cell>
          <cell r="H40">
            <v>1.3111999999999999</v>
          </cell>
          <cell r="I40">
            <v>54</v>
          </cell>
          <cell r="K40">
            <v>1.2922</v>
          </cell>
        </row>
        <row r="41">
          <cell r="B41" t="str">
            <v>Strukturkategorie Psychosomatik, vollstationär</v>
          </cell>
        </row>
        <row r="42">
          <cell r="A42" t="str">
            <v>PP00Z</v>
          </cell>
          <cell r="B42" t="str">
            <v>Psychosomatisch-psychotherapeutische Komplexbehandlung, mit sehr hohem Anteil</v>
          </cell>
          <cell r="C42">
            <v>1</v>
          </cell>
          <cell r="E42">
            <v>1.1759999999999999</v>
          </cell>
        </row>
        <row r="43">
          <cell r="A43" t="str">
            <v>PP04A</v>
          </cell>
          <cell r="B43" t="str">
            <v>Affektive, neurotische, Belastungs-, somatoforme oder Schlafstörungen, Alter &gt; 65 Jahre oder mit komplizierender Konstellation</v>
          </cell>
          <cell r="C43">
            <v>1</v>
          </cell>
          <cell r="E43">
            <v>1.0052000000000001</v>
          </cell>
        </row>
        <row r="44">
          <cell r="A44" t="str">
            <v>PP04B</v>
          </cell>
          <cell r="B44" t="str">
            <v>Affektive, neurotische, Belastungs-, somatoforme oder Schlafstörungen, Alter &lt; 66 Jahre, ohne komplizierende Konstellation</v>
          </cell>
          <cell r="C44">
            <v>1</v>
          </cell>
          <cell r="E44">
            <v>0.93810000000000004</v>
          </cell>
        </row>
        <row r="45">
          <cell r="A45" t="str">
            <v>PP10A</v>
          </cell>
          <cell r="B45" t="str">
            <v>Anorexia nervosa, Ess- oder Fütterstörungen mit komplizierender Nebendiagnose</v>
          </cell>
          <cell r="C45">
            <v>1</v>
          </cell>
          <cell r="E45">
            <v>1.044</v>
          </cell>
        </row>
        <row r="46">
          <cell r="A46" t="str">
            <v>PP10B</v>
          </cell>
          <cell r="B46" t="str">
            <v>Ess- oder Fütterstörungen ohne komplizierende Nebendiagnose</v>
          </cell>
          <cell r="C46">
            <v>1</v>
          </cell>
          <cell r="E46">
            <v>0.94369999999999998</v>
          </cell>
        </row>
        <row r="47">
          <cell r="A47" t="str">
            <v>PP14Z</v>
          </cell>
          <cell r="B47" t="str">
            <v>Persönlichkeits- und Verhaltensstörungen oder andere Störungen</v>
          </cell>
          <cell r="C47">
            <v>1</v>
          </cell>
          <cell r="D47">
            <v>17</v>
          </cell>
          <cell r="E47">
            <v>0.99770000000000003</v>
          </cell>
          <cell r="F47">
            <v>18</v>
          </cell>
          <cell r="H47">
            <v>0.84699999999999998</v>
          </cell>
        </row>
        <row r="48">
          <cell r="B48" t="str">
            <v>Fehler-PEPP und sonstige PEPP</v>
          </cell>
        </row>
        <row r="49">
          <cell r="A49" t="str">
            <v>PF01Z</v>
          </cell>
          <cell r="B49" t="str">
            <v>Fehlkodierung bei erhöhtem Betreuungsaufwand bei Erwachsenen, 
1:1-Betreuung</v>
          </cell>
        </row>
        <row r="50">
          <cell r="A50" t="str">
            <v>PF02Z</v>
          </cell>
          <cell r="B50" t="str">
            <v>Fehlkodierung bei psychosomatisch-psychotherapeutischer Komplexbehandlung bei Erwachsenen</v>
          </cell>
        </row>
        <row r="51">
          <cell r="A51" t="str">
            <v>PF96Z</v>
          </cell>
          <cell r="B51" t="str">
            <v>Nicht gruppierbar</v>
          </cell>
        </row>
      </sheetData>
      <sheetData sheetId="1" refreshError="1">
        <row r="9">
          <cell r="A9" t="str">
            <v>TA02Z</v>
          </cell>
          <cell r="B9" t="str">
            <v>Psychische und Verhaltensstörungen durch psychotrope Substanzen</v>
          </cell>
          <cell r="C9">
            <v>0.70730000000000004</v>
          </cell>
        </row>
        <row r="10">
          <cell r="A10" t="str">
            <v>TA15Z</v>
          </cell>
          <cell r="B10" t="str">
            <v>Organische Störungen, amnestisches Syndrom, Alzheimer-Krankheit oder sonstige degenerative Krankheiten des Nervensystems</v>
          </cell>
          <cell r="C10">
            <v>0.86529999999999996</v>
          </cell>
        </row>
        <row r="11">
          <cell r="A11" t="str">
            <v>TA19Z</v>
          </cell>
          <cell r="B11" t="str">
            <v>Psychotische, affektive, neurotische, Belastungs-, somatoforme, Schlaf-, Persönlichkeits- und Verhaltensstörungen oder andere Störungen, Alter &gt; 65 Jahre oder mit komplizierender Konstellation</v>
          </cell>
          <cell r="C11">
            <v>0.755</v>
          </cell>
        </row>
        <row r="12">
          <cell r="A12" t="str">
            <v>TA20Z</v>
          </cell>
          <cell r="B12" t="str">
            <v>Psychotische, affektive, neurotische, Belastungs-, somatoforme, Schlaf-, Persönlichkeits- und Verhaltensstörungen oder andere Störungen, Alter &lt; 66 Jahre, ohne komplizierende Konstellation</v>
          </cell>
          <cell r="C12">
            <v>0.68969999999999998</v>
          </cell>
        </row>
        <row r="13">
          <cell r="B13" t="str">
            <v>Strukturkategorie Kinder- und Jugendpsychiatrie, teilstationär</v>
          </cell>
        </row>
        <row r="14">
          <cell r="A14" t="str">
            <v>TK04Z</v>
          </cell>
          <cell r="B14" t="str">
            <v>Affektive, neurotische, Belastungs-, somatoforme oder Schlafstörungen ohne komplizierende Nebendiagnose</v>
          </cell>
          <cell r="C14">
            <v>1.0033000000000001</v>
          </cell>
        </row>
        <row r="15">
          <cell r="A15" t="str">
            <v>TK14Z</v>
          </cell>
          <cell r="B15" t="str">
            <v>Affektive, neurotische, Belastungs-, somatoforme oder Schlafstörungen mit komplizierender Nebendiagnose oder Verhaltensstörungen mit Beginn in der Kindheit und Jugend, Persönlichkeits- und Verhaltensstörungen oder andere Störungen</v>
          </cell>
          <cell r="C15">
            <v>1.0431999999999999</v>
          </cell>
        </row>
        <row r="16">
          <cell r="B16" t="str">
            <v>Strukturkategorie Psychosomatik, teilstationär</v>
          </cell>
        </row>
        <row r="17">
          <cell r="A17" t="str">
            <v>TP20Z</v>
          </cell>
          <cell r="B17" t="str">
            <v>Psychosomatische oder psychiatrische Störungen</v>
          </cell>
          <cell r="C17">
            <v>0.75609999999999999</v>
          </cell>
        </row>
      </sheetData>
      <sheetData sheetId="2" refreshError="1"/>
      <sheetData sheetId="3" refreshError="1"/>
      <sheetData sheetId="4"/>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1IST-2004"/>
      <sheetName val="E1IST-K2005"/>
      <sheetName val="E1IST-K2006"/>
      <sheetName val="E1F"/>
      <sheetName val="E1V"/>
      <sheetName val="E2F"/>
      <sheetName val="E2V"/>
      <sheetName val="E3.1F"/>
      <sheetName val="E3.1V"/>
      <sheetName val="E3.2F"/>
      <sheetName val="E3.2V"/>
      <sheetName val="E3.3F"/>
      <sheetName val="E3.3V"/>
      <sheetName val="B1"/>
      <sheetName val="E1F-2006"/>
      <sheetName val="E1V-2006"/>
      <sheetName val="E2-A"/>
      <sheetName val="E2-L"/>
      <sheetName val="E2-L2006"/>
      <sheetName val="E2-F"/>
      <sheetName val="E2-V"/>
      <sheetName val="E3.1-A"/>
      <sheetName val="E3.1-B"/>
      <sheetName val="E3.1-F"/>
      <sheetName val="E3.1-V"/>
      <sheetName val="E3.2-L"/>
      <sheetName val="E3.2-F"/>
      <sheetName val="E3.3-A"/>
      <sheetName val="E3.3 -L"/>
      <sheetName val="E3.3 -F"/>
      <sheetName val="B2"/>
      <sheetName val="Einstellungen"/>
      <sheetName val="Import"/>
      <sheetName val="Hauptabteilungen (2)"/>
      <sheetName val="Hauptabteilungen (3)"/>
      <sheetName val="Anlage 5"/>
      <sheetName val="Anlage 4"/>
      <sheetName val="ZE2006.ZE"/>
      <sheetName val="ZE2005.ZE"/>
      <sheetName val="ZE2005.Anlage2"/>
      <sheetName val="ZE2005.Anlage5"/>
      <sheetName val="HA2006"/>
      <sheetName val="BA2006"/>
      <sheetName val="TS2006"/>
      <sheetName val="KatalogHauptabt"/>
      <sheetName val="KatalogBelegabt"/>
      <sheetName val="Hauptabteilungen"/>
      <sheetName val="Belegabteilungen"/>
      <sheetName val="DRGListe"/>
    </sheetNames>
    <sheetDataSet>
      <sheetData sheetId="0">
        <row r="9">
          <cell r="A9" t="str">
            <v xml:space="preserve">ZE2006-01 </v>
          </cell>
        </row>
      </sheetData>
      <sheetData sheetId="1">
        <row r="9">
          <cell r="A9" t="str">
            <v xml:space="preserve">ZE2006-01 </v>
          </cell>
        </row>
      </sheetData>
      <sheetData sheetId="2">
        <row r="9">
          <cell r="A9" t="str">
            <v xml:space="preserve">ZE2006-01 </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ow r="9">
          <cell r="A9" t="str">
            <v xml:space="preserve">ZE2006-01 </v>
          </cell>
          <cell r="B9" t="str">
            <v>Beckenimplantate</v>
          </cell>
        </row>
        <row r="10">
          <cell r="A10" t="str">
            <v xml:space="preserve">ZE2006-02 </v>
          </cell>
          <cell r="B10" t="str">
            <v>Links- und rechtsventrikuläre Herzassistenzsysteme („Kunstherz“)</v>
          </cell>
        </row>
        <row r="11">
          <cell r="A11" t="str">
            <v xml:space="preserve">ZE2006-03 </v>
          </cell>
          <cell r="B11" t="str">
            <v>ECMO</v>
          </cell>
        </row>
        <row r="12">
          <cell r="A12" t="str">
            <v xml:space="preserve">ZE2006-04 </v>
          </cell>
          <cell r="B12" t="str">
            <v>Individuell nach CAD gefertigte Rekonstruktionsimplantate im Gesichts- und Schädelbereich</v>
          </cell>
        </row>
        <row r="13">
          <cell r="A13" t="str">
            <v xml:space="preserve">ZE2006-05 </v>
          </cell>
          <cell r="B13" t="str">
            <v>Distraktion am Gesichtsschädel</v>
          </cell>
        </row>
        <row r="14">
          <cell r="A14" t="str">
            <v xml:space="preserve">ZE2006-06 </v>
          </cell>
          <cell r="B14" t="str">
            <v>Neuroprothesen, Neurostimulatoren zur Vorderwurzelstimulation oder zur Stimulation des peripheren Nervensystems</v>
          </cell>
        </row>
        <row r="15">
          <cell r="A15" t="str">
            <v xml:space="preserve">ZE2006-07 </v>
          </cell>
          <cell r="B15" t="str">
            <v>Andere implantierbare Medikamentenpumpen</v>
          </cell>
        </row>
        <row r="16">
          <cell r="A16" t="str">
            <v>ZE2006-08</v>
          </cell>
          <cell r="B16" t="str">
            <v>Sonstige Dialyse</v>
          </cell>
        </row>
        <row r="17">
          <cell r="A17" t="str">
            <v xml:space="preserve">ZE2006-09 </v>
          </cell>
          <cell r="B17" t="str">
            <v>Hämoperfusion</v>
          </cell>
        </row>
        <row r="18">
          <cell r="A18" t="str">
            <v xml:space="preserve">ZE2006-10 </v>
          </cell>
          <cell r="B18" t="str">
            <v>Leberersatztherapie</v>
          </cell>
        </row>
        <row r="19">
          <cell r="A19" t="str">
            <v>ZE2005-11</v>
          </cell>
          <cell r="B19" t="str">
            <v>siehe ZE37</v>
          </cell>
        </row>
        <row r="20">
          <cell r="A20" t="str">
            <v>ZE2005-12</v>
          </cell>
          <cell r="B20" t="str">
            <v>siehe ZE36</v>
          </cell>
        </row>
        <row r="21">
          <cell r="A21" t="str">
            <v xml:space="preserve">ZE2006-13 </v>
          </cell>
          <cell r="B21" t="str">
            <v>Immunadsorption</v>
          </cell>
        </row>
        <row r="22">
          <cell r="A22" t="str">
            <v xml:space="preserve">ZE2006-14 </v>
          </cell>
          <cell r="B22" t="str">
            <v>LDL-Apherese</v>
          </cell>
        </row>
        <row r="23">
          <cell r="A23" t="str">
            <v xml:space="preserve">ZE2006-15 </v>
          </cell>
          <cell r="B23" t="str">
            <v>Zellapherese</v>
          </cell>
        </row>
        <row r="24">
          <cell r="A24" t="str">
            <v xml:space="preserve">ZE2006-16 </v>
          </cell>
          <cell r="B24" t="str">
            <v>Isolierte Extremitätenperfusion</v>
          </cell>
        </row>
        <row r="25">
          <cell r="A25" t="str">
            <v xml:space="preserve">ZE2006-17 </v>
          </cell>
          <cell r="B25" t="str">
            <v>Retransplantation von Organen während desselben stationären Aufenthalts</v>
          </cell>
        </row>
        <row r="26">
          <cell r="A26" t="str">
            <v xml:space="preserve">ZE2006-18 </v>
          </cell>
          <cell r="B26" t="str">
            <v>Zwerchfellschrittmacher</v>
          </cell>
        </row>
        <row r="27">
          <cell r="A27" t="str">
            <v xml:space="preserve">ZE2006-19 </v>
          </cell>
          <cell r="B27" t="str">
            <v>Medikamente-freisetzende Koronarstents</v>
          </cell>
        </row>
        <row r="28">
          <cell r="A28" t="str">
            <v>ZE2005-20</v>
          </cell>
          <cell r="B28" t="str">
            <v xml:space="preserve">gestrichen </v>
          </cell>
        </row>
        <row r="29">
          <cell r="A29" t="str">
            <v xml:space="preserve">ZE2006-21 </v>
          </cell>
          <cell r="B29" t="str">
            <v>Selbstexpandierende Prothesen an Ösophagus und Gallengängen</v>
          </cell>
        </row>
        <row r="30">
          <cell r="A30" t="str">
            <v xml:space="preserve">ZE2006-22 </v>
          </cell>
          <cell r="B30" t="str">
            <v>IABP</v>
          </cell>
        </row>
        <row r="31">
          <cell r="A31" t="str">
            <v xml:space="preserve">ZE2006-23 </v>
          </cell>
          <cell r="B31" t="str">
            <v>Stentgraft-Prothesen bei Aortenaneurysmen, perkutan-transluminal</v>
          </cell>
        </row>
        <row r="32">
          <cell r="A32" t="str">
            <v xml:space="preserve">ZE2006-24 </v>
          </cell>
          <cell r="B32" t="str">
            <v>Penisprothesen</v>
          </cell>
        </row>
        <row r="33">
          <cell r="A33" t="str">
            <v xml:space="preserve">ZE2006-25 </v>
          </cell>
          <cell r="B33" t="str">
            <v>Modulare Endoprothesen</v>
          </cell>
        </row>
        <row r="34">
          <cell r="A34" t="str">
            <v xml:space="preserve">ZE2006-26 </v>
          </cell>
          <cell r="B34" t="str">
            <v>Anthroposophisch-medizinische Komplexbehandlung</v>
          </cell>
        </row>
        <row r="35">
          <cell r="A35" t="str">
            <v xml:space="preserve">ZE2006-27 </v>
          </cell>
          <cell r="B35" t="str">
            <v>Behandlung von Blutern mit Blutgerinnungsfaktoren</v>
          </cell>
        </row>
        <row r="36">
          <cell r="A36" t="str">
            <v xml:space="preserve">ZE2006-28 </v>
          </cell>
          <cell r="B36" t="str">
            <v>Gabe von Adalimumab, parenteral</v>
          </cell>
        </row>
        <row r="37">
          <cell r="A37" t="str">
            <v>ZE2006-29</v>
          </cell>
          <cell r="B37" t="str">
            <v>Gabe von Gemtuzumab Ozogamicin, parenteral</v>
          </cell>
        </row>
        <row r="38">
          <cell r="A38" t="str">
            <v>ZE2005-30</v>
          </cell>
          <cell r="B38" t="str">
            <v>siehe ZE38</v>
          </cell>
        </row>
        <row r="39">
          <cell r="A39" t="str">
            <v xml:space="preserve">ZE2006-31 </v>
          </cell>
          <cell r="B39" t="str">
            <v>Gabe von Human-Immunglobulin, spezifisch gegen Varicella-Zoster-Virus, parenteral</v>
          </cell>
        </row>
        <row r="40">
          <cell r="A40" t="str">
            <v xml:space="preserve">ZE2006-32 </v>
          </cell>
          <cell r="B40" t="str">
            <v>Gabe von Infliximab, parenteral</v>
          </cell>
        </row>
        <row r="41">
          <cell r="A41" t="str">
            <v>ZE2006-33</v>
          </cell>
          <cell r="B41" t="str">
            <v>Gabe von Sargramostim, parenteral</v>
          </cell>
        </row>
        <row r="42">
          <cell r="A42" t="str">
            <v xml:space="preserve">ZE2006-34 </v>
          </cell>
          <cell r="B42" t="str">
            <v>Gabe von Granulozytenkonzentraten</v>
          </cell>
        </row>
        <row r="43">
          <cell r="A43" t="str">
            <v xml:space="preserve">ZE2006-35 </v>
          </cell>
          <cell r="B43" t="str">
            <v>Fremdbezug von hämatopoetischen Stammzellen</v>
          </cell>
        </row>
        <row r="44">
          <cell r="A44" t="str">
            <v xml:space="preserve">ZE2006-36 </v>
          </cell>
          <cell r="B44" t="str">
            <v>Versorgung von Schwerstbehinderten</v>
          </cell>
        </row>
        <row r="45">
          <cell r="A45" t="str">
            <v xml:space="preserve">ZE2006-37 </v>
          </cell>
          <cell r="B45" t="str">
            <v>Hämodiafiltration</v>
          </cell>
        </row>
        <row r="46">
          <cell r="A46" t="str">
            <v>ZE2006-38</v>
          </cell>
          <cell r="B46" t="str">
            <v>Gabe von Imatinib, oral</v>
          </cell>
        </row>
        <row r="47">
          <cell r="A47" t="str">
            <v xml:space="preserve">ZE2006-39 </v>
          </cell>
          <cell r="B47" t="str">
            <v>Gabe von C1-Esteraseinhibitor, parenteral</v>
          </cell>
        </row>
        <row r="48">
          <cell r="A48" t="str">
            <v>ZE2006-40</v>
          </cell>
          <cell r="B48" t="str">
            <v>Naturheilkundliche Komplexbehandlung</v>
          </cell>
        </row>
        <row r="49">
          <cell r="A49" t="str">
            <v>ZE2006-41</v>
          </cell>
          <cell r="B49" t="str">
            <v>Multimodal-nichtoperative Komplexbehandlung des Bewegungssystems</v>
          </cell>
        </row>
        <row r="50">
          <cell r="A50" t="str">
            <v xml:space="preserve">ZE2006-42 </v>
          </cell>
          <cell r="B50" t="str">
            <v>Neurostimulatoren zur Rückenmarkstimulation, Mehrelektrodensystem</v>
          </cell>
        </row>
        <row r="51">
          <cell r="A51" t="str">
            <v>ZE2006-43</v>
          </cell>
          <cell r="B51" t="str">
            <v>Selektive Embolisation mit Metallspiralen (Coils), andere Lokalisationen</v>
          </cell>
        </row>
        <row r="52">
          <cell r="A52" t="str">
            <v>ZE2006-44</v>
          </cell>
          <cell r="B52" t="str">
            <v>Stammzellboost nach erfolgter Transplantation von hämatopoetischen Stammzellen, mit In-vitro-Aufbereitung</v>
          </cell>
        </row>
        <row r="53">
          <cell r="A53" t="str">
            <v>ZE2006-45</v>
          </cell>
          <cell r="B53" t="str">
            <v xml:space="preserve">Komplexe Diagnostik bei hämatologischen und onkologischen Erkrankungen bei Kindern und Jugendlichen </v>
          </cell>
        </row>
        <row r="54">
          <cell r="A54" t="str">
            <v>ZE2006-46</v>
          </cell>
          <cell r="B54" t="str">
            <v>Gabe von Anti-Human-T-Lymphozyten-Immunglobulin</v>
          </cell>
        </row>
      </sheetData>
      <sheetData sheetId="37"/>
      <sheetData sheetId="38"/>
      <sheetData sheetId="39"/>
      <sheetData sheetId="40"/>
      <sheetData sheetId="41"/>
      <sheetData sheetId="42"/>
      <sheetData sheetId="43"/>
      <sheetData sheetId="44"/>
      <sheetData sheetId="45"/>
      <sheetData sheetId="46"/>
      <sheetData sheetId="47"/>
      <sheetData sheetId="48"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1;2010"/>
      <sheetName val="D3;2010"/>
      <sheetName val="D4;2010"/>
      <sheetName val="D5;2010"/>
      <sheetName val="D6;2010"/>
      <sheetName val="D7;2010"/>
      <sheetName val="D9;2010"/>
      <sheetName val="D10;2010"/>
      <sheetName val="D11;2010"/>
      <sheetName val="Anlage 4"/>
      <sheetName val="TS2013"/>
      <sheetName val="VS2013"/>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is"/>
      <sheetName val="Teil C"/>
      <sheetName val="Teil D"/>
      <sheetName val="Teil E"/>
      <sheetName val="Teil F 11A"/>
      <sheetName val="Teil F 11B"/>
      <sheetName val="Teil F11C"/>
      <sheetName val="Teil F11C Ausgleich"/>
      <sheetName val="Teil F 11 NR FP_HA"/>
      <sheetName val="Teil F 11 NR FP_BA"/>
      <sheetName val="Teil F 11 NR FP_BAn"/>
      <sheetName val="Teil F 11 NR SE_HA"/>
      <sheetName val="Teil F 11 NR SE_BA"/>
      <sheetName val="Teil F 11 NR SE_BAn"/>
      <sheetName val="Teil F 11 NR Punktwerte"/>
      <sheetName val="Teil F 12"/>
      <sheetName val="Teil F 13"/>
      <sheetName val="Teil F 20"/>
      <sheetName val="Teil H "/>
      <sheetName val="Teil J 1"/>
      <sheetName val="Teil J 2"/>
      <sheetName val="Teil J 2 viele"/>
      <sheetName val="Teil K Basis"/>
      <sheetName val="Teil K Abt"/>
      <sheetName val="Teil K FP"/>
      <sheetName val="Teil K SE"/>
      <sheetName val="von BOG zu K5.9"/>
      <sheetName val="Tabelle5"/>
      <sheetName val="Teil_C"/>
      <sheetName val="Teil_D"/>
      <sheetName val="Teil_E"/>
      <sheetName val="Teil_F_11A"/>
      <sheetName val="Teil_F_11B"/>
      <sheetName val="Teil_F11C"/>
      <sheetName val="Teil_F11C_Ausgleich"/>
      <sheetName val="Teil_F_11_NR_FP_HA"/>
      <sheetName val="Teil_F_11_NR_FP_BA"/>
      <sheetName val="Teil_F_11_NR_FP_BAn"/>
      <sheetName val="Teil_F_11_NR_SE_HA"/>
      <sheetName val="Teil_F_11_NR_SE_BA"/>
      <sheetName val="Teil_F_11_NR_SE_BAn"/>
      <sheetName val="Teil_F_11_NR_Punktwerte"/>
      <sheetName val="Teil_F_12"/>
      <sheetName val="Teil_F_13"/>
      <sheetName val="Teil_F_20"/>
      <sheetName val="Teil_H_"/>
      <sheetName val="Teil_J_1"/>
      <sheetName val="Teil_J_2"/>
      <sheetName val="Teil_J_2_viele"/>
      <sheetName val="Teil_K_Basis"/>
      <sheetName val="Teil_K_Abt"/>
      <sheetName val="Teil_K_FP"/>
      <sheetName val="Teil_K_SE"/>
      <sheetName val="von_BOG_zu_K5_9"/>
    </sheetNames>
    <sheetDataSet>
      <sheetData sheetId="0" refreshError="1">
        <row r="5">
          <cell r="B5" t="str">
            <v>KRANKENHAUSNAME</v>
          </cell>
        </row>
        <row r="7">
          <cell r="B7">
            <v>2003</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ingabeblatt"/>
      <sheetName val="Ausgleichssätze"/>
      <sheetName val="E1V"/>
      <sheetName val="E1IST"/>
      <sheetName val="E2"/>
      <sheetName val="E3.1"/>
      <sheetName val="E3.2 (ZE)"/>
      <sheetName val="E3.2 (NUB)"/>
      <sheetName val="E3.3 (DRG)"/>
      <sheetName val="E3.3 (teilstationär)"/>
      <sheetName val="E3.3 (besondere Einrichtung)"/>
      <sheetName val="Mehrleistungs-Abschlag"/>
      <sheetName val="ÜL"/>
      <sheetName val="ZB_Ausgleich"/>
      <sheetName val="Übertrag"/>
      <sheetName val="Summierung"/>
      <sheetName val="§ 4.3 Mindererlöse"/>
      <sheetName val="§ 4.3 Mehrerlöse"/>
      <sheetName val="Ausgleich gesamt"/>
      <sheetName val="Tabelle1"/>
      <sheetName val="DRG-Gruppen"/>
      <sheetName val="intern (entfällt bei Export)"/>
      <sheetName val="Anlage1"/>
      <sheetName val="Anlage2"/>
      <sheetName val="Anlage3"/>
      <sheetName val="Anlage4"/>
      <sheetName val="Import"/>
    </sheetNames>
    <sheetDataSet>
      <sheetData sheetId="0"/>
      <sheetData sheetId="1" refreshError="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refreshError="1"/>
      <sheetData sheetId="14"/>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ow r="2">
          <cell r="A2" t="str">
            <v>A16A</v>
          </cell>
        </row>
        <row r="3">
          <cell r="A3" t="str">
            <v>A16B</v>
          </cell>
        </row>
        <row r="4">
          <cell r="A4" t="str">
            <v>A43Z</v>
          </cell>
        </row>
        <row r="5">
          <cell r="A5" t="str">
            <v>B11Z</v>
          </cell>
        </row>
        <row r="6">
          <cell r="A6" t="str">
            <v>B13Z</v>
          </cell>
        </row>
        <row r="7">
          <cell r="A7" t="str">
            <v>B21B</v>
          </cell>
        </row>
        <row r="8">
          <cell r="A8" t="str">
            <v>B43Z</v>
          </cell>
        </row>
        <row r="9">
          <cell r="A9" t="str">
            <v>B46Z</v>
          </cell>
        </row>
        <row r="10">
          <cell r="A10" t="str">
            <v>B49Z</v>
          </cell>
        </row>
        <row r="11">
          <cell r="A11" t="str">
            <v>B61Z</v>
          </cell>
        </row>
        <row r="12">
          <cell r="A12" t="str">
            <v>B76A</v>
          </cell>
        </row>
        <row r="13">
          <cell r="A13" t="str">
            <v>D01A</v>
          </cell>
        </row>
        <row r="14">
          <cell r="A14" t="str">
            <v>D23Z</v>
          </cell>
        </row>
        <row r="15">
          <cell r="A15" t="str">
            <v>E37Z</v>
          </cell>
        </row>
        <row r="16">
          <cell r="A16" t="str">
            <v>E41Z</v>
          </cell>
        </row>
        <row r="17">
          <cell r="A17" t="str">
            <v>E76A</v>
          </cell>
        </row>
        <row r="18">
          <cell r="A18" t="str">
            <v>F29Z</v>
          </cell>
        </row>
        <row r="19">
          <cell r="A19" t="str">
            <v>F37Z</v>
          </cell>
        </row>
        <row r="20">
          <cell r="A20" t="str">
            <v>F45Z</v>
          </cell>
        </row>
        <row r="21">
          <cell r="A21" t="str">
            <v>F96Z</v>
          </cell>
        </row>
        <row r="22">
          <cell r="A22" t="str">
            <v>G51Z</v>
          </cell>
        </row>
        <row r="23">
          <cell r="A23" t="str">
            <v>H37Z</v>
          </cell>
        </row>
        <row r="24">
          <cell r="A24" t="str">
            <v>I40Z</v>
          </cell>
        </row>
        <row r="25">
          <cell r="A25" t="str">
            <v>I96Z</v>
          </cell>
        </row>
        <row r="26">
          <cell r="A26" t="str">
            <v>K01A</v>
          </cell>
        </row>
        <row r="27">
          <cell r="A27" t="str">
            <v>K04A</v>
          </cell>
        </row>
        <row r="28">
          <cell r="A28" t="str">
            <v>K43Z</v>
          </cell>
        </row>
        <row r="29">
          <cell r="A29" t="str">
            <v>L61Z</v>
          </cell>
        </row>
        <row r="30">
          <cell r="A30" t="str">
            <v>U01Z</v>
          </cell>
        </row>
        <row r="31">
          <cell r="A31" t="str">
            <v>U41Z</v>
          </cell>
        </row>
        <row r="32">
          <cell r="A32" t="str">
            <v>U42Z</v>
          </cell>
        </row>
        <row r="33">
          <cell r="A33" t="str">
            <v>U43Z</v>
          </cell>
        </row>
        <row r="34">
          <cell r="A34" t="str">
            <v>W01A</v>
          </cell>
        </row>
        <row r="35">
          <cell r="A35" t="str">
            <v>W05Z</v>
          </cell>
        </row>
        <row r="36">
          <cell r="A36" t="str">
            <v>W40Z</v>
          </cell>
        </row>
        <row r="37">
          <cell r="A37" t="str">
            <v>Y01Z</v>
          </cell>
        </row>
        <row r="38">
          <cell r="A38" t="str">
            <v>Y61Z</v>
          </cell>
        </row>
        <row r="39">
          <cell r="A39" t="str">
            <v>Z02Z</v>
          </cell>
        </row>
        <row r="40">
          <cell r="A40" t="str">
            <v>Z41Z</v>
          </cell>
        </row>
        <row r="41">
          <cell r="A41" t="str">
            <v>Z42Z</v>
          </cell>
        </row>
        <row r="42">
          <cell r="A42" t="str">
            <v>Z43Z</v>
          </cell>
        </row>
      </sheetData>
      <sheetData sheetId="25" refreshError="1"/>
      <sheetData sheetId="2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ingabeblatt"/>
      <sheetName val="Ausgleichssätze"/>
      <sheetName val="E1V"/>
      <sheetName val="E1IST"/>
      <sheetName val="E2"/>
      <sheetName val="E3.1"/>
      <sheetName val="E3.2 (ZE)"/>
      <sheetName val="E3.2 (NUB)"/>
      <sheetName val="E3.3 (DRG)"/>
      <sheetName val="E3.3 (teilstationär)"/>
      <sheetName val="E3.3 (besondere Einrichtung)"/>
      <sheetName val="Mehrleistungs-Abschlag"/>
      <sheetName val="ÜL"/>
      <sheetName val="ZB_Ausgleich"/>
      <sheetName val="Übertrag"/>
      <sheetName val="Summierung"/>
      <sheetName val="§ 4.3 Mindererlöse"/>
      <sheetName val="§ 4.3 Mehrerlöse"/>
      <sheetName val="Ausgleich gesamt"/>
      <sheetName val="Tabelle1"/>
      <sheetName val="DRG-Gruppen"/>
      <sheetName val="intern (entfällt bei Export)"/>
      <sheetName val="Anlage1"/>
      <sheetName val="Anlage2"/>
      <sheetName val="Anlage3"/>
      <sheetName val="Anlage4"/>
      <sheetName val="Import"/>
    </sheetNames>
    <sheetDataSet>
      <sheetData sheetId="0"/>
      <sheetData sheetId="1" refreshError="1"/>
      <sheetData sheetId="2">
        <row r="2">
          <cell r="A2" t="str">
            <v>A16A</v>
          </cell>
        </row>
      </sheetData>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refreshError="1"/>
      <sheetData sheetId="14"/>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ow r="2">
          <cell r="A2" t="str">
            <v>A16A</v>
          </cell>
        </row>
        <row r="3">
          <cell r="A3" t="str">
            <v>A16B</v>
          </cell>
        </row>
        <row r="4">
          <cell r="A4" t="str">
            <v>A43Z</v>
          </cell>
        </row>
        <row r="5">
          <cell r="A5" t="str">
            <v>B11Z</v>
          </cell>
        </row>
        <row r="6">
          <cell r="A6" t="str">
            <v>B13Z</v>
          </cell>
        </row>
        <row r="7">
          <cell r="A7" t="str">
            <v>B21B</v>
          </cell>
        </row>
        <row r="8">
          <cell r="A8" t="str">
            <v>B43Z</v>
          </cell>
        </row>
        <row r="9">
          <cell r="A9" t="str">
            <v>B46Z</v>
          </cell>
        </row>
        <row r="10">
          <cell r="A10" t="str">
            <v>B49Z</v>
          </cell>
        </row>
        <row r="11">
          <cell r="A11" t="str">
            <v>B61Z</v>
          </cell>
        </row>
        <row r="12">
          <cell r="A12" t="str">
            <v>B76A</v>
          </cell>
        </row>
        <row r="13">
          <cell r="A13" t="str">
            <v>D01A</v>
          </cell>
        </row>
        <row r="14">
          <cell r="A14" t="str">
            <v>D23Z</v>
          </cell>
        </row>
        <row r="15">
          <cell r="A15" t="str">
            <v>E37Z</v>
          </cell>
        </row>
        <row r="16">
          <cell r="A16" t="str">
            <v>E41Z</v>
          </cell>
        </row>
        <row r="17">
          <cell r="A17" t="str">
            <v>E76A</v>
          </cell>
        </row>
        <row r="18">
          <cell r="A18" t="str">
            <v>F29Z</v>
          </cell>
        </row>
        <row r="19">
          <cell r="A19" t="str">
            <v>F37Z</v>
          </cell>
        </row>
        <row r="20">
          <cell r="A20" t="str">
            <v>F45Z</v>
          </cell>
        </row>
        <row r="21">
          <cell r="A21" t="str">
            <v>F96Z</v>
          </cell>
        </row>
        <row r="22">
          <cell r="A22" t="str">
            <v>G51Z</v>
          </cell>
        </row>
        <row r="23">
          <cell r="A23" t="str">
            <v>H37Z</v>
          </cell>
        </row>
        <row r="24">
          <cell r="A24" t="str">
            <v>I40Z</v>
          </cell>
        </row>
        <row r="25">
          <cell r="A25" t="str">
            <v>I96Z</v>
          </cell>
        </row>
        <row r="26">
          <cell r="A26" t="str">
            <v>K01A</v>
          </cell>
        </row>
        <row r="27">
          <cell r="A27" t="str">
            <v>K04A</v>
          </cell>
        </row>
        <row r="28">
          <cell r="A28" t="str">
            <v>K43Z</v>
          </cell>
        </row>
        <row r="29">
          <cell r="A29" t="str">
            <v>L61Z</v>
          </cell>
        </row>
        <row r="30">
          <cell r="A30" t="str">
            <v>U01Z</v>
          </cell>
        </row>
        <row r="31">
          <cell r="A31" t="str">
            <v>U41Z</v>
          </cell>
        </row>
        <row r="32">
          <cell r="A32" t="str">
            <v>U42Z</v>
          </cell>
        </row>
        <row r="33">
          <cell r="A33" t="str">
            <v>U43Z</v>
          </cell>
        </row>
        <row r="34">
          <cell r="A34" t="str">
            <v>W01A</v>
          </cell>
        </row>
        <row r="35">
          <cell r="A35" t="str">
            <v>W05Z</v>
          </cell>
        </row>
        <row r="36">
          <cell r="A36" t="str">
            <v>W40Z</v>
          </cell>
        </row>
        <row r="37">
          <cell r="A37" t="str">
            <v>Y01Z</v>
          </cell>
        </row>
        <row r="38">
          <cell r="A38" t="str">
            <v>Y61Z</v>
          </cell>
        </row>
        <row r="39">
          <cell r="A39" t="str">
            <v>Z02Z</v>
          </cell>
        </row>
        <row r="40">
          <cell r="A40" t="str">
            <v>Z41Z</v>
          </cell>
        </row>
        <row r="41">
          <cell r="A41" t="str">
            <v>Z42Z</v>
          </cell>
        </row>
        <row r="42">
          <cell r="A42" t="str">
            <v>Z43Z</v>
          </cell>
        </row>
      </sheetData>
      <sheetData sheetId="25" refreshError="1"/>
      <sheetData sheetId="26"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EB2013_Psych_V0e"/>
      <sheetName val="START"/>
      <sheetName val="Stammdaten"/>
      <sheetName val="E1-Vergleich"/>
      <sheetName val="MDC"/>
      <sheetName val="E2-Vergleich"/>
      <sheetName val="ZE_Überleitung"/>
      <sheetName val="E3.1_E3.3_Überleitung"/>
      <sheetName val="Anlage_E1"/>
      <sheetName val="Anlage_E2"/>
      <sheetName val="E1"/>
      <sheetName val="E2"/>
      <sheetName val="E3.1"/>
      <sheetName val="E3.2"/>
      <sheetName val="E3.3"/>
      <sheetName val="E4"/>
      <sheetName val="Pool_E1"/>
      <sheetName val="Pool_E2"/>
      <sheetName val="Pool_E3.1"/>
      <sheetName val="Pool_E3.2"/>
      <sheetName val="Pool_E3.3"/>
      <sheetName val="Pool_ÜL"/>
      <sheetName val="B1"/>
      <sheetName val="B2"/>
      <sheetName val="B2-Eingabeblatt"/>
      <sheetName val="Zu-Abschläge"/>
      <sheetName val="Mehrleistungsabschlag"/>
      <sheetName val="ZB_Allgemein"/>
      <sheetName val="ZB_E3.1"/>
      <sheetName val="ZB_E3.2"/>
      <sheetName val="ZB_E3.3"/>
      <sheetName val="Anlage 2"/>
      <sheetName val="Vorlage 2"/>
      <sheetName val="Ausbildungsdatei Anlage2"/>
      <sheetName val="SteuerungZB"/>
      <sheetName val="E3.2_NUB"/>
      <sheetName val="tmp_Beleg"/>
      <sheetName val="E1_Beleg"/>
      <sheetName val="Steuerung"/>
      <sheetName val="tmp_ZE"/>
      <sheetName val="tmp_Fehler"/>
      <sheetName val="SteuerungFehler"/>
      <sheetName val="Anlage_E3.1"/>
      <sheetName val="Anlage_E3.2"/>
      <sheetName val="Anlage_E3.3"/>
      <sheetName val="Anlage6"/>
      <sheetName val="Budget §6.3"/>
      <sheetName val="tFabBez"/>
      <sheetName val="SteuerungADHOCFehler"/>
      <sheetName val="tmp_ADHOCFehler"/>
      <sheetName val="SteuerungE1Vgl"/>
      <sheetName val="SteuerungE2Vgl"/>
      <sheetName val="Version"/>
      <sheetName val="Import"/>
      <sheetName val="tmp_CM_Punkte"/>
      <sheetName val="Init"/>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ow r="2">
          <cell r="A2">
            <v>40999</v>
          </cell>
          <cell r="F2">
            <v>0.25</v>
          </cell>
        </row>
      </sheetData>
      <sheetData sheetId="35"/>
      <sheetData sheetId="36"/>
      <sheetData sheetId="37"/>
      <sheetData sheetId="38">
        <row r="3">
          <cell r="CA3" t="str">
            <v>01.01. bis 30.09.2012</v>
          </cell>
        </row>
        <row r="4">
          <cell r="CA4" t="str">
            <v>01.01. bis 31.10.2012</v>
          </cell>
        </row>
        <row r="5">
          <cell r="CA5" t="str">
            <v>01.01. bis 30.11.2012</v>
          </cell>
        </row>
        <row r="6">
          <cell r="CA6" t="str">
            <v>01.01. bis 31.12.2012</v>
          </cell>
        </row>
        <row r="19">
          <cell r="W19" t="str">
            <v>VB13</v>
          </cell>
        </row>
        <row r="20">
          <cell r="W20" t="str">
            <v>Forderung</v>
          </cell>
        </row>
      </sheetData>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Änderungsprotokoll"/>
      <sheetName val="B1 2018 Optionshaus 2013-2017"/>
      <sheetName val="B1 2018 Erstumstieg 2018"/>
      <sheetName val="Psych_Übli_Jahresbeginn"/>
      <sheetName val="Teil D"/>
      <sheetName val="Psych Teil J Optionshaus 13  17"/>
      <sheetName val="Teil J_2018_Erstumstiegsjahr"/>
      <sheetName val="F10"/>
      <sheetName val="Psych Teil F 11A "/>
      <sheetName val="Psych Teil F 11B"/>
      <sheetName val="F20 Ausgleiche BPflV"/>
      <sheetName val="PEPP Ausgleichsber. "/>
      <sheetName val="PEPP F11A1"/>
      <sheetName val="Anl. 1a Ist ÜL 2016_2017 Kat 16"/>
      <sheetName val="Anl 1a Ist ÜL 2016_2017 Kat 17"/>
      <sheetName val="PEPP Anl 1a 2017 fikt. bis Gen."/>
      <sheetName val="PEPP Anl 1a 2017 Ist ab Gen."/>
      <sheetName val="Anl. 2a Ist ÜL 2016_2017 Kat 16"/>
      <sheetName val="Anl. 2a Ist ÜL 2016_2017 Kat 17"/>
      <sheetName val="PEPP Anl 2a 2017 fikt. bis Gen "/>
      <sheetName val="PEPP Anl 2a 2017 Ist ab Gen.  "/>
      <sheetName val="PEPP NR BPflV Überlieger"/>
      <sheetName val="PEPP Anl. 1a, 2a und 5 Gesamt"/>
      <sheetName val="PEPP Anlage 1b Fallbezug"/>
      <sheetName val="PEPP Anlage 1b Tagesbezug"/>
      <sheetName val="PEPP Anlage 2b - Fallbezug"/>
      <sheetName val="PEPP Anlage 2b - Tagesbezug"/>
      <sheetName val="PEPP Anlage 3"/>
      <sheetName val="PEPP Anlage 4"/>
      <sheetName val="Anl 5_Ist ÜL 2016_2017 Kat 16"/>
      <sheetName val="Anl 5_Ist ÜL 2016_2017 Kat 17"/>
      <sheetName val="PEPP Anl 5_2017 fikt. bis Gen."/>
      <sheetName val="PEPP Anl 5_2017 Ist ab Gen. "/>
      <sheetName val="Teil K"/>
      <sheetName val="B1"/>
      <sheetName val="Abschlag Mehrleistung (FDA)"/>
      <sheetName val="Dokumentation_FDA-Laufzeit"/>
      <sheetName val="MLA 16"/>
      <sheetName val="Pflegezuschlag"/>
      <sheetName val="Pflegezuschlag GKV"/>
      <sheetName val="Pflegestellenförderprogramm"/>
      <sheetName val="Einmaliger Ausgleich üFMS-B"/>
      <sheetName val="Klinische Sektionen"/>
      <sheetName val="Zuschlag QFR-RL"/>
      <sheetName val="Ausgleich QFR-RL"/>
      <sheetName val="Zuschlag Hygiene vereinbart"/>
      <sheetName val="Zuschlag Zentren "/>
      <sheetName val="Zuschlag Wiedereingliederung BE"/>
      <sheetName val="F13 2014"/>
      <sheetName val="F13 2015"/>
      <sheetName val="F20_Darstellung Ausgl KHEntgG"/>
      <sheetName val="DRG Ausgleichsberechnung F11 B"/>
      <sheetName val="DRG Ausg. § 4 (3) Mindererlöse "/>
      <sheetName val="DRG Ausgl. § 4 (3) Mehrerlöse"/>
      <sheetName val="NR DRG F11 Ist A 4"/>
      <sheetName val="Ausgleiche DRG I68D_I68E"/>
      <sheetName val="DRG Zusatzentgelte E2"/>
      <sheetName val="DRG Anlage E3.1 Fall"/>
      <sheetName val="DRG Anlage E3.2"/>
      <sheetName val="DRG Anlage E3.3 Tag"/>
      <sheetName val="DRG NR Zu-Abschläge"/>
      <sheetName val="DRG NR_Ist-Abrechnung_§ 5 Abs 4"/>
      <sheetName val="DRG Zu_Abschlag Ausgleiche"/>
      <sheetName val="DRG Teil Ausgleiche unterjährig"/>
      <sheetName val="Ausbildungsbudge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ow r="2">
          <cell r="A2" t="str">
            <v>Name des Krankenhauses:</v>
          </cell>
        </row>
      </sheetData>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mmdaten"/>
      <sheetName val="B2"/>
      <sheetName val="LV"/>
      <sheetName val="Abschlag_ML"/>
      <sheetName val="BB_NKG"/>
      <sheetName val="Pflege"/>
      <sheetName val="Zentren"/>
      <sheetName val="khi6-EntgG"/>
      <sheetName val="NUBs"/>
      <sheetName val="Erloesausgleiche"/>
      <sheetName val="Telematik"/>
      <sheetName val="Sonstige"/>
      <sheetName val="Zusammenfassung"/>
      <sheetName val="Anl 1_HA"/>
      <sheetName val="Anl 1_BA"/>
      <sheetName val="Anlage 2"/>
      <sheetName val="FussZeilen"/>
      <sheetName val="Haftungsausschluss"/>
    </sheetNames>
    <sheetDataSet>
      <sheetData sheetId="0">
        <row r="4">
          <cell r="C4">
            <v>123456789</v>
          </cell>
        </row>
        <row r="5">
          <cell r="C5" t="str">
            <v>Name</v>
          </cell>
        </row>
        <row r="6">
          <cell r="C6" t="str">
            <v>Strasse 123</v>
          </cell>
        </row>
        <row r="7">
          <cell r="C7">
            <v>12345</v>
          </cell>
        </row>
        <row r="8">
          <cell r="C8" t="str">
            <v>Ort</v>
          </cell>
        </row>
        <row r="11">
          <cell r="C11">
            <v>365</v>
          </cell>
        </row>
        <row r="12">
          <cell r="C12">
            <v>40575</v>
          </cell>
        </row>
      </sheetData>
      <sheetData sheetId="1">
        <row r="12">
          <cell r="C12">
            <v>2909.23</v>
          </cell>
        </row>
        <row r="13">
          <cell r="C13">
            <v>0</v>
          </cell>
          <cell r="E13">
            <v>0</v>
          </cell>
        </row>
        <row r="16">
          <cell r="C16">
            <v>0</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1">
          <cell r="K1" t="str">
            <v>1.11.0</v>
          </cell>
        </row>
      </sheetData>
      <sheetData sheetId="17"/>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g.Hinweise"/>
      <sheetName val="Ausgleiche"/>
      <sheetName val="Übersicht Erlösausgleich"/>
      <sheetName val="Korrektur_I68D_I68E"/>
      <sheetName val="Spitzausgl_5_4"/>
      <sheetName val="DRG NR Zu-Abschläge"/>
      <sheetName val="E2"/>
      <sheetName val="E2_ÜL"/>
      <sheetName val="E3_1"/>
      <sheetName val="E3_2"/>
      <sheetName val="E3_3"/>
      <sheetName val="E3_3 ÜL"/>
      <sheetName val="DRG NR_Ist-Abrechnung_§ 5 Abs 4"/>
      <sheetName val="Liquid_NUB"/>
      <sheetName val="Tabelle1"/>
      <sheetName val="SK_Anteil groesser_2Drittel"/>
      <sheetName val="Anlage_5"/>
      <sheetName val="Anlage_6"/>
      <sheetName val="TabellenNamen"/>
      <sheetName val="Haftungsausschluss"/>
    </sheetNames>
    <sheetDataSet>
      <sheetData sheetId="0">
        <row r="1">
          <cell r="J1">
            <v>2017</v>
          </cell>
          <cell r="L1">
            <v>18.010000000000002</v>
          </cell>
        </row>
      </sheetData>
      <sheetData sheetId="1"/>
      <sheetData sheetId="2"/>
      <sheetData sheetId="3"/>
      <sheetData sheetId="4"/>
      <sheetData sheetId="5"/>
      <sheetData sheetId="6">
        <row r="30">
          <cell r="D30">
            <v>241677.68999999997</v>
          </cell>
          <cell r="E30">
            <v>234624.41</v>
          </cell>
          <cell r="G30">
            <v>234624.41</v>
          </cell>
        </row>
        <row r="31">
          <cell r="D31">
            <v>0</v>
          </cell>
          <cell r="E31">
            <v>0</v>
          </cell>
          <cell r="G31">
            <v>0</v>
          </cell>
        </row>
      </sheetData>
      <sheetData sheetId="7"/>
      <sheetData sheetId="8">
        <row r="11">
          <cell r="A11" t="str">
            <v>Summe der Entgelte bezogen auf die Jahresfälle</v>
          </cell>
          <cell r="B11">
            <v>0</v>
          </cell>
          <cell r="C11">
            <v>0</v>
          </cell>
          <cell r="D11">
            <v>0</v>
          </cell>
        </row>
        <row r="12">
          <cell r="B12">
            <v>0</v>
          </cell>
          <cell r="C12">
            <v>0</v>
          </cell>
          <cell r="D12">
            <v>0</v>
          </cell>
        </row>
        <row r="13">
          <cell r="B13">
            <v>0</v>
          </cell>
          <cell r="C13">
            <v>0</v>
          </cell>
          <cell r="D13">
            <v>0</v>
          </cell>
        </row>
      </sheetData>
      <sheetData sheetId="9">
        <row r="13">
          <cell r="D13">
            <v>2470.6500000000005</v>
          </cell>
          <cell r="E13">
            <v>616.58000000000004</v>
          </cell>
          <cell r="G13">
            <v>866.7</v>
          </cell>
        </row>
        <row r="14">
          <cell r="D14">
            <v>0</v>
          </cell>
          <cell r="E14">
            <v>0</v>
          </cell>
          <cell r="G14">
            <v>0</v>
          </cell>
        </row>
      </sheetData>
      <sheetData sheetId="10">
        <row r="11">
          <cell r="D11">
            <v>12000</v>
          </cell>
          <cell r="E11">
            <v>0</v>
          </cell>
        </row>
        <row r="12">
          <cell r="D12">
            <v>0</v>
          </cell>
          <cell r="E12">
            <v>0</v>
          </cell>
          <cell r="G12">
            <v>0</v>
          </cell>
        </row>
        <row r="13">
          <cell r="D13">
            <v>0</v>
          </cell>
          <cell r="E13">
            <v>0</v>
          </cell>
          <cell r="G13">
            <v>0</v>
          </cell>
        </row>
      </sheetData>
      <sheetData sheetId="11"/>
      <sheetData sheetId="12"/>
      <sheetData sheetId="13"/>
      <sheetData sheetId="14"/>
      <sheetData sheetId="15"/>
      <sheetData sheetId="16">
        <row r="7">
          <cell r="A7" t="str">
            <v>ZE Definition</v>
          </cell>
          <cell r="B7" t="str">
            <v>Entgelthöhe</v>
          </cell>
          <cell r="C7" t="str">
            <v xml:space="preserve">OPS-Kode </v>
          </cell>
          <cell r="D7" t="str">
            <v>OPS-Text (OPS Version 2017)</v>
          </cell>
          <cell r="E7" t="str">
            <v>0 = Medikalprodukt</v>
          </cell>
        </row>
        <row r="8">
          <cell r="A8">
            <v>0</v>
          </cell>
          <cell r="B8">
            <v>0</v>
          </cell>
          <cell r="C8">
            <v>0</v>
          </cell>
          <cell r="D8">
            <v>0</v>
          </cell>
          <cell r="E8">
            <v>0</v>
          </cell>
        </row>
        <row r="9">
          <cell r="A9" t="str">
            <v>ZE01.01.01</v>
          </cell>
          <cell r="B9">
            <v>225.21</v>
          </cell>
          <cell r="C9" t="str">
            <v>8-854.2</v>
          </cell>
          <cell r="D9" t="str">
            <v>Hämodialyse: Intermittierend, Antikoagulation mit Heparin oder ohne Antikoagulation</v>
          </cell>
          <cell r="E9">
            <v>1</v>
          </cell>
        </row>
        <row r="10">
          <cell r="A10" t="str">
            <v>ZE01.01.02</v>
          </cell>
          <cell r="B10">
            <v>225.21</v>
          </cell>
          <cell r="C10" t="str">
            <v>8-854.3</v>
          </cell>
          <cell r="D10" t="str">
            <v>Hämodialyse: Intermittierend, Antikoagulation mit sonstigen Substanzen</v>
          </cell>
          <cell r="E10">
            <v>1</v>
          </cell>
        </row>
        <row r="11">
          <cell r="A11" t="str">
            <v>ZE01.01.03</v>
          </cell>
          <cell r="B11">
            <v>225.21</v>
          </cell>
          <cell r="C11" t="str">
            <v>8-854.4</v>
          </cell>
          <cell r="D11" t="str">
            <v>Hämodialyse: Verlängert intermittierend, Antikoagulation mit Heparin oder ohne Antikoagulation</v>
          </cell>
          <cell r="E11">
            <v>1</v>
          </cell>
        </row>
        <row r="12">
          <cell r="A12" t="str">
            <v>ZE01.01.04</v>
          </cell>
          <cell r="B12">
            <v>225.21</v>
          </cell>
          <cell r="C12" t="str">
            <v>8-854.5</v>
          </cell>
          <cell r="D12" t="str">
            <v>Hämodialyse: Verlängert intermittierend, Antikoagulation mit sonstigen Substanzen</v>
          </cell>
          <cell r="E12">
            <v>1</v>
          </cell>
        </row>
        <row r="13">
          <cell r="A13" t="str">
            <v>ZE01.02.01</v>
          </cell>
          <cell r="B13">
            <v>420.51</v>
          </cell>
          <cell r="C13" t="str">
            <v>8-854.2</v>
          </cell>
          <cell r="D13" t="str">
            <v>Hämodialyse: Intermittierend, Antikoagulation mit Heparin oder ohne Antikoagulation</v>
          </cell>
          <cell r="E13">
            <v>1</v>
          </cell>
        </row>
        <row r="14">
          <cell r="A14" t="str">
            <v>ZE01.02.02</v>
          </cell>
          <cell r="B14">
            <v>420.51</v>
          </cell>
          <cell r="C14" t="str">
            <v>8-854.3</v>
          </cell>
          <cell r="D14" t="str">
            <v>Hämodialyse: Intermittierend, Antikoagulation mit sonstigen Substanzen</v>
          </cell>
          <cell r="E14">
            <v>1</v>
          </cell>
        </row>
        <row r="15">
          <cell r="A15" t="str">
            <v>ZE01.02.03</v>
          </cell>
          <cell r="B15">
            <v>420.51</v>
          </cell>
          <cell r="C15" t="str">
            <v>8-854.4</v>
          </cell>
          <cell r="D15" t="str">
            <v>Hämodialyse: Verlängert intermittierend, Antikoagulation mit Heparin oder ohne Antikoagulation</v>
          </cell>
          <cell r="E15">
            <v>1</v>
          </cell>
        </row>
        <row r="16">
          <cell r="A16" t="str">
            <v>ZE01.02.04</v>
          </cell>
          <cell r="B16">
            <v>420.51</v>
          </cell>
          <cell r="C16" t="str">
            <v>8-854.5</v>
          </cell>
          <cell r="D16" t="str">
            <v>Hämodialyse: Verlängert intermittierend, Antikoagulation mit sonstigen Substanzen</v>
          </cell>
          <cell r="E16">
            <v>1</v>
          </cell>
        </row>
        <row r="17">
          <cell r="A17" t="str">
            <v>ZE02.01</v>
          </cell>
          <cell r="B17">
            <v>235.16</v>
          </cell>
          <cell r="C17" t="str">
            <v>8-855.3</v>
          </cell>
          <cell r="D17" t="str">
            <v>Hämodiafiltration: Intermittierend, Antikoagulation mit Heparin oder ohne Antikoagulation</v>
          </cell>
          <cell r="E17">
            <v>1</v>
          </cell>
        </row>
        <row r="18">
          <cell r="A18" t="str">
            <v>ZE02.02</v>
          </cell>
          <cell r="B18">
            <v>235.16</v>
          </cell>
          <cell r="C18" t="str">
            <v>8-855.4</v>
          </cell>
          <cell r="D18" t="str">
            <v>Hämodiafiltration: Intermittierend, Antikoagulation mit sonstigen Substanzen</v>
          </cell>
          <cell r="E18">
            <v>1</v>
          </cell>
        </row>
        <row r="19">
          <cell r="A19" t="str">
            <v>ZE02.03</v>
          </cell>
          <cell r="B19">
            <v>235.16</v>
          </cell>
          <cell r="C19" t="str">
            <v>8-855.5</v>
          </cell>
          <cell r="D19" t="str">
            <v>Hämodiafiltration: Verlängert intermittierend, Antikoagulation mit Heparin oder ohne Antikoagulation</v>
          </cell>
          <cell r="E19">
            <v>1</v>
          </cell>
        </row>
        <row r="20">
          <cell r="A20" t="str">
            <v>ZE02.04</v>
          </cell>
          <cell r="B20">
            <v>235.16</v>
          </cell>
          <cell r="C20" t="str">
            <v>8-855.6</v>
          </cell>
          <cell r="D20" t="str">
            <v>Hämodiafiltration: Verlängert intermittierend, Antikoagulation mit sonstigen Substanzen</v>
          </cell>
          <cell r="E20">
            <v>1</v>
          </cell>
        </row>
        <row r="21">
          <cell r="A21" t="str">
            <v>ZE09.01</v>
          </cell>
          <cell r="B21">
            <v>10164.120000000001</v>
          </cell>
          <cell r="C21" t="str">
            <v>5-028.11</v>
          </cell>
          <cell r="D21" t="str">
            <v>Funktionelle Eingriffe an Schädel, Gehirn und Hirnhäuten: Implantation oder Wechsel einer Medikamentenpumpe zur intraventrikulären Infusion: Vollimplantierbare Medikamentenpumpe mit programmierbarem variablen Tagesprofil</v>
          </cell>
          <cell r="E21">
            <v>0</v>
          </cell>
        </row>
        <row r="22">
          <cell r="A22" t="str">
            <v>ZE09.02</v>
          </cell>
          <cell r="B22">
            <v>10164.120000000001</v>
          </cell>
          <cell r="C22" t="str">
            <v>5-038.41</v>
          </cell>
          <cell r="D22" t="str">
            <v>Operationen am spinalen Liquorsystem: Implantation oder Wechsel einer Medikamentenpumpe zur intrathekalen und/oder epiduralen Infusion: Vollimplantierbare Medikamentenpumpe mit programmierbarem variablen Tagesprofil</v>
          </cell>
          <cell r="E22">
            <v>0</v>
          </cell>
        </row>
        <row r="23">
          <cell r="A23" t="str">
            <v>ZE10.01</v>
          </cell>
          <cell r="B23">
            <v>3835.3</v>
          </cell>
          <cell r="C23" t="str">
            <v>5-597.0*</v>
          </cell>
          <cell r="D23" t="str">
            <v>Eingriffe bei artifiziellem Harnblasensphinkter: Implantation</v>
          </cell>
          <cell r="E23">
            <v>0</v>
          </cell>
        </row>
        <row r="24">
          <cell r="A24" t="str">
            <v>ZE10.02</v>
          </cell>
          <cell r="B24">
            <v>3835.3</v>
          </cell>
          <cell r="C24" t="str">
            <v>5-597.30</v>
          </cell>
          <cell r="D24" t="str">
            <v>Eingriffe bei artifiziellem Harnblasensphinkter: Wechsel: Vollständig, bulbär, 1 Cuff</v>
          </cell>
          <cell r="E24">
            <v>0</v>
          </cell>
        </row>
        <row r="25">
          <cell r="A25" t="str">
            <v>ZE10.03</v>
          </cell>
          <cell r="B25">
            <v>3835.3</v>
          </cell>
          <cell r="C25" t="str">
            <v>5-597.31</v>
          </cell>
          <cell r="D25" t="str">
            <v>Eingriffe bei artifiziellem Harnblasensphinkter: Wechsel: Vollständig, bulbär, 2 Cuffs</v>
          </cell>
          <cell r="E25">
            <v>0</v>
          </cell>
        </row>
        <row r="26">
          <cell r="A26" t="str">
            <v>ZE10.04</v>
          </cell>
          <cell r="B26">
            <v>3835.3</v>
          </cell>
          <cell r="C26" t="str">
            <v>5-597.32</v>
          </cell>
          <cell r="D26" t="str">
            <v>Eingriffe bei artifiziellem Harnblasensphinkter: Wechsel: Vollständig, am Blasenhals</v>
          </cell>
          <cell r="E26">
            <v>0</v>
          </cell>
        </row>
        <row r="27">
          <cell r="A27" t="str">
            <v>ZE11</v>
          </cell>
          <cell r="B27">
            <v>0</v>
          </cell>
          <cell r="C27">
            <v>0</v>
          </cell>
          <cell r="D27" t="str">
            <v>Wirbelkörperersatz und komplexe Rekonstruktion der Wirbelsäule: Wirbelkörperersatz durch Implantat</v>
          </cell>
          <cell r="E27">
            <v>0</v>
          </cell>
        </row>
        <row r="28">
          <cell r="A28" t="str">
            <v>ZE11.01</v>
          </cell>
          <cell r="B28">
            <v>1031.1099999999999</v>
          </cell>
          <cell r="C28" t="str">
            <v>5-837.00</v>
          </cell>
          <cell r="D28" t="str">
            <v>Wirbelkörperersatz und komplexe Rekonstruktion der Wirbelsäule: Wirbelkörperersatz durch Implantat: 1 Wirbelkörper</v>
          </cell>
          <cell r="E28">
            <v>1</v>
          </cell>
        </row>
        <row r="29">
          <cell r="A29" t="str">
            <v>ZE11.02</v>
          </cell>
          <cell r="B29">
            <v>1762.37</v>
          </cell>
          <cell r="C29" t="str">
            <v>5-837.01</v>
          </cell>
          <cell r="D29" t="str">
            <v>Wirbelkörperersatz und komplexe Rekonstruktion der Wirbelsäule: Wirbelkörperersatz durch Implantat: 2 Wirbelkörper</v>
          </cell>
          <cell r="E29">
            <v>0</v>
          </cell>
        </row>
        <row r="30">
          <cell r="A30" t="str">
            <v>ZE11.03</v>
          </cell>
          <cell r="B30">
            <v>2493.63</v>
          </cell>
          <cell r="C30" t="str">
            <v>5-837.02</v>
          </cell>
          <cell r="D30" t="str">
            <v>Wirbelkörperersatz und komplexe Rekonstruktion der Wirbelsäule: Wirbelkörperersatz durch Implantat: 3 Wirbelkörper</v>
          </cell>
          <cell r="E30">
            <v>0</v>
          </cell>
        </row>
        <row r="31">
          <cell r="A31" t="str">
            <v>ZE11.04</v>
          </cell>
          <cell r="B31">
            <v>3224.89</v>
          </cell>
          <cell r="C31" t="str">
            <v>5-837.04</v>
          </cell>
          <cell r="D31" t="str">
            <v>Wirbelkörperersatz und komplexe Rekonstruktion der Wirbelsäule: Wirbelkörperersatz durch Implantat: 4 Wirbelkörper</v>
          </cell>
          <cell r="E31">
            <v>0</v>
          </cell>
        </row>
        <row r="32">
          <cell r="A32" t="str">
            <v>ZE11.05</v>
          </cell>
          <cell r="B32">
            <v>3956.15</v>
          </cell>
          <cell r="C32" t="str">
            <v>5-837.05</v>
          </cell>
          <cell r="D32" t="str">
            <v>Wirbelkörperersatz und komplexe Rekonstruktion der Wirbelsäule: Wirbelkörperersatz durch Implantat: 5 oder mehr Wirbelkörper</v>
          </cell>
          <cell r="E32">
            <v>0</v>
          </cell>
        </row>
        <row r="33">
          <cell r="A33" t="str">
            <v>ZE17</v>
          </cell>
          <cell r="B33">
            <v>0</v>
          </cell>
          <cell r="C33">
            <v>0</v>
          </cell>
          <cell r="D33" t="str">
            <v>Applikation von Medikamenten, Liste 1: Gemcitabin, parenteral</v>
          </cell>
          <cell r="E33">
            <v>0</v>
          </cell>
        </row>
        <row r="34">
          <cell r="A34" t="str">
            <v>ZE17.10</v>
          </cell>
          <cell r="B34">
            <v>248.75</v>
          </cell>
          <cell r="C34" t="str">
            <v>6-001.19</v>
          </cell>
          <cell r="D34" t="str">
            <v>Applikation von Medikamenten, Liste 1: Gemcitabin, parenteral: 19,0 g bis unter 22,0 g</v>
          </cell>
          <cell r="E34">
            <v>0</v>
          </cell>
        </row>
        <row r="35">
          <cell r="A35" t="str">
            <v>ZE17.11</v>
          </cell>
          <cell r="B35">
            <v>286.06</v>
          </cell>
          <cell r="C35" t="str">
            <v>6-001.1a</v>
          </cell>
          <cell r="D35" t="str">
            <v>Applikation von Medikamenten, Liste 1: Gemcitabin, parenteral: 22,0 g bis unter 25,0 g</v>
          </cell>
          <cell r="E35">
            <v>0</v>
          </cell>
        </row>
        <row r="36">
          <cell r="A36" t="str">
            <v>ZE17.12</v>
          </cell>
          <cell r="B36">
            <v>323.37</v>
          </cell>
          <cell r="C36" t="str">
            <v>6-001.1b</v>
          </cell>
          <cell r="D36" t="str">
            <v>Applikation von Medikamenten, Liste 1: Gemcitabin, parenteral: 25,0 g bis unter 28,0 g</v>
          </cell>
          <cell r="E36">
            <v>0</v>
          </cell>
        </row>
        <row r="37">
          <cell r="A37" t="str">
            <v>ZE17.13</v>
          </cell>
          <cell r="B37">
            <v>360.68</v>
          </cell>
          <cell r="C37" t="str">
            <v>6-001.1c</v>
          </cell>
          <cell r="D37" t="str">
            <v>Applikation von Medikamenten, Liste 1: Gemcitabin, parenteral: 28,0 g bis unter 31,0 g</v>
          </cell>
          <cell r="E37">
            <v>0</v>
          </cell>
        </row>
        <row r="38">
          <cell r="A38" t="str">
            <v>ZE17.14</v>
          </cell>
          <cell r="B38">
            <v>397.99</v>
          </cell>
          <cell r="C38" t="str">
            <v>6-001.1d</v>
          </cell>
          <cell r="D38" t="str">
            <v>Applikation von Medikamenten, Liste 1: Gemcitabin, parenteral: 31,0 g bis unter 34,0 g</v>
          </cell>
          <cell r="E38">
            <v>0</v>
          </cell>
        </row>
        <row r="39">
          <cell r="A39" t="str">
            <v>ZE17.15</v>
          </cell>
          <cell r="B39">
            <v>435.31</v>
          </cell>
          <cell r="C39" t="str">
            <v>6-001.1e</v>
          </cell>
          <cell r="D39" t="str">
            <v>Applikation von Medikamenten, Liste 1: Gemcitabin, parenteral: 34,0 g oder mehr</v>
          </cell>
          <cell r="E39">
            <v>0</v>
          </cell>
        </row>
        <row r="40">
          <cell r="A40" t="str">
            <v>ZE19</v>
          </cell>
          <cell r="B40">
            <v>0</v>
          </cell>
          <cell r="C40">
            <v>0</v>
          </cell>
          <cell r="D40" t="str">
            <v>Applikation von Medikamenten, Liste 1: Irinotecan, parenteral</v>
          </cell>
          <cell r="E40">
            <v>0</v>
          </cell>
        </row>
        <row r="41">
          <cell r="A41" t="str">
            <v>ZE19.14</v>
          </cell>
          <cell r="B41">
            <v>191.99</v>
          </cell>
          <cell r="C41" t="str">
            <v>6-001.3d</v>
          </cell>
          <cell r="D41" t="str">
            <v>Applikation von Medikamenten, Liste 1: Irinotecan, parenteral: 2.000 mg bis unter 2.200 mg</v>
          </cell>
          <cell r="E41">
            <v>0</v>
          </cell>
        </row>
        <row r="42">
          <cell r="A42" t="str">
            <v>ZE19.15</v>
          </cell>
          <cell r="B42">
            <v>210.57</v>
          </cell>
          <cell r="C42" t="str">
            <v>6-001.3e</v>
          </cell>
          <cell r="D42" t="str">
            <v>Applikation von Medikamenten, Liste 1: Irinotecan, parenteral: 2.200 mg bis unter 2.400 mg</v>
          </cell>
          <cell r="E42">
            <v>0</v>
          </cell>
        </row>
        <row r="43">
          <cell r="A43" t="str">
            <v>ZE19.16</v>
          </cell>
          <cell r="B43">
            <v>229.15</v>
          </cell>
          <cell r="C43" t="str">
            <v>6-001.3f</v>
          </cell>
          <cell r="D43" t="str">
            <v>Applikation von Medikamenten, Liste 1: Irinotecan, parenteral: 2.400 mg bis unter 2.600 mg</v>
          </cell>
          <cell r="E43">
            <v>0</v>
          </cell>
        </row>
        <row r="44">
          <cell r="A44" t="str">
            <v>ZE19.17</v>
          </cell>
          <cell r="B44">
            <v>247.73</v>
          </cell>
          <cell r="C44" t="str">
            <v>6-001.3g</v>
          </cell>
          <cell r="D44" t="str">
            <v>Applikation von Medikamenten, Liste 1: Irinotecan, parenteral: 2.600 mg bis unter 2.800 mg</v>
          </cell>
          <cell r="E44">
            <v>0</v>
          </cell>
        </row>
        <row r="45">
          <cell r="A45" t="str">
            <v>ZE19.18</v>
          </cell>
          <cell r="B45">
            <v>266.31</v>
          </cell>
          <cell r="C45" t="str">
            <v>6-001.3h</v>
          </cell>
          <cell r="D45" t="str">
            <v>Applikation von Medikamenten, Liste 1: Irinotecan, parenteral: 2.800 mg bis unter 3.000 mg</v>
          </cell>
          <cell r="E45">
            <v>0</v>
          </cell>
        </row>
        <row r="46">
          <cell r="A46" t="str">
            <v>ZE19.19</v>
          </cell>
          <cell r="B46">
            <v>284.89</v>
          </cell>
          <cell r="C46" t="str">
            <v>6-001.3j</v>
          </cell>
          <cell r="D46" t="str">
            <v>Applikation von Medikamenten, Liste 1: Irinotecan, parenteral: 3.000 mg oder mehr</v>
          </cell>
          <cell r="E46">
            <v>0</v>
          </cell>
        </row>
        <row r="47">
          <cell r="A47" t="str">
            <v>ZE30</v>
          </cell>
          <cell r="B47">
            <v>0</v>
          </cell>
          <cell r="C47">
            <v>0</v>
          </cell>
          <cell r="D47" t="str">
            <v>Transfusion von Plasma und anderen Plasmabestandteilen und gentechnisch hergestellten Plasmaproteinen: Prothrombinkomplex</v>
          </cell>
          <cell r="E47">
            <v>0</v>
          </cell>
        </row>
        <row r="48">
          <cell r="A48" t="str">
            <v>ZE30.02</v>
          </cell>
          <cell r="B48">
            <v>853.19</v>
          </cell>
          <cell r="C48" t="str">
            <v>8-812.53</v>
          </cell>
          <cell r="D48" t="str">
            <v>Transfusion von Plasma und anderen Plasmabestandteilen und gentechnisch hergestellten Plasmaproteinen: Prothrombinkomplex: 3.500 IE bis unter 4.500 IE</v>
          </cell>
          <cell r="E48">
            <v>0</v>
          </cell>
        </row>
        <row r="49">
          <cell r="A49" t="str">
            <v>ZE30.03</v>
          </cell>
          <cell r="B49">
            <v>1080.97</v>
          </cell>
          <cell r="C49" t="str">
            <v>8-812.54</v>
          </cell>
          <cell r="D49" t="str">
            <v>Transfusion von Plasma und anderen Plasmabestandteilen und gentechnisch hergestellten Plasmaproteinen: Prothrombinkomplex: 4.500 IE bis unter 5.500 IE</v>
          </cell>
          <cell r="E49">
            <v>0</v>
          </cell>
        </row>
        <row r="50">
          <cell r="A50" t="str">
            <v>ZE30.04</v>
          </cell>
          <cell r="B50">
            <v>1307.83</v>
          </cell>
          <cell r="C50" t="str">
            <v>8-812.55</v>
          </cell>
          <cell r="D50" t="str">
            <v>Transfusion von Plasma und anderen Plasmabestandteilen und gentechnisch hergestellten Plasmaproteinen: Prothrombinkomplex: 5.500 IE bis unter 6.500 IE</v>
          </cell>
          <cell r="E50">
            <v>0</v>
          </cell>
        </row>
        <row r="51">
          <cell r="A51" t="str">
            <v>ZE30.05</v>
          </cell>
          <cell r="B51">
            <v>1532.03</v>
          </cell>
          <cell r="C51" t="str">
            <v>8-812.56</v>
          </cell>
          <cell r="D51" t="str">
            <v>Transfusion von Plasma und anderen Plasmabestandteilen und gentechnisch hergestellten Plasmaproteinen: Prothrombinkomplex: 6.500 IE bis unter 7.500 IE</v>
          </cell>
          <cell r="E51">
            <v>0</v>
          </cell>
        </row>
        <row r="52">
          <cell r="A52" t="str">
            <v>ZE30.06</v>
          </cell>
          <cell r="B52">
            <v>1754.61</v>
          </cell>
          <cell r="C52" t="str">
            <v>8-812.57</v>
          </cell>
          <cell r="D52" t="str">
            <v>Transfusion von Plasma und anderen Plasmabestandteilen und gentechnisch hergestellten Plasmaproteinen: Prothrombinkomplex: 7.500 IE bis unter 8.500 IE</v>
          </cell>
          <cell r="E52">
            <v>0</v>
          </cell>
        </row>
        <row r="53">
          <cell r="A53" t="str">
            <v>ZE30.07</v>
          </cell>
          <cell r="B53">
            <v>1974.84</v>
          </cell>
          <cell r="C53" t="str">
            <v>8-812.58</v>
          </cell>
          <cell r="D53" t="str">
            <v>Transfusion von Plasma und anderen Plasmabestandteilen und gentechnisch hergestellten Plasmaproteinen: Prothrombinkomplex: 8.500 IE bis unter 9.500 IE</v>
          </cell>
          <cell r="E53">
            <v>0</v>
          </cell>
        </row>
        <row r="54">
          <cell r="A54" t="str">
            <v>ZE30.08</v>
          </cell>
          <cell r="B54">
            <v>2198.17</v>
          </cell>
          <cell r="C54" t="str">
            <v>8-812.59</v>
          </cell>
          <cell r="D54" t="str">
            <v>Transfusion von Plasma und anderen Plasmabestandteilen und gentechnisch hergestellten Plasmaproteinen: Prothrombinkomplex: 9.500 IE bis unter 10.500 IE</v>
          </cell>
          <cell r="E54">
            <v>0</v>
          </cell>
        </row>
        <row r="55">
          <cell r="A55" t="str">
            <v>ZE30.09</v>
          </cell>
          <cell r="B55">
            <v>2727.77</v>
          </cell>
          <cell r="C55" t="str">
            <v>8-812.5a</v>
          </cell>
          <cell r="D55" t="str">
            <v>Transfusion von Plasma und anderen Plasmabestandteilen und gentechnisch hergestellten Plasmaproteinen: Prothrombinkomplex: 10.500 IE bis unter 15.500 IE</v>
          </cell>
          <cell r="E55">
            <v>0</v>
          </cell>
        </row>
        <row r="56">
          <cell r="A56" t="str">
            <v>ZE30.10</v>
          </cell>
          <cell r="B56">
            <v>3848.77</v>
          </cell>
          <cell r="C56" t="str">
            <v>8-812.5b</v>
          </cell>
          <cell r="D56" t="str">
            <v>Transfusion von Plasma und anderen Plasmabestandteilen und gentechnisch hergestellten Plasmaproteinen: Prothrombinkomplex: 15.500 IE bis unter 20.500 IE</v>
          </cell>
          <cell r="E56">
            <v>0</v>
          </cell>
        </row>
        <row r="57">
          <cell r="A57" t="str">
            <v>ZE30.11</v>
          </cell>
          <cell r="B57">
            <v>4969.7700000000004</v>
          </cell>
          <cell r="C57" t="str">
            <v>8-812.5c</v>
          </cell>
          <cell r="D57" t="str">
            <v>Transfusion von Plasma und anderen Plasmabestandteilen und gentechnisch hergestellten Plasmaproteinen: Prothrombinkomplex: 20.500 IE bis unter 25.500 IE</v>
          </cell>
          <cell r="E57">
            <v>0</v>
          </cell>
        </row>
        <row r="58">
          <cell r="A58" t="str">
            <v>ZE30.12</v>
          </cell>
          <cell r="B58">
            <v>6090.77</v>
          </cell>
          <cell r="C58" t="str">
            <v>8-812.5d</v>
          </cell>
          <cell r="D58" t="str">
            <v>Transfusion von Plasma und anderen Plasmabestandteilen und gentechnisch hergestellten Plasmaproteinen: Prothrombinkomplex: 25.500 IE bis unter 30.500 IE</v>
          </cell>
          <cell r="E58">
            <v>0</v>
          </cell>
        </row>
        <row r="59">
          <cell r="A59" t="str">
            <v>ZE30.13</v>
          </cell>
          <cell r="B59">
            <v>0</v>
          </cell>
          <cell r="C59">
            <v>0</v>
          </cell>
          <cell r="D59" t="str">
            <v>Siehe weitere Differenzierung ZE30.14 - ZE30.23</v>
          </cell>
          <cell r="E59">
            <v>0</v>
          </cell>
        </row>
        <row r="60">
          <cell r="A60" t="str">
            <v>ZE30.14</v>
          </cell>
          <cell r="B60">
            <v>7398.6</v>
          </cell>
          <cell r="C60" t="str">
            <v>8-812.5f</v>
          </cell>
          <cell r="D60" t="str">
            <v>Transfusion von Plasma und anderen Plasmabestandteilen und gentechnisch hergestellten Plasmaproteinen: Prothrombinkomplex: 30.500 IE bis unter 40.500 IE</v>
          </cell>
          <cell r="E60">
            <v>0</v>
          </cell>
        </row>
        <row r="61">
          <cell r="A61" t="str">
            <v>ZE30.15</v>
          </cell>
          <cell r="B61">
            <v>9640.6</v>
          </cell>
          <cell r="C61" t="str">
            <v>8-812.5g</v>
          </cell>
          <cell r="D61" t="str">
            <v>Transfusion von Plasma und anderen Plasmabestandteilen und gentechnisch hergestellten Plasmaproteinen: Prothrombinkomplex: 40.500 IE bis unter 50.500 IE</v>
          </cell>
          <cell r="E61">
            <v>0</v>
          </cell>
        </row>
        <row r="62">
          <cell r="A62" t="str">
            <v>ZE30.16</v>
          </cell>
          <cell r="B62">
            <v>11882.6</v>
          </cell>
          <cell r="C62" t="str">
            <v>8-812.5h</v>
          </cell>
          <cell r="D62" t="str">
            <v>Transfusion von Plasma und anderen Plasmabestandteilen und gentechnisch hergestellten Plasmaproteinen: Prothrombinkomplex: 50.500 IE bis unter 60.500 IE</v>
          </cell>
          <cell r="E62">
            <v>0</v>
          </cell>
        </row>
        <row r="63">
          <cell r="A63" t="str">
            <v>ZE30.17</v>
          </cell>
          <cell r="B63">
            <v>14685.1</v>
          </cell>
          <cell r="C63" t="str">
            <v>8-812.5j</v>
          </cell>
          <cell r="D63" t="str">
            <v>Transfusion von Plasma und anderen Plasmabestandteilen und gentechnisch hergestellten Plasmaproteinen: Prothrombinkomplex: 60.500 IE bis unter 80.500 IE</v>
          </cell>
          <cell r="E63">
            <v>0</v>
          </cell>
        </row>
        <row r="64">
          <cell r="A64" t="str">
            <v>ZE30.18</v>
          </cell>
          <cell r="B64">
            <v>19169.099999999999</v>
          </cell>
          <cell r="C64" t="str">
            <v>8-812.5k</v>
          </cell>
          <cell r="D64" t="str">
            <v>Transfusion von Plasma und anderen Plasmabestandteilen und gentechnisch hergestellten Plasmaproteinen: Prothrombinkomplex: 80.500 IE bis unter 100.500 IE</v>
          </cell>
          <cell r="E64">
            <v>0</v>
          </cell>
        </row>
        <row r="65">
          <cell r="A65" t="str">
            <v>ZE30.19</v>
          </cell>
          <cell r="B65">
            <v>23653.1</v>
          </cell>
          <cell r="C65" t="str">
            <v>8-812.5m</v>
          </cell>
          <cell r="D65" t="str">
            <v>Transfusion von Plasma und anderen Plasmabestandteilen und gentechnisch hergestellten Plasmaproteinen: Prothrombinkomplex: 100.500 IE bis unter 120.500 IE</v>
          </cell>
          <cell r="E65">
            <v>0</v>
          </cell>
        </row>
        <row r="66">
          <cell r="A66" t="str">
            <v>ZE30.20</v>
          </cell>
          <cell r="B66">
            <v>28137.1</v>
          </cell>
          <cell r="C66" t="str">
            <v>8-812.5n</v>
          </cell>
          <cell r="D66" t="str">
            <v>Transfusion von Plasma und anderen Plasmabestandteilen und gentechnisch hergestellten Plasmaproteinen: Prothrombinkomplex: 120.500 IE bis unter 140.500 IE</v>
          </cell>
          <cell r="E66">
            <v>0</v>
          </cell>
        </row>
        <row r="67">
          <cell r="A67" t="str">
            <v>ZE30.21</v>
          </cell>
          <cell r="B67">
            <v>32621.1</v>
          </cell>
          <cell r="C67" t="str">
            <v>8-812.5p</v>
          </cell>
          <cell r="D67" t="str">
            <v>Transfusion von Plasma und anderen Plasmabestandteilen und gentechnisch hergestellten Plasmaproteinen: Prothrombinkomplex: 140.500 IE bis unter 160.500 IE</v>
          </cell>
          <cell r="E67">
            <v>0</v>
          </cell>
        </row>
        <row r="68">
          <cell r="A68" t="str">
            <v>ZE30.22</v>
          </cell>
          <cell r="B68">
            <v>38226.1</v>
          </cell>
          <cell r="C68" t="str">
            <v>8-812.5q</v>
          </cell>
          <cell r="D68" t="str">
            <v>Transfusion von Plasma und anderen Plasmabestandteilen und gentechnisch hergestellten Plasmaproteinen: Prothrombinkomplex: 160.500 IE bis unter 200.500 IE</v>
          </cell>
          <cell r="E68">
            <v>0</v>
          </cell>
        </row>
        <row r="69">
          <cell r="A69" t="str">
            <v>ZE30.23</v>
          </cell>
          <cell r="B69">
            <v>47194.1</v>
          </cell>
          <cell r="C69" t="str">
            <v>8-812.5r</v>
          </cell>
          <cell r="D69" t="str">
            <v>Transfusion von Plasma und anderen Plasmabestandteilen und gentechnisch hergestellten Plasmaproteinen: Prothrombinkomplex: 200.500 IE oder mehr</v>
          </cell>
          <cell r="E69">
            <v>0</v>
          </cell>
        </row>
        <row r="70">
          <cell r="A70" t="str">
            <v>ZE36</v>
          </cell>
          <cell r="B70">
            <v>0</v>
          </cell>
          <cell r="C70">
            <v>0</v>
          </cell>
          <cell r="D70" t="str">
            <v>Therapeutische Plasmapherese</v>
          </cell>
          <cell r="E70">
            <v>1</v>
          </cell>
        </row>
        <row r="71">
          <cell r="A71" t="str">
            <v>ZE36.01.01</v>
          </cell>
          <cell r="B71">
            <v>1270.6500000000001</v>
          </cell>
          <cell r="C71" t="str">
            <v>8-820.00</v>
          </cell>
          <cell r="D71" t="str">
            <v>Therapeutische Plasmapherese: 1 Plasmapherese</v>
          </cell>
          <cell r="E71">
            <v>1</v>
          </cell>
        </row>
        <row r="72">
          <cell r="A72" t="str">
            <v>ZE36.01.02</v>
          </cell>
          <cell r="B72">
            <v>1270.6500000000001</v>
          </cell>
          <cell r="C72" t="str">
            <v>8-820.10</v>
          </cell>
          <cell r="D72" t="str">
            <v>Therapeutische Plasmapherese: 1 Plasmapherese</v>
          </cell>
          <cell r="E72">
            <v>1</v>
          </cell>
        </row>
        <row r="73">
          <cell r="A73" t="str">
            <v>ZE36.01.03</v>
          </cell>
          <cell r="B73">
            <v>1270.6500000000001</v>
          </cell>
          <cell r="C73" t="str">
            <v>8-820.20</v>
          </cell>
          <cell r="D73" t="str">
            <v>Therapeutische Plasmapherese: 1 Plasmapherese</v>
          </cell>
          <cell r="E73">
            <v>1</v>
          </cell>
        </row>
        <row r="74">
          <cell r="A74" t="str">
            <v>ZE36.01.04</v>
          </cell>
          <cell r="B74">
            <v>1270.6500000000001</v>
          </cell>
          <cell r="C74" t="str">
            <v>8-826.*0</v>
          </cell>
          <cell r="D74" t="str">
            <v>Therapeutische Plasmapherese: 1 Doppelfiltrationsplasmapherese</v>
          </cell>
          <cell r="E74">
            <v>1</v>
          </cell>
        </row>
        <row r="75">
          <cell r="A75" t="str">
            <v>ZE36.02.01</v>
          </cell>
          <cell r="B75">
            <v>2541.3000000000002</v>
          </cell>
          <cell r="C75" t="str">
            <v>8-820.01</v>
          </cell>
          <cell r="D75" t="str">
            <v>Therapeutische Plasmapherese: 2 Plasmapheresen</v>
          </cell>
          <cell r="E75">
            <v>1</v>
          </cell>
        </row>
        <row r="76">
          <cell r="A76" t="str">
            <v>ZE36.02.02</v>
          </cell>
          <cell r="B76">
            <v>2541.3000000000002</v>
          </cell>
          <cell r="C76" t="str">
            <v>8-820.11</v>
          </cell>
          <cell r="D76" t="str">
            <v>Therapeutische Plasmapherese: 2 Plasmapheresen</v>
          </cell>
          <cell r="E76">
            <v>1</v>
          </cell>
        </row>
        <row r="77">
          <cell r="A77" t="str">
            <v>ZE36.02.03</v>
          </cell>
          <cell r="B77">
            <v>2541.3000000000002</v>
          </cell>
          <cell r="C77" t="str">
            <v>8-820.21</v>
          </cell>
          <cell r="D77" t="str">
            <v>Therapeutische Plasmapherese: 2 Plasmapheresen</v>
          </cell>
          <cell r="E77">
            <v>1</v>
          </cell>
        </row>
        <row r="78">
          <cell r="A78" t="str">
            <v>ZE36.02.04</v>
          </cell>
          <cell r="B78">
            <v>2541.3000000000002</v>
          </cell>
          <cell r="C78" t="str">
            <v>8-826.*1</v>
          </cell>
          <cell r="D78" t="str">
            <v>Therapeutische Plasmapherese: 2 Doppelfiltrationsplasmapheresen</v>
          </cell>
          <cell r="E78">
            <v>1</v>
          </cell>
        </row>
        <row r="79">
          <cell r="A79" t="str">
            <v>ZE36.03.01</v>
          </cell>
          <cell r="B79">
            <v>3811.95</v>
          </cell>
          <cell r="C79" t="str">
            <v>8-820.02</v>
          </cell>
          <cell r="D79" t="str">
            <v>Therapeutische Plasmapherese: 3 Plasmapheresen</v>
          </cell>
          <cell r="E79">
            <v>1</v>
          </cell>
        </row>
        <row r="80">
          <cell r="A80" t="str">
            <v>ZE36.03.02</v>
          </cell>
          <cell r="B80">
            <v>3811.95</v>
          </cell>
          <cell r="C80" t="str">
            <v>8-820.12</v>
          </cell>
          <cell r="D80" t="str">
            <v>Therapeutische Plasmapherese: 3 Plasmapheresen</v>
          </cell>
          <cell r="E80">
            <v>1</v>
          </cell>
        </row>
        <row r="81">
          <cell r="A81" t="str">
            <v>ZE36.03.03</v>
          </cell>
          <cell r="B81">
            <v>3811.95</v>
          </cell>
          <cell r="C81" t="str">
            <v>8-820.22</v>
          </cell>
          <cell r="D81" t="str">
            <v>Therapeutische Plasmapherese: 3 Plasmapheresen</v>
          </cell>
          <cell r="E81">
            <v>1</v>
          </cell>
        </row>
        <row r="82">
          <cell r="A82" t="str">
            <v>ZE36.03.04</v>
          </cell>
          <cell r="B82">
            <v>3811.95</v>
          </cell>
          <cell r="C82" t="str">
            <v>8-826.*2</v>
          </cell>
          <cell r="D82" t="str">
            <v>Therapeutische Plasmapherese: 3 Doppelfiltrationsplasmapheresen</v>
          </cell>
          <cell r="E82">
            <v>1</v>
          </cell>
        </row>
        <row r="83">
          <cell r="A83" t="str">
            <v>ZE36.04.01</v>
          </cell>
          <cell r="B83">
            <v>5082.6000000000004</v>
          </cell>
          <cell r="C83" t="str">
            <v>8-820.03</v>
          </cell>
          <cell r="D83" t="str">
            <v>Therapeutische Plasmapherese: 4 Plasmapheresen</v>
          </cell>
          <cell r="E83">
            <v>1</v>
          </cell>
        </row>
        <row r="84">
          <cell r="A84" t="str">
            <v>ZE36.04.02</v>
          </cell>
          <cell r="B84">
            <v>5082.6000000000004</v>
          </cell>
          <cell r="C84" t="str">
            <v>8-820.13</v>
          </cell>
          <cell r="D84" t="str">
            <v>Therapeutische Plasmapherese: 4 Plasmapheresen</v>
          </cell>
          <cell r="E84">
            <v>1</v>
          </cell>
        </row>
        <row r="85">
          <cell r="A85" t="str">
            <v>ZE36.04.03</v>
          </cell>
          <cell r="B85">
            <v>5082.6000000000004</v>
          </cell>
          <cell r="C85" t="str">
            <v>8-820.23</v>
          </cell>
          <cell r="D85" t="str">
            <v>Therapeutische Plasmapherese: 4 Plasmapheresen</v>
          </cell>
          <cell r="E85">
            <v>1</v>
          </cell>
        </row>
        <row r="86">
          <cell r="A86" t="str">
            <v>ZE36.04.04</v>
          </cell>
          <cell r="B86">
            <v>5082.6000000000004</v>
          </cell>
          <cell r="C86" t="str">
            <v>8-826.*3</v>
          </cell>
          <cell r="D86" t="str">
            <v>Therapeutische Plasmapherese: 4 Doppelfiltrationsplasmapheresen</v>
          </cell>
          <cell r="E86">
            <v>1</v>
          </cell>
        </row>
        <row r="87">
          <cell r="A87" t="str">
            <v>ZE36.05.01</v>
          </cell>
          <cell r="B87">
            <v>6353.25</v>
          </cell>
          <cell r="C87" t="str">
            <v>8-820.04</v>
          </cell>
          <cell r="D87" t="str">
            <v>Therapeutische Plasmapherese: 5 Plasmapheresen</v>
          </cell>
          <cell r="E87">
            <v>1</v>
          </cell>
        </row>
        <row r="88">
          <cell r="A88" t="str">
            <v>ZE36.05.02</v>
          </cell>
          <cell r="B88">
            <v>6353.25</v>
          </cell>
          <cell r="C88" t="str">
            <v>8-820.14</v>
          </cell>
          <cell r="D88" t="str">
            <v>Therapeutische Plasmapherese: 5 Plasmapheresen</v>
          </cell>
          <cell r="E88">
            <v>1</v>
          </cell>
        </row>
        <row r="89">
          <cell r="A89" t="str">
            <v>ZE36.05.03</v>
          </cell>
          <cell r="B89">
            <v>6353.25</v>
          </cell>
          <cell r="C89" t="str">
            <v>8-820.24</v>
          </cell>
          <cell r="D89" t="str">
            <v>Therapeutische Plasmapherese: 5 Plasmapheresen</v>
          </cell>
          <cell r="E89">
            <v>1</v>
          </cell>
        </row>
        <row r="90">
          <cell r="A90" t="str">
            <v>ZE36.05.04</v>
          </cell>
          <cell r="B90">
            <v>6353.25</v>
          </cell>
          <cell r="C90" t="str">
            <v>8-826.*4</v>
          </cell>
          <cell r="D90" t="str">
            <v>Therapeutische Plasmapherese: 5 Doppelfiltrationsplasmapheresen</v>
          </cell>
          <cell r="E90">
            <v>1</v>
          </cell>
        </row>
        <row r="91">
          <cell r="A91" t="str">
            <v>ZE36.06.01</v>
          </cell>
          <cell r="B91">
            <v>7623.9</v>
          </cell>
          <cell r="C91" t="str">
            <v>8-820.08</v>
          </cell>
          <cell r="D91" t="str">
            <v>Therapeutische Plasmapherese: 6 Plasmapheresen</v>
          </cell>
          <cell r="E91">
            <v>1</v>
          </cell>
        </row>
        <row r="92">
          <cell r="A92" t="str">
            <v>ZE36.06.02</v>
          </cell>
          <cell r="B92">
            <v>7623.9</v>
          </cell>
          <cell r="C92" t="str">
            <v>8-820.18</v>
          </cell>
          <cell r="D92" t="str">
            <v>Therapeutische Plasmapherese: 6 Plasmapheresen</v>
          </cell>
          <cell r="E92">
            <v>1</v>
          </cell>
        </row>
        <row r="93">
          <cell r="A93" t="str">
            <v>ZE36.06.03</v>
          </cell>
          <cell r="B93">
            <v>7623.9</v>
          </cell>
          <cell r="C93" t="str">
            <v>8-820.25</v>
          </cell>
          <cell r="D93" t="str">
            <v>Therapeutische Plasmapherese: 6 Plasmapheresen</v>
          </cell>
          <cell r="E93">
            <v>1</v>
          </cell>
        </row>
        <row r="94">
          <cell r="A94" t="str">
            <v>ZE36.06.04</v>
          </cell>
          <cell r="B94">
            <v>7623.9</v>
          </cell>
          <cell r="C94" t="str">
            <v>8-826.*5</v>
          </cell>
          <cell r="D94" t="str">
            <v>Therapeutische Plasmapherese: 6 Doppelfiltrationsplasmapheresen</v>
          </cell>
          <cell r="E94">
            <v>1</v>
          </cell>
        </row>
        <row r="95">
          <cell r="A95" t="str">
            <v>ZE36.07.01</v>
          </cell>
          <cell r="B95">
            <v>8894.5499999999993</v>
          </cell>
          <cell r="C95" t="str">
            <v>8-820.09</v>
          </cell>
          <cell r="D95" t="str">
            <v>Therapeutische Plasmapherese: 7 Plasmapheresen</v>
          </cell>
          <cell r="E95">
            <v>1</v>
          </cell>
        </row>
        <row r="96">
          <cell r="A96" t="str">
            <v>ZE36.07.02</v>
          </cell>
          <cell r="B96">
            <v>8894.5499999999993</v>
          </cell>
          <cell r="C96" t="str">
            <v>8-820.19</v>
          </cell>
          <cell r="D96" t="str">
            <v>Therapeutische Plasmapherese: 7 Plasmapheresen</v>
          </cell>
          <cell r="E96">
            <v>1</v>
          </cell>
        </row>
        <row r="97">
          <cell r="A97" t="str">
            <v>ZE36.07.03</v>
          </cell>
          <cell r="B97">
            <v>8894.5499999999993</v>
          </cell>
          <cell r="C97" t="str">
            <v>8-820.26</v>
          </cell>
          <cell r="D97" t="str">
            <v>Therapeutische Plasmapherese: 7 Plasmapheresen</v>
          </cell>
          <cell r="E97">
            <v>1</v>
          </cell>
        </row>
        <row r="98">
          <cell r="A98" t="str">
            <v>ZE36.07.04</v>
          </cell>
          <cell r="B98">
            <v>8894.5499999999993</v>
          </cell>
          <cell r="C98" t="str">
            <v>8-826.*6</v>
          </cell>
          <cell r="D98" t="str">
            <v>Therapeutische Plasmapherese: 7 Doppelfiltrationsplasmapheresen</v>
          </cell>
          <cell r="E98">
            <v>1</v>
          </cell>
        </row>
        <row r="99">
          <cell r="A99" t="str">
            <v>ZE36.08.01</v>
          </cell>
          <cell r="B99">
            <v>10165.200000000001</v>
          </cell>
          <cell r="C99" t="str">
            <v>8-820.0a</v>
          </cell>
          <cell r="D99" t="str">
            <v>Therapeutische Plasmapherese: 8 Plasmapheresen</v>
          </cell>
          <cell r="E99">
            <v>1</v>
          </cell>
        </row>
        <row r="100">
          <cell r="A100" t="str">
            <v>ZE36.08.02</v>
          </cell>
          <cell r="B100">
            <v>10165.200000000001</v>
          </cell>
          <cell r="C100" t="str">
            <v>8-820.1a</v>
          </cell>
          <cell r="D100" t="str">
            <v>Therapeutische Plasmapherese: 8 Plasmapheresen</v>
          </cell>
          <cell r="E100">
            <v>1</v>
          </cell>
        </row>
        <row r="101">
          <cell r="A101" t="str">
            <v>ZE36.08.03</v>
          </cell>
          <cell r="B101">
            <v>10165.200000000001</v>
          </cell>
          <cell r="C101" t="str">
            <v>8-820.27</v>
          </cell>
          <cell r="D101" t="str">
            <v>Therapeutische Plasmapherese: 8 Plasmapheresen</v>
          </cell>
          <cell r="E101">
            <v>1</v>
          </cell>
        </row>
        <row r="102">
          <cell r="A102" t="str">
            <v>ZE36.08.04</v>
          </cell>
          <cell r="B102">
            <v>10165.200000000001</v>
          </cell>
          <cell r="C102" t="str">
            <v>8-826.*7</v>
          </cell>
          <cell r="D102" t="str">
            <v>Therapeutische Plasmapherese: 8 Doppelfiltrationsplasmapheresen</v>
          </cell>
          <cell r="E102">
            <v>1</v>
          </cell>
        </row>
        <row r="103">
          <cell r="A103" t="str">
            <v>ZE36.09.01</v>
          </cell>
          <cell r="B103">
            <v>11435.85</v>
          </cell>
          <cell r="C103" t="str">
            <v>8-820.0b</v>
          </cell>
          <cell r="D103" t="str">
            <v>Therapeutische Plasmapherese: 9 Plasmapheresen</v>
          </cell>
          <cell r="E103">
            <v>1</v>
          </cell>
        </row>
        <row r="104">
          <cell r="A104" t="str">
            <v>ZE36.09.02</v>
          </cell>
          <cell r="B104">
            <v>11435.85</v>
          </cell>
          <cell r="C104" t="str">
            <v>8-820.1b</v>
          </cell>
          <cell r="D104" t="str">
            <v>Therapeutische Plasmapherese: 9 Plasmapheresen</v>
          </cell>
          <cell r="E104">
            <v>1</v>
          </cell>
        </row>
        <row r="105">
          <cell r="A105" t="str">
            <v>ZE36.09.03</v>
          </cell>
          <cell r="B105">
            <v>11435.85</v>
          </cell>
          <cell r="C105" t="str">
            <v>8-820.28</v>
          </cell>
          <cell r="D105" t="str">
            <v>Therapeutische Plasmapherese: 9 Plasmapheresen</v>
          </cell>
          <cell r="E105">
            <v>1</v>
          </cell>
        </row>
        <row r="106">
          <cell r="A106" t="str">
            <v>ZE36.09.04</v>
          </cell>
          <cell r="B106">
            <v>11435.85</v>
          </cell>
          <cell r="C106" t="str">
            <v>8-826.*8</v>
          </cell>
          <cell r="D106" t="str">
            <v>Therapeutische Plasmapherese: 9 Doppelfiltrationsplasmapheresen</v>
          </cell>
          <cell r="E106">
            <v>1</v>
          </cell>
        </row>
        <row r="107">
          <cell r="A107" t="str">
            <v>ZE36.10.01</v>
          </cell>
          <cell r="B107">
            <v>12706.5</v>
          </cell>
          <cell r="C107" t="str">
            <v>8-820.0c</v>
          </cell>
          <cell r="D107" t="str">
            <v>Therapeutische Plasmapherese: 10 Plasmapheresen</v>
          </cell>
          <cell r="E107">
            <v>1</v>
          </cell>
        </row>
        <row r="108">
          <cell r="A108" t="str">
            <v>ZE36.10.02</v>
          </cell>
          <cell r="B108">
            <v>12706.5</v>
          </cell>
          <cell r="C108" t="str">
            <v>8-820.1c</v>
          </cell>
          <cell r="D108" t="str">
            <v>Therapeutische Plasmapherese: 10 Plasmapheresen</v>
          </cell>
          <cell r="E108">
            <v>1</v>
          </cell>
        </row>
        <row r="109">
          <cell r="A109" t="str">
            <v>ZE36.10.03</v>
          </cell>
          <cell r="B109">
            <v>12706.5</v>
          </cell>
          <cell r="C109" t="str">
            <v>8-820.29</v>
          </cell>
          <cell r="D109" t="str">
            <v>Therapeutische Plasmapherese: 10 Plasmapheresen</v>
          </cell>
          <cell r="E109">
            <v>1</v>
          </cell>
        </row>
        <row r="110">
          <cell r="A110" t="str">
            <v>ZE36.10.04</v>
          </cell>
          <cell r="B110">
            <v>12706.5</v>
          </cell>
          <cell r="C110" t="str">
            <v>8-826.*9</v>
          </cell>
          <cell r="D110" t="str">
            <v>Therapeutische Plasmapherese: 10 Doppelfiltrationsplasmapheresen</v>
          </cell>
          <cell r="E110">
            <v>1</v>
          </cell>
        </row>
        <row r="111">
          <cell r="A111" t="str">
            <v>ZE36.11.01</v>
          </cell>
          <cell r="B111">
            <v>13977.15</v>
          </cell>
          <cell r="C111" t="str">
            <v>8-820.0d</v>
          </cell>
          <cell r="D111" t="str">
            <v>Therapeutische Plasmapherese: 11 Plasmapheresen</v>
          </cell>
          <cell r="E111">
            <v>1</v>
          </cell>
        </row>
        <row r="112">
          <cell r="A112" t="str">
            <v>ZE36.11.02</v>
          </cell>
          <cell r="B112">
            <v>13977.15</v>
          </cell>
          <cell r="C112" t="str">
            <v>8-820.1d</v>
          </cell>
          <cell r="D112" t="str">
            <v>Therapeutische Plasmapherese: 11 Plasmapheresen</v>
          </cell>
          <cell r="E112">
            <v>1</v>
          </cell>
        </row>
        <row r="113">
          <cell r="A113" t="str">
            <v>ZE36.11.03</v>
          </cell>
          <cell r="B113">
            <v>13977.15</v>
          </cell>
          <cell r="C113" t="str">
            <v>8-820.2a</v>
          </cell>
          <cell r="D113" t="str">
            <v>Therapeutische Plasmapherese: 11 Plasmapheresen</v>
          </cell>
          <cell r="E113">
            <v>1</v>
          </cell>
        </row>
        <row r="114">
          <cell r="A114" t="str">
            <v>ZE36.11.04</v>
          </cell>
          <cell r="B114">
            <v>13977.15</v>
          </cell>
          <cell r="C114" t="str">
            <v>8-826.*a</v>
          </cell>
          <cell r="D114" t="str">
            <v>Therapeutische Plasmapherese: 11 Doppelfiltrationsplasmapheresen</v>
          </cell>
          <cell r="E114">
            <v>1</v>
          </cell>
        </row>
        <row r="115">
          <cell r="A115" t="str">
            <v>ZE36.12.01</v>
          </cell>
          <cell r="B115">
            <v>15247.8</v>
          </cell>
          <cell r="C115" t="str">
            <v>8-820.0e</v>
          </cell>
          <cell r="D115" t="str">
            <v>Therapeutische Plasmapherese: 12 Plasmapheresen</v>
          </cell>
          <cell r="E115">
            <v>1</v>
          </cell>
        </row>
        <row r="116">
          <cell r="A116" t="str">
            <v>ZE36.12.02</v>
          </cell>
          <cell r="B116">
            <v>15247.8</v>
          </cell>
          <cell r="C116" t="str">
            <v>8-820.1e</v>
          </cell>
          <cell r="D116" t="str">
            <v>Therapeutische Plasmapherese: 12 Plasmapheresen</v>
          </cell>
          <cell r="E116">
            <v>1</v>
          </cell>
        </row>
        <row r="117">
          <cell r="A117" t="str">
            <v>ZE36.12.03</v>
          </cell>
          <cell r="B117">
            <v>15247.8</v>
          </cell>
          <cell r="C117" t="str">
            <v>8-820.2b</v>
          </cell>
          <cell r="D117" t="str">
            <v>Therapeutische Plasmapherese: 12 Plasmapheresen</v>
          </cell>
          <cell r="E117">
            <v>1</v>
          </cell>
        </row>
        <row r="118">
          <cell r="A118" t="str">
            <v>ZE36.12.04</v>
          </cell>
          <cell r="B118">
            <v>15247.8</v>
          </cell>
          <cell r="C118" t="str">
            <v>8-826.*b</v>
          </cell>
          <cell r="D118" t="str">
            <v>Therapeutische Plasmapherese: 12 Doppelfiltrationsplasmapheresen</v>
          </cell>
          <cell r="E118">
            <v>1</v>
          </cell>
        </row>
        <row r="119">
          <cell r="A119" t="str">
            <v>ZE36.13.01</v>
          </cell>
          <cell r="B119">
            <v>16518.45</v>
          </cell>
          <cell r="C119" t="str">
            <v>8-820.0f</v>
          </cell>
          <cell r="D119" t="str">
            <v>Therapeutische Plasmapherese: 13 Plasmapheresen</v>
          </cell>
          <cell r="E119">
            <v>1</v>
          </cell>
        </row>
        <row r="120">
          <cell r="A120" t="str">
            <v>ZE36.13.02</v>
          </cell>
          <cell r="B120">
            <v>16518.45</v>
          </cell>
          <cell r="C120" t="str">
            <v>8-820.1f</v>
          </cell>
          <cell r="D120" t="str">
            <v>Therapeutische Plasmapherese: 13 Plasmapheresen</v>
          </cell>
          <cell r="E120">
            <v>1</v>
          </cell>
        </row>
        <row r="121">
          <cell r="A121" t="str">
            <v>ZE36.13.03</v>
          </cell>
          <cell r="B121">
            <v>16518.45</v>
          </cell>
          <cell r="C121" t="str">
            <v>8-820.2c</v>
          </cell>
          <cell r="D121" t="str">
            <v>Therapeutische Plasmapherese: 13 Plasmapheresen</v>
          </cell>
          <cell r="E121">
            <v>1</v>
          </cell>
        </row>
        <row r="122">
          <cell r="A122" t="str">
            <v>ZE36.13.04</v>
          </cell>
          <cell r="B122">
            <v>16518.45</v>
          </cell>
          <cell r="C122" t="str">
            <v>8-826.*c</v>
          </cell>
          <cell r="D122" t="str">
            <v>Therapeutische Plasmapherese: 13 Doppelfiltrationsplasmapheresen</v>
          </cell>
          <cell r="E122">
            <v>1</v>
          </cell>
        </row>
        <row r="123">
          <cell r="A123" t="str">
            <v>ZE36.14.01</v>
          </cell>
          <cell r="B123">
            <v>17789.099999999999</v>
          </cell>
          <cell r="C123" t="str">
            <v>8-820.0g</v>
          </cell>
          <cell r="D123" t="str">
            <v>Therapeutische Plasmapherese: 14 Plasmapheresen</v>
          </cell>
          <cell r="E123">
            <v>1</v>
          </cell>
        </row>
        <row r="124">
          <cell r="A124" t="str">
            <v>ZE36.14.02</v>
          </cell>
          <cell r="B124">
            <v>17789.099999999999</v>
          </cell>
          <cell r="C124" t="str">
            <v>8-820.1g</v>
          </cell>
          <cell r="D124" t="str">
            <v>Therapeutische Plasmapherese: 14 Plasmapheresen</v>
          </cell>
          <cell r="E124">
            <v>1</v>
          </cell>
        </row>
        <row r="125">
          <cell r="A125" t="str">
            <v>ZE36.14.03</v>
          </cell>
          <cell r="B125">
            <v>17789.099999999999</v>
          </cell>
          <cell r="C125" t="str">
            <v>8-820.2d</v>
          </cell>
          <cell r="D125" t="str">
            <v>Therapeutische Plasmapherese: 14 Plasmapheresen</v>
          </cell>
          <cell r="E125">
            <v>1</v>
          </cell>
        </row>
        <row r="126">
          <cell r="A126" t="str">
            <v>ZE36.14.04</v>
          </cell>
          <cell r="B126">
            <v>17789.099999999999</v>
          </cell>
          <cell r="C126" t="str">
            <v>8-826.*d</v>
          </cell>
          <cell r="D126" t="str">
            <v>Therapeutische Plasmapherese: 14 Doppelfiltrationsplasmapheresen</v>
          </cell>
          <cell r="E126">
            <v>1</v>
          </cell>
        </row>
        <row r="127">
          <cell r="A127" t="str">
            <v>ZE36.15.01</v>
          </cell>
          <cell r="B127">
            <v>19059.75</v>
          </cell>
          <cell r="C127" t="str">
            <v>8-820.0h</v>
          </cell>
          <cell r="D127" t="str">
            <v>Therapeutische Plasmapherese: 15 Plasmapheresen</v>
          </cell>
          <cell r="E127">
            <v>1</v>
          </cell>
        </row>
        <row r="128">
          <cell r="A128" t="str">
            <v>ZE36.15.02</v>
          </cell>
          <cell r="B128">
            <v>19059.75</v>
          </cell>
          <cell r="C128" t="str">
            <v>8-820.1h</v>
          </cell>
          <cell r="D128" t="str">
            <v>Therapeutische Plasmapherese: 15 Plasmapheresen</v>
          </cell>
          <cell r="E128">
            <v>1</v>
          </cell>
        </row>
        <row r="129">
          <cell r="A129" t="str">
            <v>ZE36.15.03</v>
          </cell>
          <cell r="B129">
            <v>19059.75</v>
          </cell>
          <cell r="C129" t="str">
            <v>8-820.2e</v>
          </cell>
          <cell r="D129" t="str">
            <v>Therapeutische Plasmapherese: 15 Plasmapheresen</v>
          </cell>
          <cell r="E129">
            <v>1</v>
          </cell>
        </row>
        <row r="130">
          <cell r="A130" t="str">
            <v>ZE36.15.04</v>
          </cell>
          <cell r="B130">
            <v>19059.75</v>
          </cell>
          <cell r="C130" t="str">
            <v>8-826.*e</v>
          </cell>
          <cell r="D130" t="str">
            <v>Therapeutische Plasmapherese: 15 Doppelfiltrationsplasmapheresen</v>
          </cell>
          <cell r="E130">
            <v>1</v>
          </cell>
        </row>
        <row r="131">
          <cell r="A131" t="str">
            <v>ZE36.16.01</v>
          </cell>
          <cell r="B131">
            <v>20965.73</v>
          </cell>
          <cell r="C131" t="str">
            <v>8-820.0j</v>
          </cell>
          <cell r="D131" t="str">
            <v>Therapeutische Plasmapherese: 16 bis 17 Plasmapheresen</v>
          </cell>
          <cell r="E131">
            <v>1</v>
          </cell>
        </row>
        <row r="132">
          <cell r="A132" t="str">
            <v>ZE36.16.02</v>
          </cell>
          <cell r="B132">
            <v>20965.73</v>
          </cell>
          <cell r="C132" t="str">
            <v>8-820.1j</v>
          </cell>
          <cell r="D132" t="str">
            <v>Therapeutische Plasmapherese: 16 bis 17 Plasmapheresen</v>
          </cell>
          <cell r="E132">
            <v>1</v>
          </cell>
        </row>
        <row r="133">
          <cell r="A133" t="str">
            <v>ZE36.16.03</v>
          </cell>
          <cell r="B133">
            <v>20965.73</v>
          </cell>
          <cell r="C133" t="str">
            <v>8-820.2f</v>
          </cell>
          <cell r="D133" t="str">
            <v>Therapeutische Plasmapherese: 16 bis 17 Plasmapheresen</v>
          </cell>
          <cell r="E133">
            <v>1</v>
          </cell>
        </row>
        <row r="134">
          <cell r="A134" t="str">
            <v>ZE36.16.04</v>
          </cell>
          <cell r="B134">
            <v>20965.73</v>
          </cell>
          <cell r="C134" t="str">
            <v>8-826.*f</v>
          </cell>
          <cell r="D134" t="str">
            <v>Therapeutische Plasmapherese: 16 bis 17 Doppelfiltrationsplasmapheresen</v>
          </cell>
          <cell r="E134">
            <v>1</v>
          </cell>
        </row>
        <row r="135">
          <cell r="A135" t="str">
            <v>ZE36.17.01</v>
          </cell>
          <cell r="B135">
            <v>23507.03</v>
          </cell>
          <cell r="C135" t="str">
            <v>8-820.0k</v>
          </cell>
          <cell r="D135" t="str">
            <v>Therapeutische Plasmapherese: 18 bis 19 Plasmapheresen</v>
          </cell>
          <cell r="E135">
            <v>1</v>
          </cell>
        </row>
        <row r="136">
          <cell r="A136" t="str">
            <v>ZE36.17.02</v>
          </cell>
          <cell r="B136">
            <v>23507.03</v>
          </cell>
          <cell r="C136" t="str">
            <v>8-820.1k</v>
          </cell>
          <cell r="D136" t="str">
            <v>Therapeutische Plasmapherese: 18 bis 19 Plasmapheresen</v>
          </cell>
          <cell r="E136">
            <v>1</v>
          </cell>
        </row>
        <row r="137">
          <cell r="A137" t="str">
            <v>ZE36.17.03</v>
          </cell>
          <cell r="B137">
            <v>23507.03</v>
          </cell>
          <cell r="C137" t="str">
            <v>8-820.2g</v>
          </cell>
          <cell r="D137" t="str">
            <v>Therapeutische Plasmapherese: 18 bis 19 Plasmapheresen</v>
          </cell>
          <cell r="E137">
            <v>1</v>
          </cell>
        </row>
        <row r="138">
          <cell r="A138" t="str">
            <v>ZE36.17.04</v>
          </cell>
          <cell r="B138">
            <v>23507.03</v>
          </cell>
          <cell r="C138" t="str">
            <v>8-826.*g</v>
          </cell>
          <cell r="D138" t="str">
            <v>Therapeutische Plasmapherese: 18 bis 19 Doppelfiltrationsplasmapheresen</v>
          </cell>
          <cell r="E138">
            <v>1</v>
          </cell>
        </row>
        <row r="139">
          <cell r="A139" t="str">
            <v>ZE36.18.01</v>
          </cell>
          <cell r="B139">
            <v>26048.33</v>
          </cell>
          <cell r="C139" t="str">
            <v>8-820.0m</v>
          </cell>
          <cell r="D139" t="str">
            <v>Therapeutische Plasmapherese: 20 bis 21 Plasmapheresen</v>
          </cell>
          <cell r="E139">
            <v>1</v>
          </cell>
        </row>
        <row r="140">
          <cell r="A140" t="str">
            <v>ZE36.18.02</v>
          </cell>
          <cell r="B140">
            <v>26048.33</v>
          </cell>
          <cell r="C140" t="str">
            <v>8-820.1m</v>
          </cell>
          <cell r="D140" t="str">
            <v>Therapeutische Plasmapherese: 20 bis 21 Plasmapheresen</v>
          </cell>
          <cell r="E140">
            <v>1</v>
          </cell>
        </row>
        <row r="141">
          <cell r="A141" t="str">
            <v>ZE36.18.03</v>
          </cell>
          <cell r="B141">
            <v>26048.33</v>
          </cell>
          <cell r="C141" t="str">
            <v>8-820.2h</v>
          </cell>
          <cell r="D141" t="str">
            <v>Therapeutische Plasmapherese: 20 bis 21 Plasmapheresen</v>
          </cell>
          <cell r="E141">
            <v>1</v>
          </cell>
        </row>
        <row r="142">
          <cell r="A142" t="str">
            <v>ZE36.18.04</v>
          </cell>
          <cell r="B142">
            <v>26048.33</v>
          </cell>
          <cell r="C142" t="str">
            <v>8-826.*h</v>
          </cell>
          <cell r="D142" t="str">
            <v>Therapeutische Plasmapherese: 20 bis 21 Doppelfiltrationsplasmapheresen</v>
          </cell>
          <cell r="E142">
            <v>1</v>
          </cell>
        </row>
        <row r="143">
          <cell r="A143" t="str">
            <v>ZE36.19.01</v>
          </cell>
          <cell r="B143">
            <v>28589.63</v>
          </cell>
          <cell r="C143" t="str">
            <v>8-820.0n</v>
          </cell>
          <cell r="D143" t="str">
            <v>Therapeutische Plasmapherese: 22 bis 23 Plasmapheresen</v>
          </cell>
          <cell r="E143">
            <v>1</v>
          </cell>
        </row>
        <row r="144">
          <cell r="A144" t="str">
            <v>ZE36.19.02</v>
          </cell>
          <cell r="B144">
            <v>28589.63</v>
          </cell>
          <cell r="C144" t="str">
            <v>8-820.1n</v>
          </cell>
          <cell r="D144" t="str">
            <v>Therapeutische Plasmapherese: 22 bis 23 Plasmapheresen</v>
          </cell>
          <cell r="E144">
            <v>1</v>
          </cell>
        </row>
        <row r="145">
          <cell r="A145" t="str">
            <v>ZE36.19.03</v>
          </cell>
          <cell r="B145">
            <v>28589.63</v>
          </cell>
          <cell r="C145" t="str">
            <v>8-820.2j</v>
          </cell>
          <cell r="D145" t="str">
            <v>Therapeutische Plasmapherese: 22 bis 23 Plasmapheresen</v>
          </cell>
          <cell r="E145">
            <v>1</v>
          </cell>
        </row>
        <row r="146">
          <cell r="A146" t="str">
            <v>ZE36.19.04</v>
          </cell>
          <cell r="B146">
            <v>28589.63</v>
          </cell>
          <cell r="C146" t="str">
            <v>8-826.*j</v>
          </cell>
          <cell r="D146" t="str">
            <v>Therapeutische Plasmapherese: 22 bis 23 Doppelfiltrationsplasmapheresen</v>
          </cell>
          <cell r="E146">
            <v>1</v>
          </cell>
        </row>
        <row r="147">
          <cell r="A147" t="str">
            <v>ZE36.20.01</v>
          </cell>
          <cell r="B147">
            <v>31130.93</v>
          </cell>
          <cell r="C147" t="str">
            <v>8-820.0p</v>
          </cell>
          <cell r="D147" t="str">
            <v>Therapeutische Plasmapherese: 24 bis 25 Plasmapheresen</v>
          </cell>
          <cell r="E147">
            <v>1</v>
          </cell>
        </row>
        <row r="148">
          <cell r="A148" t="str">
            <v>ZE36.20.02</v>
          </cell>
          <cell r="B148">
            <v>31130.93</v>
          </cell>
          <cell r="C148" t="str">
            <v>8-820.1p</v>
          </cell>
          <cell r="D148" t="str">
            <v>Therapeutische Plasmapherese: 24 bis 25 Plasmapheresen</v>
          </cell>
          <cell r="E148">
            <v>1</v>
          </cell>
        </row>
        <row r="149">
          <cell r="A149" t="str">
            <v>ZE36.20.03</v>
          </cell>
          <cell r="B149">
            <v>31130.93</v>
          </cell>
          <cell r="C149" t="str">
            <v>8-820.2k</v>
          </cell>
          <cell r="D149" t="str">
            <v>Therapeutische Plasmapherese: 24 bis 25 Plasmapheresen</v>
          </cell>
          <cell r="E149">
            <v>1</v>
          </cell>
        </row>
        <row r="150">
          <cell r="A150" t="str">
            <v>ZE36.20.04</v>
          </cell>
          <cell r="B150">
            <v>31130.93</v>
          </cell>
          <cell r="C150" t="str">
            <v>8-826.*k</v>
          </cell>
          <cell r="D150" t="str">
            <v>Therapeutische Plasmapherese: 24 bis 25 Doppelfiltrationsplasmapheresen</v>
          </cell>
          <cell r="E150">
            <v>1</v>
          </cell>
        </row>
        <row r="151">
          <cell r="A151" t="str">
            <v>ZE36.21.01</v>
          </cell>
          <cell r="B151">
            <v>34307.550000000003</v>
          </cell>
          <cell r="C151" t="str">
            <v>8-820.0q</v>
          </cell>
          <cell r="D151" t="str">
            <v>Therapeutische Plasmapherese: 26 bis 28 Plasmapheresen</v>
          </cell>
          <cell r="E151">
            <v>1</v>
          </cell>
        </row>
        <row r="152">
          <cell r="A152" t="str">
            <v>ZE36.21.02</v>
          </cell>
          <cell r="B152">
            <v>34307.550000000003</v>
          </cell>
          <cell r="C152" t="str">
            <v>8-820.1q</v>
          </cell>
          <cell r="D152" t="str">
            <v>Therapeutische Plasmapherese: 26 bis 28 Plasmapheresen</v>
          </cell>
          <cell r="E152">
            <v>1</v>
          </cell>
        </row>
        <row r="153">
          <cell r="A153" t="str">
            <v>ZE36.21.03</v>
          </cell>
          <cell r="B153">
            <v>34307.550000000003</v>
          </cell>
          <cell r="C153" t="str">
            <v>8-820.2m</v>
          </cell>
          <cell r="D153" t="str">
            <v>Therapeutische Plasmapherese: 26 bis 28 Plasmapheresen</v>
          </cell>
          <cell r="E153">
            <v>1</v>
          </cell>
        </row>
        <row r="154">
          <cell r="A154" t="str">
            <v>ZE36.21.04</v>
          </cell>
          <cell r="B154">
            <v>34307.550000000003</v>
          </cell>
          <cell r="C154" t="str">
            <v>8-826.*m</v>
          </cell>
          <cell r="D154" t="str">
            <v>Therapeutische Plasmapherese: 26 bis 28 Doppelfiltrationsplasmapheresen</v>
          </cell>
          <cell r="E154">
            <v>1</v>
          </cell>
        </row>
        <row r="155">
          <cell r="A155" t="str">
            <v>ZE36.22.01</v>
          </cell>
          <cell r="B155">
            <v>38119.5</v>
          </cell>
          <cell r="C155" t="str">
            <v>8-820.0r</v>
          </cell>
          <cell r="D155" t="str">
            <v>Therapeutische Plasmapherese: 29 bis 31 Plasmapheresen</v>
          </cell>
          <cell r="E155">
            <v>1</v>
          </cell>
        </row>
        <row r="156">
          <cell r="A156" t="str">
            <v>ZE36.22.02</v>
          </cell>
          <cell r="B156">
            <v>38119.5</v>
          </cell>
          <cell r="C156" t="str">
            <v>8-820.1r</v>
          </cell>
          <cell r="D156" t="str">
            <v>Therapeutische Plasmapherese: 29 bis 31 Plasmapheresen</v>
          </cell>
          <cell r="E156">
            <v>1</v>
          </cell>
        </row>
        <row r="157">
          <cell r="A157" t="str">
            <v>ZE36.22.03</v>
          </cell>
          <cell r="B157">
            <v>38119.5</v>
          </cell>
          <cell r="C157" t="str">
            <v>8-820.2n</v>
          </cell>
          <cell r="D157" t="str">
            <v>Therapeutische Plasmapherese: 29 bis 31 Plasmapheresen</v>
          </cell>
          <cell r="E157">
            <v>1</v>
          </cell>
        </row>
        <row r="158">
          <cell r="A158" t="str">
            <v>ZE36.22.04</v>
          </cell>
          <cell r="B158">
            <v>38119.5</v>
          </cell>
          <cell r="C158" t="str">
            <v>8-826.*n</v>
          </cell>
          <cell r="D158" t="str">
            <v>Therapeutische Plasmapherese: 29 bis 31 Doppelfiltrationsplasmapheresen</v>
          </cell>
          <cell r="E158">
            <v>1</v>
          </cell>
        </row>
        <row r="159">
          <cell r="A159" t="str">
            <v>ZE36.23.01</v>
          </cell>
          <cell r="B159">
            <v>41931.449999999997</v>
          </cell>
          <cell r="C159" t="str">
            <v>8-820.0s</v>
          </cell>
          <cell r="D159" t="str">
            <v>Therapeutische Plasmapherese: 32 bis 34 Plasmapheresen</v>
          </cell>
          <cell r="E159">
            <v>1</v>
          </cell>
        </row>
        <row r="160">
          <cell r="A160" t="str">
            <v>ZE36.23.02</v>
          </cell>
          <cell r="B160">
            <v>41931.449999999997</v>
          </cell>
          <cell r="C160" t="str">
            <v>8-820.1s</v>
          </cell>
          <cell r="D160" t="str">
            <v>Therapeutische Plasmapherese: 32 bis 34 Plasmapheresen</v>
          </cell>
          <cell r="E160">
            <v>1</v>
          </cell>
        </row>
        <row r="161">
          <cell r="A161" t="str">
            <v>ZE36.23.03</v>
          </cell>
          <cell r="B161">
            <v>41931.449999999997</v>
          </cell>
          <cell r="C161" t="str">
            <v>8-820.2p</v>
          </cell>
          <cell r="D161" t="str">
            <v>Therapeutische Plasmapherese: 32 bis 34 Plasmapheresen</v>
          </cell>
          <cell r="E161">
            <v>1</v>
          </cell>
        </row>
        <row r="162">
          <cell r="A162" t="str">
            <v>ZE36.23.04</v>
          </cell>
          <cell r="B162">
            <v>41931.449999999997</v>
          </cell>
          <cell r="C162" t="str">
            <v>8-826.*p</v>
          </cell>
          <cell r="D162" t="str">
            <v>Therapeutische Plasmapherese: 32 bis 34 Doppelfiltrationsplasmapheresen</v>
          </cell>
          <cell r="E162">
            <v>1</v>
          </cell>
        </row>
        <row r="163">
          <cell r="A163" t="str">
            <v>ZE36.24.01</v>
          </cell>
          <cell r="B163">
            <v>47014.05</v>
          </cell>
          <cell r="C163" t="str">
            <v>8-820.0t</v>
          </cell>
          <cell r="D163" t="str">
            <v>Therapeutische Plasmapherese: 35 bis 39 Plasmapheresen</v>
          </cell>
          <cell r="E163">
            <v>1</v>
          </cell>
        </row>
        <row r="164">
          <cell r="A164" t="str">
            <v>ZE36.24.02</v>
          </cell>
          <cell r="B164">
            <v>47014.05</v>
          </cell>
          <cell r="C164" t="str">
            <v>8-820.1t</v>
          </cell>
          <cell r="D164" t="str">
            <v>Therapeutische Plasmapherese: 35 bis 39 Plasmapheresen</v>
          </cell>
          <cell r="E164">
            <v>1</v>
          </cell>
        </row>
        <row r="165">
          <cell r="A165" t="str">
            <v>ZE36.24.03</v>
          </cell>
          <cell r="B165">
            <v>47014.05</v>
          </cell>
          <cell r="C165" t="str">
            <v>8-820.2q</v>
          </cell>
          <cell r="D165" t="str">
            <v>Therapeutische Plasmapherese: 35 bis 39 Plasmapheresen</v>
          </cell>
          <cell r="E165">
            <v>1</v>
          </cell>
        </row>
        <row r="166">
          <cell r="A166" t="str">
            <v>ZE36.24.04</v>
          </cell>
          <cell r="B166">
            <v>47014.05</v>
          </cell>
          <cell r="C166" t="str">
            <v>8-826.*q</v>
          </cell>
          <cell r="D166" t="str">
            <v>Therapeutische Plasmapherese: 35 bis 39 Doppelfiltrationsplasmapheresen</v>
          </cell>
          <cell r="E166">
            <v>1</v>
          </cell>
        </row>
        <row r="167">
          <cell r="A167" t="str">
            <v>ZE36.25.01</v>
          </cell>
          <cell r="B167">
            <v>53367.3</v>
          </cell>
          <cell r="C167" t="str">
            <v>8-820.0u</v>
          </cell>
          <cell r="D167" t="str">
            <v>Therapeutische Plasmapherese: 40 bis 44 Plasmapheresen</v>
          </cell>
          <cell r="E167">
            <v>1</v>
          </cell>
        </row>
        <row r="168">
          <cell r="A168" t="str">
            <v>ZE36.25.02</v>
          </cell>
          <cell r="B168">
            <v>53367.3</v>
          </cell>
          <cell r="C168" t="str">
            <v>8-820.1u</v>
          </cell>
          <cell r="D168" t="str">
            <v>Therapeutische Plasmapherese: 40 bis 44 Plasmapheresen</v>
          </cell>
          <cell r="E168">
            <v>1</v>
          </cell>
        </row>
        <row r="169">
          <cell r="A169" t="str">
            <v>ZE36.25.03</v>
          </cell>
          <cell r="B169">
            <v>53367.3</v>
          </cell>
          <cell r="C169" t="str">
            <v>8-820.2r</v>
          </cell>
          <cell r="D169" t="str">
            <v>Therapeutische Plasmapherese: 40 bis 44 Plasmapheresen</v>
          </cell>
          <cell r="E169">
            <v>1</v>
          </cell>
        </row>
        <row r="170">
          <cell r="A170" t="str">
            <v>ZE36.25.04</v>
          </cell>
          <cell r="B170">
            <v>53367.3</v>
          </cell>
          <cell r="C170" t="str">
            <v>8-826.*r</v>
          </cell>
          <cell r="D170" t="str">
            <v>Therapeutische Plasmapherese: 40 bis 44 Doppelfiltrationsplasmapheresen</v>
          </cell>
          <cell r="E170">
            <v>1</v>
          </cell>
        </row>
        <row r="171">
          <cell r="A171" t="str">
            <v>ZE36.26.01</v>
          </cell>
          <cell r="B171">
            <v>59720.55</v>
          </cell>
          <cell r="C171" t="str">
            <v>8-820.0v</v>
          </cell>
          <cell r="D171" t="str">
            <v>Therapeutische Plasmapherese: 45 bis 49 Plasmapheresen</v>
          </cell>
          <cell r="E171">
            <v>1</v>
          </cell>
        </row>
        <row r="172">
          <cell r="A172" t="str">
            <v>ZE36.26.02</v>
          </cell>
          <cell r="B172">
            <v>59720.55</v>
          </cell>
          <cell r="C172" t="str">
            <v>8-820.1v</v>
          </cell>
          <cell r="D172" t="str">
            <v>Therapeutische Plasmapherese: 45 bis 49 Plasmapheresen</v>
          </cell>
          <cell r="E172">
            <v>1</v>
          </cell>
        </row>
        <row r="173">
          <cell r="A173" t="str">
            <v>ZE36.26.03</v>
          </cell>
          <cell r="B173">
            <v>59720.55</v>
          </cell>
          <cell r="C173" t="str">
            <v>8-820.2s</v>
          </cell>
          <cell r="D173" t="str">
            <v>Therapeutische Plasmapherese: 45 bis 49 Plasmapheresen</v>
          </cell>
          <cell r="E173">
            <v>1</v>
          </cell>
        </row>
        <row r="174">
          <cell r="A174" t="str">
            <v>ZE36.26.04</v>
          </cell>
          <cell r="B174">
            <v>59720.55</v>
          </cell>
          <cell r="C174" t="str">
            <v>8-826.*s</v>
          </cell>
          <cell r="D174" t="str">
            <v>Therapeutische Plasmapherese: 45 bis 49 Doppelfiltrationsplasmapheresen</v>
          </cell>
          <cell r="E174">
            <v>1</v>
          </cell>
        </row>
        <row r="175">
          <cell r="A175" t="str">
            <v>ZE36.27.01</v>
          </cell>
          <cell r="B175">
            <v>66073.8</v>
          </cell>
          <cell r="C175" t="str">
            <v>8-820.0w</v>
          </cell>
          <cell r="D175" t="str">
            <v>Therapeutische Plasmapherese: 50 oder mehr Plasmapheresen</v>
          </cell>
          <cell r="E175">
            <v>1</v>
          </cell>
        </row>
        <row r="176">
          <cell r="A176" t="str">
            <v>ZE36.27.02</v>
          </cell>
          <cell r="B176">
            <v>66073.8</v>
          </cell>
          <cell r="C176" t="str">
            <v>8-820.1w</v>
          </cell>
          <cell r="D176" t="str">
            <v>Therapeutische Plasmapherese: 50 oder mehr Plasmapheresen</v>
          </cell>
          <cell r="E176">
            <v>1</v>
          </cell>
        </row>
        <row r="177">
          <cell r="A177" t="str">
            <v>ZE36.27.03</v>
          </cell>
          <cell r="B177">
            <v>66073.8</v>
          </cell>
          <cell r="C177" t="str">
            <v>8-820.2t</v>
          </cell>
          <cell r="D177" t="str">
            <v>Therapeutische Plasmapherese: 50 oder mehr Plasmapheresen</v>
          </cell>
          <cell r="E177">
            <v>1</v>
          </cell>
        </row>
        <row r="178">
          <cell r="A178" t="str">
            <v>ZE36.27.04</v>
          </cell>
          <cell r="B178">
            <v>66073.8</v>
          </cell>
          <cell r="C178" t="str">
            <v>8-826.*t</v>
          </cell>
          <cell r="D178" t="str">
            <v>Therapeutische Plasmapherese: 50 oder mehr Doppelfiltrationsplasmapheresen</v>
          </cell>
          <cell r="E178">
            <v>1</v>
          </cell>
        </row>
        <row r="179">
          <cell r="A179" t="str">
            <v>ZE37</v>
          </cell>
          <cell r="B179">
            <v>1273.68</v>
          </cell>
          <cell r="C179" t="str">
            <v>8-824</v>
          </cell>
          <cell r="D179" t="str">
            <v>Photopherese</v>
          </cell>
          <cell r="E179">
            <v>1</v>
          </cell>
        </row>
        <row r="180">
          <cell r="A180" t="str">
            <v>ZE40</v>
          </cell>
          <cell r="B180">
            <v>0</v>
          </cell>
          <cell r="C180">
            <v>0</v>
          </cell>
          <cell r="D180" t="str">
            <v>Applikation von Medikamenten, Liste 2: Filgrastim, parenteral</v>
          </cell>
          <cell r="E180">
            <v>0</v>
          </cell>
        </row>
        <row r="181">
          <cell r="A181" t="str">
            <v>ZE40.01</v>
          </cell>
          <cell r="B181">
            <v>31.55</v>
          </cell>
          <cell r="C181" t="str">
            <v>6-002.10</v>
          </cell>
          <cell r="D181" t="str">
            <v>Applikation von Medikamenten, Liste 2: Filgrastim, parenteral: 70 Mio. IE bis unter 130 Mio. IE</v>
          </cell>
          <cell r="E181">
            <v>0</v>
          </cell>
        </row>
        <row r="182">
          <cell r="A182" t="str">
            <v>ZE40.02</v>
          </cell>
          <cell r="B182">
            <v>52.58</v>
          </cell>
          <cell r="C182" t="str">
            <v>6-002.11</v>
          </cell>
          <cell r="D182" t="str">
            <v>Applikation von Medikamenten, Liste 2: Filgrastim, parenteral: 130 Mio. IE bis unter 190 Mio. IE</v>
          </cell>
          <cell r="E182">
            <v>0</v>
          </cell>
        </row>
        <row r="183">
          <cell r="A183" t="str">
            <v>ZE40.03</v>
          </cell>
          <cell r="B183">
            <v>73.61</v>
          </cell>
          <cell r="C183" t="str">
            <v>6-002.12</v>
          </cell>
          <cell r="D183" t="str">
            <v>Applikation von Medikamenten, Liste 2: Filgrastim, parenteral: 190 Mio. IE bis unter 250 Mio. IE</v>
          </cell>
          <cell r="E183">
            <v>0</v>
          </cell>
        </row>
        <row r="184">
          <cell r="A184" t="str">
            <v>ZE40.04</v>
          </cell>
          <cell r="B184">
            <v>99.31</v>
          </cell>
          <cell r="C184" t="str">
            <v>6-002.13</v>
          </cell>
          <cell r="D184" t="str">
            <v>Applikation von Medikamenten, Liste 2: Filgrastim, parenteral: 250 Mio. IE bis unter 350 Mio. IE</v>
          </cell>
          <cell r="E184">
            <v>0</v>
          </cell>
        </row>
        <row r="185">
          <cell r="A185" t="str">
            <v>ZE40.05</v>
          </cell>
          <cell r="B185">
            <v>134.36000000000001</v>
          </cell>
          <cell r="C185" t="str">
            <v>6-002.14</v>
          </cell>
          <cell r="D185" t="str">
            <v>Applikation von Medikamenten, Liste 2: Filgrastim, parenteral: 350 Mio. IE bis unter 450 Mio. IE</v>
          </cell>
          <cell r="E185">
            <v>0</v>
          </cell>
        </row>
        <row r="186">
          <cell r="A186" t="str">
            <v>ZE40.06</v>
          </cell>
          <cell r="B186">
            <v>169.41</v>
          </cell>
          <cell r="C186" t="str">
            <v>6-002.15</v>
          </cell>
          <cell r="D186" t="str">
            <v>Applikation von Medikamenten, Liste 2: Filgrastim, parenteral: 450 Mio. IE bis unter 550 Mio. IE</v>
          </cell>
          <cell r="E186">
            <v>0</v>
          </cell>
        </row>
        <row r="187">
          <cell r="A187" t="str">
            <v>ZE40.07</v>
          </cell>
          <cell r="B187">
            <v>204.46</v>
          </cell>
          <cell r="C187" t="str">
            <v>6-002.16</v>
          </cell>
          <cell r="D187" t="str">
            <v>Applikation von Medikamenten, Liste 2: Filgrastim, parenteral: 550 Mio. IE bis unter 650 Mio. IE</v>
          </cell>
          <cell r="E187">
            <v>0</v>
          </cell>
        </row>
        <row r="188">
          <cell r="A188" t="str">
            <v>ZE40.08</v>
          </cell>
          <cell r="B188">
            <v>239.51</v>
          </cell>
          <cell r="C188" t="str">
            <v>6-002.17</v>
          </cell>
          <cell r="D188" t="str">
            <v>Applikation von Medikamenten, Liste 2: Filgrastim, parenteral: 650 Mio. IE bis unter 750 Mio. IE</v>
          </cell>
          <cell r="E188">
            <v>0</v>
          </cell>
        </row>
        <row r="189">
          <cell r="A189" t="str">
            <v>ZE40.09</v>
          </cell>
          <cell r="B189">
            <v>274.56</v>
          </cell>
          <cell r="C189" t="str">
            <v>6-002.18</v>
          </cell>
          <cell r="D189" t="str">
            <v>Applikation von Medikamenten, Liste 2: Filgrastim, parenteral: 750 Mio. IE bis unter 850 Mio. IE</v>
          </cell>
          <cell r="E189">
            <v>0</v>
          </cell>
        </row>
        <row r="190">
          <cell r="A190" t="str">
            <v>ZE40.10</v>
          </cell>
          <cell r="B190">
            <v>309.61</v>
          </cell>
          <cell r="C190" t="str">
            <v>6-002.19</v>
          </cell>
          <cell r="D190" t="str">
            <v>Applikation von Medikamenten, Liste 2: Filgrastim, parenteral: 850 Mio. IE bis unter 950 Mio. IE</v>
          </cell>
          <cell r="E190">
            <v>0</v>
          </cell>
        </row>
        <row r="191">
          <cell r="A191" t="str">
            <v>ZE40.11</v>
          </cell>
          <cell r="B191">
            <v>344.66</v>
          </cell>
          <cell r="C191" t="str">
            <v>6-002.1a</v>
          </cell>
          <cell r="D191" t="str">
            <v>Applikation von Medikamenten, Liste 2: Filgrastim, parenteral: 950 Mio. IE bis unter 1.050 Mio. IE</v>
          </cell>
          <cell r="E191">
            <v>0</v>
          </cell>
        </row>
        <row r="192">
          <cell r="A192" t="str">
            <v>ZE40.12</v>
          </cell>
          <cell r="B192">
            <v>391.39</v>
          </cell>
          <cell r="C192" t="str">
            <v>6-002.1b</v>
          </cell>
          <cell r="D192" t="str">
            <v>Applikation von Medikamenten, Liste 2: Filgrastim, parenteral: 1.050 Mio. IE bis unter 1.250 Mio. IE</v>
          </cell>
          <cell r="E192">
            <v>0</v>
          </cell>
        </row>
        <row r="193">
          <cell r="A193" t="str">
            <v>ZE40.13</v>
          </cell>
          <cell r="B193">
            <v>461.49</v>
          </cell>
          <cell r="C193" t="str">
            <v>6-002.1c</v>
          </cell>
          <cell r="D193" t="str">
            <v>Applikation von Medikamenten, Liste 2: Filgrastim, parenteral: 1.250 Mio. IE bis unter 1.450 Mio. IE</v>
          </cell>
          <cell r="E193">
            <v>0</v>
          </cell>
        </row>
        <row r="194">
          <cell r="A194" t="str">
            <v>ZE40.14</v>
          </cell>
          <cell r="B194">
            <v>529.16999999999996</v>
          </cell>
          <cell r="C194" t="str">
            <v>6-002.1d</v>
          </cell>
          <cell r="D194" t="str">
            <v>Applikation von Medikamenten, Liste 2: Filgrastim, parenteral: 1.450 Mio. IE bis unter 1.650 Mio. IE</v>
          </cell>
          <cell r="E194">
            <v>0</v>
          </cell>
        </row>
        <row r="195">
          <cell r="A195" t="str">
            <v>ZE40.15</v>
          </cell>
          <cell r="B195">
            <v>601.69000000000005</v>
          </cell>
          <cell r="C195" t="str">
            <v>6-002.1e</v>
          </cell>
          <cell r="D195" t="str">
            <v>Applikation von Medikamenten, Liste 2: Filgrastim, parenteral: 1.650 Mio. IE bis unter 1.850 Mio. IE</v>
          </cell>
          <cell r="E195">
            <v>0</v>
          </cell>
        </row>
        <row r="196">
          <cell r="A196" t="str">
            <v>ZE40.16</v>
          </cell>
          <cell r="B196">
            <v>671.79</v>
          </cell>
          <cell r="C196" t="str">
            <v>6-002.1f</v>
          </cell>
          <cell r="D196" t="str">
            <v>Applikation von Medikamenten, Liste 2: Filgrastim, parenteral: 1.850 Mio. IE bis unter 2.050 Mio. IE</v>
          </cell>
          <cell r="E196">
            <v>0</v>
          </cell>
        </row>
        <row r="197">
          <cell r="A197" t="str">
            <v>ZE40.17</v>
          </cell>
          <cell r="B197">
            <v>741.89</v>
          </cell>
          <cell r="C197" t="str">
            <v>6-002.1g</v>
          </cell>
          <cell r="D197" t="str">
            <v>Applikation von Medikamenten, Liste 2: Filgrastim, parenteral: 2.050 Mio. IE bis unter 2.250 Mio. IE</v>
          </cell>
          <cell r="E197">
            <v>0</v>
          </cell>
        </row>
        <row r="198">
          <cell r="A198" t="str">
            <v>ZE40.18</v>
          </cell>
          <cell r="B198">
            <v>811.99</v>
          </cell>
          <cell r="C198" t="str">
            <v>6-002.1h</v>
          </cell>
          <cell r="D198" t="str">
            <v>Applikation von Medikamenten, Liste 2: Filgrastim, parenteral: 2.250 Mio. IE bis unter 2.450 Mio. IE</v>
          </cell>
          <cell r="E198">
            <v>0</v>
          </cell>
        </row>
        <row r="199">
          <cell r="A199" t="str">
            <v>ZE40.19</v>
          </cell>
          <cell r="B199">
            <v>882.09</v>
          </cell>
          <cell r="C199" t="str">
            <v>6-002.1j</v>
          </cell>
          <cell r="D199" t="str">
            <v>Applikation von Medikamenten, Liste 2: Filgrastim, parenteral: 2.450 Mio. IE oder mehr</v>
          </cell>
          <cell r="E199">
            <v>0</v>
          </cell>
        </row>
        <row r="200">
          <cell r="A200" t="str">
            <v>ZE42</v>
          </cell>
          <cell r="B200">
            <v>0</v>
          </cell>
          <cell r="C200">
            <v>0</v>
          </cell>
          <cell r="D200" t="str">
            <v>Applikation von Medikamenten, Liste 2: Lenograstim, parenteral</v>
          </cell>
          <cell r="E200">
            <v>0</v>
          </cell>
        </row>
        <row r="201">
          <cell r="A201" t="str">
            <v>ZE42.01</v>
          </cell>
          <cell r="B201">
            <v>58.44</v>
          </cell>
          <cell r="C201" t="str">
            <v>6-002.20</v>
          </cell>
          <cell r="D201" t="str">
            <v>Applikation von Medikamenten, Liste 2: Lenograstim, parenteral: 75 Mio. IE bis unter 150 Mio. IE</v>
          </cell>
          <cell r="E201">
            <v>0</v>
          </cell>
        </row>
        <row r="202">
          <cell r="A202" t="str">
            <v>ZE42.02</v>
          </cell>
          <cell r="B202">
            <v>102.27</v>
          </cell>
          <cell r="C202" t="str">
            <v>6-002.21</v>
          </cell>
          <cell r="D202" t="str">
            <v>Applikation von Medikamenten, Liste 2: Lenograstim, parenteral: 150 Mio. IE bis unter 225 Mio. IE</v>
          </cell>
          <cell r="E202">
            <v>0</v>
          </cell>
        </row>
        <row r="203">
          <cell r="A203" t="str">
            <v>ZE42.03</v>
          </cell>
          <cell r="B203">
            <v>146.1</v>
          </cell>
          <cell r="C203" t="str">
            <v>6-002.22</v>
          </cell>
          <cell r="D203" t="str">
            <v>Applikation von Medikamenten, Liste 2: Lenograstim, parenteral: 225 Mio. IE bis unter 300 Mio. IE</v>
          </cell>
          <cell r="E203">
            <v>0</v>
          </cell>
        </row>
        <row r="204">
          <cell r="A204" t="str">
            <v>ZE42.04</v>
          </cell>
          <cell r="B204">
            <v>193.13</v>
          </cell>
          <cell r="C204" t="str">
            <v>6-002.23</v>
          </cell>
          <cell r="D204" t="str">
            <v>Applikation von Medikamenten, Liste 2: Lenograstim, parenteral: 300 Mio. IE bis unter 400 Mio. IE</v>
          </cell>
          <cell r="E204">
            <v>0</v>
          </cell>
        </row>
        <row r="205">
          <cell r="A205" t="str">
            <v>ZE42.05</v>
          </cell>
          <cell r="B205">
            <v>253.24</v>
          </cell>
          <cell r="C205" t="str">
            <v>6-002.24</v>
          </cell>
          <cell r="D205" t="str">
            <v>Applikation von Medikamenten, Liste 2: Lenograstim, parenteral: 400 Mio. IE bis unter 500 Mio. IE</v>
          </cell>
          <cell r="E205">
            <v>0</v>
          </cell>
        </row>
        <row r="206">
          <cell r="A206" t="str">
            <v>ZE42.06</v>
          </cell>
          <cell r="B206">
            <v>311.68</v>
          </cell>
          <cell r="C206" t="str">
            <v>6-002.25</v>
          </cell>
          <cell r="D206" t="str">
            <v>Applikation von Medikamenten, Liste 2: Lenograstim, parenteral: 500 Mio. IE bis unter 600 Mio. IE</v>
          </cell>
          <cell r="E206">
            <v>0</v>
          </cell>
        </row>
        <row r="207">
          <cell r="A207" t="str">
            <v>ZE42.07</v>
          </cell>
          <cell r="B207">
            <v>389.6</v>
          </cell>
          <cell r="C207" t="str">
            <v>6-002.26</v>
          </cell>
          <cell r="D207" t="str">
            <v>Applikation von Medikamenten, Liste 2: Lenograstim, parenteral: 600 Mio. IE bis unter 800 Mio. IE</v>
          </cell>
          <cell r="E207">
            <v>0</v>
          </cell>
        </row>
        <row r="208">
          <cell r="A208" t="str">
            <v>ZE42.08</v>
          </cell>
          <cell r="B208">
            <v>506.48</v>
          </cell>
          <cell r="C208" t="str">
            <v>6-002.27</v>
          </cell>
          <cell r="D208" t="str">
            <v>Applikation von Medikamenten, Liste 2: Lenograstim, parenteral: 800 Mio. IE bis unter 1.000 Mio. IE</v>
          </cell>
          <cell r="E208">
            <v>0</v>
          </cell>
        </row>
        <row r="209">
          <cell r="A209" t="str">
            <v>ZE42.09</v>
          </cell>
          <cell r="B209">
            <v>623.36</v>
          </cell>
          <cell r="C209" t="str">
            <v>6-002.28</v>
          </cell>
          <cell r="D209" t="str">
            <v>Applikation von Medikamenten, Liste 2: Lenograstim, parenteral: 1.000 Mio. IE bis unter 1.200 Mio. IE</v>
          </cell>
          <cell r="E209">
            <v>0</v>
          </cell>
        </row>
        <row r="210">
          <cell r="A210" t="str">
            <v>ZE42.10</v>
          </cell>
          <cell r="B210">
            <v>740.24</v>
          </cell>
          <cell r="C210" t="str">
            <v>6-002.29</v>
          </cell>
          <cell r="D210" t="str">
            <v>Applikation von Medikamenten, Liste 2: Lenograstim, parenteral: 1.200 Mio. IE bis unter 1.400 Mio. IE</v>
          </cell>
          <cell r="E210">
            <v>0</v>
          </cell>
        </row>
        <row r="211">
          <cell r="A211" t="str">
            <v>ZE42.11</v>
          </cell>
          <cell r="B211">
            <v>857.12</v>
          </cell>
          <cell r="C211" t="str">
            <v>6-002.2a</v>
          </cell>
          <cell r="D211" t="str">
            <v>Applikation von Medikamenten, Liste 2: Lenograstim, parenteral: 1.400 Mio. IE bis unter 1.600 Mio. IE</v>
          </cell>
          <cell r="E211">
            <v>0</v>
          </cell>
        </row>
        <row r="212">
          <cell r="A212" t="str">
            <v>ZE42.12</v>
          </cell>
          <cell r="B212">
            <v>974</v>
          </cell>
          <cell r="C212" t="str">
            <v>6-002.2b</v>
          </cell>
          <cell r="D212" t="str">
            <v>Applikation von Medikamenten, Liste 2: Lenograstim, parenteral: 1.600 Mio. IE bis unter 1.800 Mio. IE</v>
          </cell>
          <cell r="E212">
            <v>0</v>
          </cell>
        </row>
        <row r="213">
          <cell r="A213" t="str">
            <v>ZE42.13</v>
          </cell>
          <cell r="B213">
            <v>1090.8800000000001</v>
          </cell>
          <cell r="C213" t="str">
            <v>6-002.2c</v>
          </cell>
          <cell r="D213" t="str">
            <v>Applikation von Medikamenten, Liste 2: Lenograstim, parenteral: 1.800 Mio. IE bis unter 2.000 Mio. IE</v>
          </cell>
          <cell r="E213">
            <v>0</v>
          </cell>
        </row>
        <row r="214">
          <cell r="A214" t="str">
            <v>ZE42.14</v>
          </cell>
          <cell r="B214">
            <v>1207.76</v>
          </cell>
          <cell r="C214" t="str">
            <v>6-002.2d</v>
          </cell>
          <cell r="D214" t="str">
            <v>Applikation von Medikamenten, Liste 2: Lenograstim, parenteral: 2.000 Mio. IE bis unter 2.200 Mio. IE</v>
          </cell>
          <cell r="E214">
            <v>0</v>
          </cell>
        </row>
        <row r="215">
          <cell r="A215" t="str">
            <v>ZE42.15</v>
          </cell>
          <cell r="B215">
            <v>1324.64</v>
          </cell>
          <cell r="C215" t="str">
            <v>6-002.2e</v>
          </cell>
          <cell r="D215" t="str">
            <v>Applikation von Medikamenten, Liste 2: Lenograstim, parenteral: 2.200 Mio. IE bis unter 2.400 Mio. IE</v>
          </cell>
          <cell r="E215">
            <v>0</v>
          </cell>
        </row>
        <row r="216">
          <cell r="A216" t="str">
            <v>ZE42.16</v>
          </cell>
          <cell r="B216">
            <v>1441.52</v>
          </cell>
          <cell r="C216" t="str">
            <v>6-002.2f</v>
          </cell>
          <cell r="D216" t="str">
            <v>Applikation von Medikamenten, Liste 2: Lenograstim, parenteral: 2.400 Mio. IE bis unter 2.600 Mio. IE</v>
          </cell>
          <cell r="E216">
            <v>0</v>
          </cell>
        </row>
        <row r="217">
          <cell r="A217" t="str">
            <v>ZE42.17</v>
          </cell>
          <cell r="B217">
            <v>1558.4</v>
          </cell>
          <cell r="C217" t="str">
            <v>6-002.2g</v>
          </cell>
          <cell r="D217" t="str">
            <v>Applikation von Medikamenten, Liste 2: Lenograstim, parenteral: 2.600 Mio. IE bis unter 2.800 Mio. IE</v>
          </cell>
          <cell r="E217">
            <v>0</v>
          </cell>
        </row>
        <row r="218">
          <cell r="A218" t="str">
            <v>ZE42.18</v>
          </cell>
          <cell r="B218">
            <v>1675.28</v>
          </cell>
          <cell r="C218" t="str">
            <v>6-002.2h</v>
          </cell>
          <cell r="D218" t="str">
            <v>Applikation von Medikamenten, Liste 2: Lenograstim, parenteral: 2.800 Mio. IE bis unter 3.000 Mio. IE</v>
          </cell>
          <cell r="E218">
            <v>0</v>
          </cell>
        </row>
        <row r="219">
          <cell r="A219" t="str">
            <v>ZE42.19</v>
          </cell>
          <cell r="B219">
            <v>1792.16</v>
          </cell>
          <cell r="C219" t="str">
            <v>6-002.2j</v>
          </cell>
          <cell r="D219" t="str">
            <v>Applikation von Medikamenten, Liste 2: Lenograstim, parenteral: 3.000 Mio. IE oder mehr</v>
          </cell>
          <cell r="E219">
            <v>0</v>
          </cell>
        </row>
        <row r="220">
          <cell r="A220" t="str">
            <v>ZE44</v>
          </cell>
          <cell r="B220">
            <v>0</v>
          </cell>
          <cell r="C220">
            <v>0</v>
          </cell>
          <cell r="D220" t="str">
            <v>Applikation von Medikamenten, Liste 2: Topotecan, parenteral</v>
          </cell>
          <cell r="E220">
            <v>0</v>
          </cell>
        </row>
        <row r="221">
          <cell r="A221" t="str">
            <v>ZE44.01</v>
          </cell>
          <cell r="B221">
            <v>85.42</v>
          </cell>
          <cell r="C221" t="str">
            <v>6-002.4c</v>
          </cell>
          <cell r="D221" t="str">
            <v>Applikation von Medikamenten, Liste 2: Topotecan, parenteral: 30,0 mg bis unter 40,0 mg</v>
          </cell>
          <cell r="E221">
            <v>0</v>
          </cell>
        </row>
        <row r="222">
          <cell r="A222" t="str">
            <v>ZE44.02</v>
          </cell>
          <cell r="B222">
            <v>111.05</v>
          </cell>
          <cell r="C222" t="str">
            <v>6-002.4d</v>
          </cell>
          <cell r="D222" t="str">
            <v>Applikation von Medikamenten, Liste 2: Topotecan, parenteral: 40,0 mg bis unter 50,0 mg</v>
          </cell>
          <cell r="E222">
            <v>0</v>
          </cell>
        </row>
        <row r="223">
          <cell r="A223" t="str">
            <v>ZE44.03</v>
          </cell>
          <cell r="B223">
            <v>136.66999999999999</v>
          </cell>
          <cell r="C223" t="str">
            <v>6-002.4e</v>
          </cell>
          <cell r="D223" t="str">
            <v>Applikation von Medikamenten, Liste 2: Topotecan, parenteral: 50,0 mg bis unter 60,0 mg</v>
          </cell>
          <cell r="E223">
            <v>0</v>
          </cell>
        </row>
        <row r="224">
          <cell r="A224" t="str">
            <v>ZE44.04</v>
          </cell>
          <cell r="B224">
            <v>162.30000000000001</v>
          </cell>
          <cell r="C224" t="str">
            <v>6-002.4f</v>
          </cell>
          <cell r="D224" t="str">
            <v>Applikation von Medikamenten, Liste 2: Topotecan, parenteral: 60,0 mg bis unter 70,0 mg</v>
          </cell>
          <cell r="E224">
            <v>0</v>
          </cell>
        </row>
        <row r="225">
          <cell r="A225" t="str">
            <v>ZE44.05</v>
          </cell>
          <cell r="B225">
            <v>187.92</v>
          </cell>
          <cell r="C225" t="str">
            <v>6-002.4g</v>
          </cell>
          <cell r="D225" t="str">
            <v>Applikation von Medikamenten, Liste 2: Topotecan, parenteral: 70,0 mg oder mehr</v>
          </cell>
          <cell r="E225">
            <v>0</v>
          </cell>
        </row>
        <row r="226">
          <cell r="A226" t="str">
            <v>ZE47</v>
          </cell>
          <cell r="B226">
            <v>0</v>
          </cell>
          <cell r="C226">
            <v>0</v>
          </cell>
          <cell r="D226" t="str">
            <v>Transfusion von Plasmabestandteilen und gentechnisch hergestellten Plasmaproteinen: Antithrombin III</v>
          </cell>
          <cell r="E226">
            <v>0</v>
          </cell>
        </row>
        <row r="227">
          <cell r="A227" t="str">
            <v>ZE47.01</v>
          </cell>
          <cell r="B227">
            <v>150.25</v>
          </cell>
          <cell r="C227" t="str">
            <v>8-810.g1</v>
          </cell>
          <cell r="D227" t="str">
            <v>Transfusion von Plasmabestandteilen und gentechnisch hergestellten Plasmaproteinen: Antithrombin III: 2.000 IE bis unter 3.500 IE</v>
          </cell>
          <cell r="E227">
            <v>0</v>
          </cell>
        </row>
        <row r="228">
          <cell r="A228" t="str">
            <v>ZE47.02</v>
          </cell>
          <cell r="B228">
            <v>240.4</v>
          </cell>
          <cell r="C228" t="str">
            <v>8-810.g2</v>
          </cell>
          <cell r="D228" t="str">
            <v>Transfusion von Plasmabestandteilen und gentechnisch hergestellten Plasmaproteinen: Antithrombin III: 3.500 IE bis unter 5.000 IE</v>
          </cell>
          <cell r="E228">
            <v>0</v>
          </cell>
        </row>
        <row r="229">
          <cell r="A229" t="str">
            <v>ZE47.03</v>
          </cell>
          <cell r="B229">
            <v>340.57</v>
          </cell>
          <cell r="C229" t="str">
            <v>8-810.g3</v>
          </cell>
          <cell r="D229" t="str">
            <v>Transfusion von Plasmabestandteilen und gentechnisch hergestellten Plasmaproteinen: Antithrombin III: 5.000 IE bis unter 7.000 IE</v>
          </cell>
          <cell r="E229">
            <v>0</v>
          </cell>
        </row>
        <row r="230">
          <cell r="A230" t="str">
            <v>ZE47.04</v>
          </cell>
          <cell r="B230">
            <v>480.8</v>
          </cell>
          <cell r="C230" t="str">
            <v>8-810.g4</v>
          </cell>
          <cell r="D230" t="str">
            <v>Transfusion von Plasmabestandteilen und gentechnisch hergestellten Plasmaproteinen: Antithrombin III: 7.000 IE bis unter 10.000 IE</v>
          </cell>
          <cell r="E230">
            <v>0</v>
          </cell>
        </row>
        <row r="231">
          <cell r="A231" t="str">
            <v>ZE47.05</v>
          </cell>
          <cell r="B231">
            <v>700.37</v>
          </cell>
          <cell r="C231" t="str">
            <v>8-810.g5</v>
          </cell>
          <cell r="D231" t="str">
            <v>Transfusion von Plasmabestandteilen und gentechnisch hergestellten Plasmaproteinen: Antithrombin III: 10.000 IE bis unter 15.000 IE</v>
          </cell>
          <cell r="E231">
            <v>0</v>
          </cell>
        </row>
        <row r="232">
          <cell r="A232" t="str">
            <v>ZE47.06</v>
          </cell>
          <cell r="B232">
            <v>981.49</v>
          </cell>
          <cell r="C232" t="str">
            <v>8-810.g6</v>
          </cell>
          <cell r="D232" t="str">
            <v>Transfusion von Plasmabestandteilen und gentechnisch hergestellten Plasmaproteinen: Antithrombin III: 15.000 IE bis unter 20.000 IE</v>
          </cell>
          <cell r="E232">
            <v>0</v>
          </cell>
        </row>
        <row r="233">
          <cell r="A233" t="str">
            <v>ZE47.07</v>
          </cell>
          <cell r="B233">
            <v>1284.4000000000001</v>
          </cell>
          <cell r="C233" t="str">
            <v>8-810.g7</v>
          </cell>
          <cell r="D233" t="str">
            <v>Transfusion von Plasmabestandteilen und gentechnisch hergestellten Plasmaproteinen: Antithrombin III: 20.000 IE bis unter 25.000 IE</v>
          </cell>
          <cell r="E233">
            <v>0</v>
          </cell>
        </row>
        <row r="234">
          <cell r="A234" t="str">
            <v>ZE47.08</v>
          </cell>
          <cell r="B234">
            <v>1602.67</v>
          </cell>
          <cell r="C234" t="str">
            <v>8-810.g8</v>
          </cell>
          <cell r="D234" t="str">
            <v>Transfusion von Plasmabestandteilen und gentechnisch hergestellten Plasmaproteinen: Antithrombin III: 25.000 IE bis unter 30.000 IE</v>
          </cell>
          <cell r="E234">
            <v>0</v>
          </cell>
        </row>
        <row r="235">
          <cell r="A235" t="str">
            <v>ZE47.09</v>
          </cell>
          <cell r="B235">
            <v>2003.33</v>
          </cell>
          <cell r="C235" t="str">
            <v>8-810.ga</v>
          </cell>
          <cell r="D235" t="str">
            <v>Transfusion von Plasmabestandteilen und gentechnisch hergestellten Plasmaproteinen: Antithrombin III: 30.000 IE bis unter 40.000 IE</v>
          </cell>
          <cell r="E235">
            <v>0</v>
          </cell>
        </row>
        <row r="236">
          <cell r="A236" t="str">
            <v>ZE47.10</v>
          </cell>
          <cell r="B236">
            <v>2604.33</v>
          </cell>
          <cell r="C236" t="str">
            <v>8-810.gb</v>
          </cell>
          <cell r="D236" t="str">
            <v>Transfusion von Plasmabestandteilen und gentechnisch hergestellten Plasmaproteinen: Antithrombin III: 40.000 IE bis unter 50.000 IE</v>
          </cell>
          <cell r="E236">
            <v>0</v>
          </cell>
        </row>
        <row r="237">
          <cell r="A237" t="str">
            <v>ZE47.11</v>
          </cell>
          <cell r="B237">
            <v>3205.33</v>
          </cell>
          <cell r="C237" t="str">
            <v>8-810.gc</v>
          </cell>
          <cell r="D237" t="str">
            <v>Transfusion von Plasmabestandteilen und gentechnisch hergestellten Plasmaproteinen: Antithrombin III: 50.000 IE bis unter 60.000 IE</v>
          </cell>
          <cell r="E237">
            <v>0</v>
          </cell>
        </row>
        <row r="238">
          <cell r="A238" t="str">
            <v>ZE47.12</v>
          </cell>
          <cell r="B238">
            <v>3806.33</v>
          </cell>
          <cell r="C238" t="str">
            <v>8-810.gd</v>
          </cell>
          <cell r="D238" t="str">
            <v>Transfusion von Plasmabestandteilen und gentechnisch hergestellten Plasmaproteinen: Antithrombin III: 60.000 IE bis unter 70.000 IE</v>
          </cell>
          <cell r="E238">
            <v>0</v>
          </cell>
        </row>
        <row r="239">
          <cell r="A239" t="str">
            <v>ZE47.13</v>
          </cell>
          <cell r="B239">
            <v>4607.67</v>
          </cell>
          <cell r="C239" t="str">
            <v>8-810.ge</v>
          </cell>
          <cell r="D239" t="str">
            <v>Transfusion von Plasmabestandteilen und gentechnisch hergestellten Plasmaproteinen: Antithrombin III: 70.000 IE bis unter 90.000 IE</v>
          </cell>
          <cell r="E239">
            <v>0</v>
          </cell>
        </row>
        <row r="240">
          <cell r="A240" t="str">
            <v>ZE47.14</v>
          </cell>
          <cell r="B240">
            <v>5809.67</v>
          </cell>
          <cell r="C240" t="str">
            <v>8-810.gf</v>
          </cell>
          <cell r="D240" t="str">
            <v>Transfusion von Plasmabestandteilen und gentechnisch hergestellten Plasmaproteinen: Antithrombin III: 90.000 IE bis unter 110.000 IE</v>
          </cell>
          <cell r="E240">
            <v>0</v>
          </cell>
        </row>
        <row r="241">
          <cell r="A241" t="str">
            <v>ZE47.15</v>
          </cell>
          <cell r="B241">
            <v>7011.67</v>
          </cell>
          <cell r="C241" t="str">
            <v>8-810.gg</v>
          </cell>
          <cell r="D241" t="str">
            <v>Transfusion von Plasmabestandteilen und gentechnisch hergestellten Plasmaproteinen: Antithrombin III: 110.000 IE bis unter 130.000 IE</v>
          </cell>
          <cell r="E241">
            <v>0</v>
          </cell>
        </row>
        <row r="242">
          <cell r="A242" t="str">
            <v>ZE47.16</v>
          </cell>
          <cell r="B242">
            <v>8213.67</v>
          </cell>
          <cell r="C242" t="str">
            <v>8-810.gh</v>
          </cell>
          <cell r="D242" t="str">
            <v>Transfusion von Plasmabestandteilen und gentechnisch hergestellten Plasmaproteinen: Antithrombin III: 130.000 IE bis unter 150.000 IE</v>
          </cell>
          <cell r="E242">
            <v>0</v>
          </cell>
        </row>
        <row r="243">
          <cell r="A243" t="str">
            <v>ZE47.17</v>
          </cell>
          <cell r="B243">
            <v>9415.67</v>
          </cell>
          <cell r="C243" t="str">
            <v>8-810.gj</v>
          </cell>
          <cell r="D243" t="str">
            <v>Transfusion von Plasmabestandteilen und gentechnisch hergestellten Plasmaproteinen: Antithrombin III: 150.000 IE oder mehr</v>
          </cell>
          <cell r="E243">
            <v>0</v>
          </cell>
        </row>
        <row r="244">
          <cell r="A244" t="str">
            <v>ZE48</v>
          </cell>
          <cell r="B244">
            <v>0</v>
          </cell>
          <cell r="C244">
            <v>0</v>
          </cell>
          <cell r="D244" t="str">
            <v>Applikation von Medikamenten, Liste 1: Aldesleukin, parenteral</v>
          </cell>
          <cell r="E244">
            <v>0</v>
          </cell>
        </row>
        <row r="245">
          <cell r="A245" t="str">
            <v>ZE48.01</v>
          </cell>
          <cell r="B245">
            <v>1008.01</v>
          </cell>
          <cell r="C245" t="str">
            <v>6-001.80</v>
          </cell>
          <cell r="D245" t="str">
            <v>Applikation von Medikamenten, Liste 1: Aldesleukin, parenteral: 45 Mio. IE bis unter 65 Mio. IE</v>
          </cell>
          <cell r="E245">
            <v>0</v>
          </cell>
        </row>
        <row r="246">
          <cell r="A246" t="str">
            <v>ZE48.02</v>
          </cell>
          <cell r="B246">
            <v>1398.2</v>
          </cell>
          <cell r="C246" t="str">
            <v>6-001.81</v>
          </cell>
          <cell r="D246" t="str">
            <v>Applikation von Medikamenten, Liste 1: Aldesleukin, parenteral: 65 Mio. IE bis unter 85 Mio. IE</v>
          </cell>
          <cell r="E246">
            <v>0</v>
          </cell>
        </row>
        <row r="247">
          <cell r="A247" t="str">
            <v>ZE48.03</v>
          </cell>
          <cell r="B247">
            <v>1788.4</v>
          </cell>
          <cell r="C247" t="str">
            <v>6-001.82</v>
          </cell>
          <cell r="D247" t="str">
            <v>Applikation von Medikamenten, Liste 1: Aldesleukin, parenteral: 85 Mio. IE bis unter 105 Mio. IE</v>
          </cell>
          <cell r="E247">
            <v>0</v>
          </cell>
        </row>
        <row r="248">
          <cell r="A248" t="str">
            <v>ZE48.04</v>
          </cell>
          <cell r="B248">
            <v>2178.59</v>
          </cell>
          <cell r="C248" t="str">
            <v>6-001.83</v>
          </cell>
          <cell r="D248" t="str">
            <v>Applikation von Medikamenten, Liste 1: Aldesleukin, parenteral: 105 Mio. IE bis unter 125 Mio. IE</v>
          </cell>
          <cell r="E248">
            <v>0</v>
          </cell>
        </row>
        <row r="249">
          <cell r="A249" t="str">
            <v>ZE48.05</v>
          </cell>
          <cell r="B249">
            <v>2568.79</v>
          </cell>
          <cell r="C249" t="str">
            <v>6-001.84</v>
          </cell>
          <cell r="D249" t="str">
            <v>Applikation von Medikamenten, Liste 1: Aldesleukin, parenteral: 125 Mio. IE bis unter 145 Mio. IE</v>
          </cell>
          <cell r="E249">
            <v>0</v>
          </cell>
        </row>
        <row r="250">
          <cell r="A250" t="str">
            <v>ZE48.06</v>
          </cell>
          <cell r="B250">
            <v>2958.99</v>
          </cell>
          <cell r="C250" t="str">
            <v>6-001.85</v>
          </cell>
          <cell r="D250" t="str">
            <v>Applikation von Medikamenten, Liste 1: Aldesleukin, parenteral: 145 Mio. IE bis unter 165 Mio. IE</v>
          </cell>
          <cell r="E250">
            <v>0</v>
          </cell>
        </row>
        <row r="251">
          <cell r="A251" t="str">
            <v>ZE48.07</v>
          </cell>
          <cell r="B251">
            <v>3349.18</v>
          </cell>
          <cell r="C251" t="str">
            <v>6-001.86</v>
          </cell>
          <cell r="D251" t="str">
            <v>Applikation von Medikamenten, Liste 1: Aldesleukin, parenteral: 165 Mio. IE bis unter 185 Mio. IE</v>
          </cell>
          <cell r="E251">
            <v>0</v>
          </cell>
        </row>
        <row r="252">
          <cell r="A252" t="str">
            <v>ZE48.08</v>
          </cell>
          <cell r="B252">
            <v>3739.38</v>
          </cell>
          <cell r="C252" t="str">
            <v>6-001.87</v>
          </cell>
          <cell r="D252" t="str">
            <v>Applikation von Medikamenten, Liste 1: Aldesleukin, parenteral: 185 Mio. IE bis unter 205 Mio. IE</v>
          </cell>
          <cell r="E252">
            <v>0</v>
          </cell>
        </row>
        <row r="253">
          <cell r="A253" t="str">
            <v>ZE48.09</v>
          </cell>
          <cell r="B253">
            <v>4259.6400000000003</v>
          </cell>
          <cell r="C253" t="str">
            <v>6-001.88</v>
          </cell>
          <cell r="D253" t="str">
            <v>Applikation von Medikamenten, Liste 1: Aldesleukin, parenteral: 205 Mio. IE bis unter 245 Mio. IE</v>
          </cell>
          <cell r="E253">
            <v>0</v>
          </cell>
        </row>
        <row r="254">
          <cell r="A254" t="str">
            <v>ZE48.10</v>
          </cell>
          <cell r="B254">
            <v>5040.03</v>
          </cell>
          <cell r="C254" t="str">
            <v>6-001.89</v>
          </cell>
          <cell r="D254" t="str">
            <v>Applikation von Medikamenten, Liste 1: Aldesleukin, parenteral: 245 Mio. IE bis unter 285 Mio. IE</v>
          </cell>
          <cell r="E254">
            <v>0</v>
          </cell>
        </row>
        <row r="255">
          <cell r="A255" t="str">
            <v>ZE48.11</v>
          </cell>
          <cell r="B255">
            <v>5820.42</v>
          </cell>
          <cell r="C255" t="str">
            <v>6-001.8a</v>
          </cell>
          <cell r="D255" t="str">
            <v>Applikation von Medikamenten, Liste 1: Aldesleukin, parenteral: 285 Mio. IE bis unter 325 Mio. IE</v>
          </cell>
          <cell r="E255">
            <v>0</v>
          </cell>
        </row>
        <row r="256">
          <cell r="A256" t="str">
            <v>ZE48.12</v>
          </cell>
          <cell r="B256">
            <v>6600.82</v>
          </cell>
          <cell r="C256" t="str">
            <v>6-001.8b</v>
          </cell>
          <cell r="D256" t="str">
            <v>Applikation von Medikamenten, Liste 1: Aldesleukin, parenteral: 325 Mio. IE bis unter 365 Mio. IE</v>
          </cell>
          <cell r="E256">
            <v>0</v>
          </cell>
        </row>
        <row r="257">
          <cell r="A257" t="str">
            <v>ZE48.13</v>
          </cell>
          <cell r="B257">
            <v>7381.21</v>
          </cell>
          <cell r="C257" t="str">
            <v>6-001.8c</v>
          </cell>
          <cell r="D257" t="str">
            <v>Applikation von Medikamenten, Liste 1: Aldesleukin, parenteral: 365 Mio. IE bis unter 405 Mio. IE</v>
          </cell>
          <cell r="E257">
            <v>0</v>
          </cell>
        </row>
        <row r="258">
          <cell r="A258" t="str">
            <v>ZE48.14</v>
          </cell>
          <cell r="B258">
            <v>8161.6</v>
          </cell>
          <cell r="C258" t="str">
            <v>6-001.8d</v>
          </cell>
          <cell r="D258" t="str">
            <v>Applikation von Medikamenten, Liste 1: Aldesleukin, parenteral: 405 Mio. IE bis unter 445 Mio. IE</v>
          </cell>
          <cell r="E258">
            <v>0</v>
          </cell>
        </row>
        <row r="259">
          <cell r="A259" t="str">
            <v>ZE48.15</v>
          </cell>
          <cell r="B259">
            <v>8941.99</v>
          </cell>
          <cell r="C259" t="str">
            <v>6-001.8e</v>
          </cell>
          <cell r="D259" t="str">
            <v>Applikation von Medikamenten, Liste 1: Aldesleukin, parenteral: 445 Mio. IE bis unter 485 Mio. IE</v>
          </cell>
          <cell r="E259">
            <v>0</v>
          </cell>
        </row>
        <row r="260">
          <cell r="A260" t="str">
            <v>ZE48.16</v>
          </cell>
          <cell r="B260">
            <v>9722.3799999999992</v>
          </cell>
          <cell r="C260" t="str">
            <v>6-001.8f</v>
          </cell>
          <cell r="D260" t="str">
            <v>Applikation von Medikamenten, Liste 1: Aldesleukin, parenteral: 485 Mio. IE bis unter 525 Mio. IE</v>
          </cell>
          <cell r="E260">
            <v>0</v>
          </cell>
        </row>
        <row r="261">
          <cell r="A261" t="str">
            <v>ZE48.17</v>
          </cell>
          <cell r="B261">
            <v>10502.78</v>
          </cell>
          <cell r="C261" t="str">
            <v>6-001.8g</v>
          </cell>
          <cell r="D261" t="str">
            <v>Applikation von Medikamenten, Liste 1: Aldesleukin, parenteral: 525 Mio. IE bis unter 565 Mio. IE</v>
          </cell>
          <cell r="E261">
            <v>0</v>
          </cell>
        </row>
        <row r="262">
          <cell r="A262" t="str">
            <v>ZE48.18</v>
          </cell>
          <cell r="B262">
            <v>11413.23</v>
          </cell>
          <cell r="C262" t="str">
            <v>6-001.8h</v>
          </cell>
          <cell r="D262" t="str">
            <v>Applikation von Medikamenten, Liste 1: Aldesleukin, parenteral: 565 Mio. IE bis unter 625 Mio. IE</v>
          </cell>
          <cell r="E262">
            <v>0</v>
          </cell>
        </row>
        <row r="263">
          <cell r="A263" t="str">
            <v>ZE48.19</v>
          </cell>
          <cell r="B263">
            <v>12583.82</v>
          </cell>
          <cell r="C263" t="str">
            <v>6-001.8j</v>
          </cell>
          <cell r="D263" t="str">
            <v>Applikation von Medikamenten, Liste 1: Aldesleukin, parenteral: 625 Mio. IE bis unter 685 Mio. IE</v>
          </cell>
          <cell r="E263">
            <v>0</v>
          </cell>
        </row>
        <row r="264">
          <cell r="A264" t="str">
            <v>ZE48.20</v>
          </cell>
          <cell r="B264">
            <v>13754.41</v>
          </cell>
          <cell r="C264" t="str">
            <v>6-001.8k</v>
          </cell>
          <cell r="D264" t="str">
            <v>Applikation von Medikamenten, Liste 1: Aldesleukin, parenteral: 685 Mio. IE bis unter 745 Mio. IE</v>
          </cell>
          <cell r="E264">
            <v>0</v>
          </cell>
        </row>
        <row r="265">
          <cell r="A265" t="str">
            <v>ZE48.21</v>
          </cell>
          <cell r="B265">
            <v>14925</v>
          </cell>
          <cell r="C265" t="str">
            <v>6-001.8m</v>
          </cell>
          <cell r="D265" t="str">
            <v>Applikation von Medikamenten, Liste 1: Aldesleukin, parenteral: 745 Mio. IE bis unter 805 Mio. IE</v>
          </cell>
          <cell r="E265">
            <v>0</v>
          </cell>
        </row>
        <row r="266">
          <cell r="A266" t="str">
            <v>ZE48.22</v>
          </cell>
          <cell r="B266">
            <v>16095.59</v>
          </cell>
          <cell r="C266" t="str">
            <v>6-001.8n</v>
          </cell>
          <cell r="D266" t="str">
            <v>Applikation von Medikamenten, Liste 1: Aldesleukin, parenteral: 805 Mio. IE oder mehr</v>
          </cell>
          <cell r="E266">
            <v>0</v>
          </cell>
        </row>
        <row r="267">
          <cell r="A267" t="str">
            <v>ZE49</v>
          </cell>
          <cell r="B267">
            <v>0</v>
          </cell>
          <cell r="C267">
            <v>0</v>
          </cell>
          <cell r="D267" t="str">
            <v>Applikation von Medikamenten, Liste 1: Bortezomib, parenteral</v>
          </cell>
          <cell r="E267">
            <v>0</v>
          </cell>
        </row>
        <row r="268">
          <cell r="A268" t="str">
            <v>ZE49.01</v>
          </cell>
          <cell r="B268">
            <v>802.09</v>
          </cell>
          <cell r="C268" t="str">
            <v>6-001.90</v>
          </cell>
          <cell r="D268" t="str">
            <v>Applikation von Medikamenten, Liste 1: Bortezomib, parenteral: 1,5 mg bis unter 2,5 mg</v>
          </cell>
          <cell r="E268">
            <v>0</v>
          </cell>
        </row>
        <row r="269">
          <cell r="A269" t="str">
            <v>ZE49.02</v>
          </cell>
          <cell r="B269">
            <v>1189.25</v>
          </cell>
          <cell r="C269" t="str">
            <v>6-001.91</v>
          </cell>
          <cell r="D269" t="str">
            <v>Applikation von Medikamenten, Liste 1: Bortezomib, parenteral: 2,5 mg bis unter 3,5 mg</v>
          </cell>
          <cell r="E269">
            <v>0</v>
          </cell>
        </row>
        <row r="270">
          <cell r="A270" t="str">
            <v>ZE49.03</v>
          </cell>
          <cell r="B270">
            <v>1677.1</v>
          </cell>
          <cell r="C270" t="str">
            <v>6-001.92</v>
          </cell>
          <cell r="D270" t="str">
            <v>Applikation von Medikamenten, Liste 1: Bortezomib, parenteral: 3,5 mg bis unter 4,5 mg</v>
          </cell>
          <cell r="E270">
            <v>0</v>
          </cell>
        </row>
        <row r="271">
          <cell r="A271" t="str">
            <v>ZE49.04</v>
          </cell>
          <cell r="B271">
            <v>2114.61</v>
          </cell>
          <cell r="C271" t="str">
            <v>6-001.93</v>
          </cell>
          <cell r="D271" t="str">
            <v>Applikation von Medikamenten, Liste 1: Bortezomib, parenteral: 4,5 mg bis unter 5,5 mg</v>
          </cell>
          <cell r="E271">
            <v>0</v>
          </cell>
        </row>
        <row r="272">
          <cell r="A272" t="str">
            <v>ZE49.05</v>
          </cell>
          <cell r="B272">
            <v>2552.11</v>
          </cell>
          <cell r="C272" t="str">
            <v>6-001.94</v>
          </cell>
          <cell r="D272" t="str">
            <v>Applikation von Medikamenten, Liste 1: Bortezomib, parenteral: 5,5 mg bis unter 6,5 mg</v>
          </cell>
          <cell r="E272">
            <v>0</v>
          </cell>
        </row>
        <row r="273">
          <cell r="A273" t="str">
            <v>ZE49.06</v>
          </cell>
          <cell r="B273">
            <v>2989.61</v>
          </cell>
          <cell r="C273" t="str">
            <v>6-001.95</v>
          </cell>
          <cell r="D273" t="str">
            <v>Applikation von Medikamenten, Liste 1: Bortezomib, parenteral: 6,5 mg bis unter 7,5 mg</v>
          </cell>
          <cell r="E273">
            <v>0</v>
          </cell>
        </row>
        <row r="274">
          <cell r="A274" t="str">
            <v>ZE49.07</v>
          </cell>
          <cell r="B274">
            <v>3427.12</v>
          </cell>
          <cell r="C274" t="str">
            <v>6-001.96</v>
          </cell>
          <cell r="D274" t="str">
            <v>Applikation von Medikamenten, Liste 1: Bortezomib, parenteral: 7,5 mg bis unter 8,5 mg</v>
          </cell>
          <cell r="E274">
            <v>0</v>
          </cell>
        </row>
        <row r="275">
          <cell r="A275" t="str">
            <v>ZE49.08</v>
          </cell>
          <cell r="B275">
            <v>3864.62</v>
          </cell>
          <cell r="C275" t="str">
            <v>6-001.97</v>
          </cell>
          <cell r="D275" t="str">
            <v>Applikation von Medikamenten, Liste 1: Bortezomib, parenteral: 8,5 mg bis unter 9,5 mg</v>
          </cell>
          <cell r="E275">
            <v>0</v>
          </cell>
        </row>
        <row r="276">
          <cell r="A276" t="str">
            <v>ZE49.09</v>
          </cell>
          <cell r="B276">
            <v>4302.13</v>
          </cell>
          <cell r="C276" t="str">
            <v>6-001.98</v>
          </cell>
          <cell r="D276" t="str">
            <v>Applikation von Medikamenten, Liste 1: Bortezomib, parenteral: 9,5 mg bis unter 10,5 mg</v>
          </cell>
          <cell r="E276">
            <v>0</v>
          </cell>
        </row>
        <row r="277">
          <cell r="A277" t="str">
            <v>ZE49.10</v>
          </cell>
          <cell r="B277">
            <v>4735.79</v>
          </cell>
          <cell r="C277" t="str">
            <v>6-001.99</v>
          </cell>
          <cell r="D277" t="str">
            <v>Applikation von Medikamenten, Liste 1: Bortezomib, parenteral: 10,5 mg bis unter 11,5 mg</v>
          </cell>
          <cell r="E277">
            <v>0</v>
          </cell>
        </row>
        <row r="278">
          <cell r="A278" t="str">
            <v>ZE49.11</v>
          </cell>
          <cell r="B278">
            <v>5322.97</v>
          </cell>
          <cell r="C278" t="str">
            <v>6-001.9a</v>
          </cell>
          <cell r="D278" t="str">
            <v>Applikation von Medikamenten, Liste 1: Bortezomib, parenteral: 11,5 mg bis unter 13,5 mg</v>
          </cell>
          <cell r="E278">
            <v>0</v>
          </cell>
        </row>
        <row r="279">
          <cell r="A279" t="str">
            <v>ZE49.12</v>
          </cell>
          <cell r="B279">
            <v>6197.98</v>
          </cell>
          <cell r="C279" t="str">
            <v>6-001.9b</v>
          </cell>
          <cell r="D279" t="str">
            <v>Applikation von Medikamenten, Liste 1: Bortezomib, parenteral: 13,5 mg bis unter 15,5 mg</v>
          </cell>
          <cell r="E279">
            <v>0</v>
          </cell>
        </row>
        <row r="280">
          <cell r="A280" t="str">
            <v>ZE49.13</v>
          </cell>
          <cell r="B280">
            <v>7072.99</v>
          </cell>
          <cell r="C280" t="str">
            <v>6-001.9c</v>
          </cell>
          <cell r="D280" t="str">
            <v>Applikation von Medikamenten, Liste 1: Bortezomib, parenteral: 15,5 mg bis unter 17,5 mg</v>
          </cell>
          <cell r="E280">
            <v>0</v>
          </cell>
        </row>
        <row r="281">
          <cell r="A281" t="str">
            <v>ZE49.14</v>
          </cell>
          <cell r="B281">
            <v>7948</v>
          </cell>
          <cell r="C281" t="str">
            <v>6-001.9d</v>
          </cell>
          <cell r="D281" t="str">
            <v>Applikation von Medikamenten, Liste 1: Bortezomib, parenteral: 17,5 mg bis unter 19,5 mg</v>
          </cell>
          <cell r="E281">
            <v>0</v>
          </cell>
        </row>
        <row r="282">
          <cell r="A282" t="str">
            <v>ZE49.15</v>
          </cell>
          <cell r="B282">
            <v>8823.01</v>
          </cell>
          <cell r="C282" t="str">
            <v>6-001.9e</v>
          </cell>
          <cell r="D282" t="str">
            <v>Applikation von Medikamenten, Liste 1: Bortezomib, parenteral: 19,5 mg bis unter 21,5 mg</v>
          </cell>
          <cell r="E282">
            <v>0</v>
          </cell>
        </row>
        <row r="283">
          <cell r="A283" t="str">
            <v>ZE49.16</v>
          </cell>
          <cell r="B283">
            <v>9698.02</v>
          </cell>
          <cell r="C283" t="str">
            <v>6-001.9f</v>
          </cell>
          <cell r="D283" t="str">
            <v>Applikation von Medikamenten, Liste 1: Bortezomib, parenteral: 21,5 mg bis unter 23,5 mg</v>
          </cell>
          <cell r="E283">
            <v>0</v>
          </cell>
        </row>
        <row r="284">
          <cell r="A284" t="str">
            <v>ZE49.17</v>
          </cell>
          <cell r="B284">
            <v>10573.03</v>
          </cell>
          <cell r="C284" t="str">
            <v>6-001.9g</v>
          </cell>
          <cell r="D284" t="str">
            <v>Applikation von Medikamenten, Liste 1: Bortezomib, parenteral: 23,5 mg bis unter 25,5 mg</v>
          </cell>
          <cell r="E284">
            <v>0</v>
          </cell>
        </row>
        <row r="285">
          <cell r="A285" t="str">
            <v>ZE49.18</v>
          </cell>
          <cell r="B285">
            <v>11448.04</v>
          </cell>
          <cell r="C285" t="str">
            <v>6-001.9h</v>
          </cell>
          <cell r="D285" t="str">
            <v>Applikation von Medikamenten, Liste 1: Bortezomib, parenteral: 25,5 mg bis unter 27,5 mg</v>
          </cell>
          <cell r="E285">
            <v>0</v>
          </cell>
        </row>
        <row r="286">
          <cell r="A286" t="str">
            <v>ZE49.19</v>
          </cell>
          <cell r="B286">
            <v>12323.05</v>
          </cell>
          <cell r="C286" t="str">
            <v>6-001.9j</v>
          </cell>
          <cell r="D286" t="str">
            <v>Applikation von Medikamenten, Liste 1: Bortezomib, parenteral: 27,5 mg bis unter 29,5 mg</v>
          </cell>
          <cell r="E286">
            <v>0</v>
          </cell>
        </row>
        <row r="287">
          <cell r="A287" t="str">
            <v>ZE49.20</v>
          </cell>
          <cell r="B287">
            <v>13198.06</v>
          </cell>
          <cell r="C287" t="str">
            <v>6-001.9k</v>
          </cell>
          <cell r="D287" t="str">
            <v>Applikation von Medikamenten, Liste 1: Bortezomib, parenteral: 29,5 mg oder mehr</v>
          </cell>
          <cell r="E287">
            <v>0</v>
          </cell>
        </row>
        <row r="288">
          <cell r="A288" t="str">
            <v>ZE50</v>
          </cell>
          <cell r="B288">
            <v>0</v>
          </cell>
          <cell r="C288">
            <v>0</v>
          </cell>
          <cell r="D288" t="str">
            <v>Applikation von Medikamenten, Liste 1: Cetuximab, parenteral</v>
          </cell>
          <cell r="E288">
            <v>0</v>
          </cell>
        </row>
        <row r="289">
          <cell r="A289" t="str">
            <v>ZE50.01</v>
          </cell>
          <cell r="B289">
            <v>715.45</v>
          </cell>
          <cell r="C289" t="str">
            <v>6-001.a0</v>
          </cell>
          <cell r="D289" t="str">
            <v>Applikation von Medikamenten, Liste 1: Cetuximab, parenteral: 250 mg bis unter 350 mg</v>
          </cell>
          <cell r="E289">
            <v>0</v>
          </cell>
        </row>
        <row r="290">
          <cell r="A290" t="str">
            <v>ZE50.02</v>
          </cell>
          <cell r="B290">
            <v>967.96</v>
          </cell>
          <cell r="C290" t="str">
            <v>6-001.a1</v>
          </cell>
          <cell r="D290" t="str">
            <v>Applikation von Medikamenten, Liste 1: Cetuximab, parenteral: 350 mg bis unter 450 mg</v>
          </cell>
          <cell r="E290">
            <v>0</v>
          </cell>
        </row>
        <row r="291">
          <cell r="A291" t="str">
            <v>ZE50.03</v>
          </cell>
          <cell r="B291">
            <v>1220.47</v>
          </cell>
          <cell r="C291" t="str">
            <v>6-001.a2</v>
          </cell>
          <cell r="D291" t="str">
            <v>Applikation von Medikamenten, Liste 1: Cetuximab, parenteral: 450 mg bis unter 550 mg</v>
          </cell>
          <cell r="E291">
            <v>0</v>
          </cell>
        </row>
        <row r="292">
          <cell r="A292" t="str">
            <v>ZE50.04</v>
          </cell>
          <cell r="B292">
            <v>1472.98</v>
          </cell>
          <cell r="C292" t="str">
            <v>6-001.a3</v>
          </cell>
          <cell r="D292" t="str">
            <v>Applikation von Medikamenten, Liste 1: Cetuximab, parenteral: 550 mg bis unter 650 mg</v>
          </cell>
          <cell r="E292">
            <v>0</v>
          </cell>
        </row>
        <row r="293">
          <cell r="A293" t="str">
            <v>ZE50.05</v>
          </cell>
          <cell r="B293">
            <v>1725.49</v>
          </cell>
          <cell r="C293" t="str">
            <v>6-001.a4</v>
          </cell>
          <cell r="D293" t="str">
            <v>Applikation von Medikamenten, Liste 1: Cetuximab, parenteral: 650 mg bis unter 750 mg</v>
          </cell>
          <cell r="E293">
            <v>0</v>
          </cell>
        </row>
        <row r="294">
          <cell r="A294" t="str">
            <v>ZE50.06</v>
          </cell>
          <cell r="B294">
            <v>1978</v>
          </cell>
          <cell r="C294" t="str">
            <v>6-001.a5</v>
          </cell>
          <cell r="D294" t="str">
            <v>Applikation von Medikamenten, Liste 1: Cetuximab, parenteral: 750 mg bis unter 850 mg</v>
          </cell>
          <cell r="E294">
            <v>0</v>
          </cell>
        </row>
        <row r="295">
          <cell r="A295" t="str">
            <v>ZE50.07</v>
          </cell>
          <cell r="B295">
            <v>2314.6799999999998</v>
          </cell>
          <cell r="C295" t="str">
            <v>6-001.a6</v>
          </cell>
          <cell r="D295" t="str">
            <v>Applikation von Medikamenten, Liste 1: Cetuximab, parenteral: 850 mg bis unter 1.050 mg</v>
          </cell>
          <cell r="E295">
            <v>0</v>
          </cell>
        </row>
        <row r="296">
          <cell r="A296" t="str">
            <v>ZE50.08</v>
          </cell>
          <cell r="B296">
            <v>2819.7</v>
          </cell>
          <cell r="C296" t="str">
            <v>6-001.a7</v>
          </cell>
          <cell r="D296" t="str">
            <v>Applikation von Medikamenten, Liste 1: Cetuximab, parenteral: 1.050 mg bis unter 1.250 mg</v>
          </cell>
          <cell r="E296">
            <v>0</v>
          </cell>
        </row>
        <row r="297">
          <cell r="A297" t="str">
            <v>ZE50.09</v>
          </cell>
          <cell r="B297">
            <v>3324.72</v>
          </cell>
          <cell r="C297" t="str">
            <v>6-001.a8</v>
          </cell>
          <cell r="D297" t="str">
            <v>Applikation von Medikamenten, Liste 1: Cetuximab, parenteral: 1.250 mg bis unter 1.450 mg</v>
          </cell>
          <cell r="E297">
            <v>0</v>
          </cell>
        </row>
        <row r="298">
          <cell r="A298" t="str">
            <v>ZE50.10</v>
          </cell>
          <cell r="B298">
            <v>3829.74</v>
          </cell>
          <cell r="C298" t="str">
            <v>6-001.a9</v>
          </cell>
          <cell r="D298" t="str">
            <v>Applikation von Medikamenten, Liste 1: Cetuximab, parenteral: 1.450 mg bis unter 1.650 mg</v>
          </cell>
          <cell r="E298">
            <v>0</v>
          </cell>
        </row>
        <row r="299">
          <cell r="A299" t="str">
            <v>ZE50.11</v>
          </cell>
          <cell r="B299">
            <v>4334.76</v>
          </cell>
          <cell r="C299" t="str">
            <v>6-001.aa</v>
          </cell>
          <cell r="D299" t="str">
            <v>Applikation von Medikamenten, Liste 1: Cetuximab, parenteral: 1.650 mg bis unter 1.850 mg</v>
          </cell>
          <cell r="E299">
            <v>0</v>
          </cell>
        </row>
        <row r="300">
          <cell r="A300" t="str">
            <v>ZE50.12</v>
          </cell>
          <cell r="B300">
            <v>4923.95</v>
          </cell>
          <cell r="C300" t="str">
            <v>6-001.ab</v>
          </cell>
          <cell r="D300" t="str">
            <v>Applikation von Medikamenten, Liste 1: Cetuximab, parenteral: 1.850 mg bis unter 2.150 mg</v>
          </cell>
          <cell r="E300">
            <v>0</v>
          </cell>
        </row>
        <row r="301">
          <cell r="A301" t="str">
            <v>ZE50.13</v>
          </cell>
          <cell r="B301">
            <v>5681.48</v>
          </cell>
          <cell r="C301" t="str">
            <v>6-001.ac</v>
          </cell>
          <cell r="D301" t="str">
            <v>Applikation von Medikamenten, Liste 1: Cetuximab, parenteral: 2.150 mg bis unter 2.450 mg</v>
          </cell>
          <cell r="E301">
            <v>0</v>
          </cell>
        </row>
        <row r="302">
          <cell r="A302" t="str">
            <v>ZE50.14</v>
          </cell>
          <cell r="B302">
            <v>6439.01</v>
          </cell>
          <cell r="C302" t="str">
            <v>6-001.ad</v>
          </cell>
          <cell r="D302" t="str">
            <v>Applikation von Medikamenten, Liste 1: Cetuximab, parenteral: 2.450 mg bis unter 2.750 mg</v>
          </cell>
          <cell r="E302">
            <v>0</v>
          </cell>
        </row>
        <row r="303">
          <cell r="A303" t="str">
            <v>ZE50.15</v>
          </cell>
          <cell r="B303">
            <v>7196.54</v>
          </cell>
          <cell r="C303" t="str">
            <v>6-001.ae</v>
          </cell>
          <cell r="D303" t="str">
            <v>Applikation von Medikamenten, Liste 1: Cetuximab, parenteral: 2.750 mg bis unter 3.050 mg</v>
          </cell>
          <cell r="E303">
            <v>0</v>
          </cell>
        </row>
        <row r="304">
          <cell r="A304" t="str">
            <v>ZE50.16</v>
          </cell>
          <cell r="B304">
            <v>7954.07</v>
          </cell>
          <cell r="C304" t="str">
            <v>6-001.af</v>
          </cell>
          <cell r="D304" t="str">
            <v>Applikation von Medikamenten, Liste 1: Cetuximab, parenteral: 3.050 mg bis unter 3.350 mg</v>
          </cell>
          <cell r="E304">
            <v>0</v>
          </cell>
        </row>
        <row r="305">
          <cell r="A305" t="str">
            <v>ZE50.17</v>
          </cell>
          <cell r="B305">
            <v>0</v>
          </cell>
          <cell r="C305">
            <v>0</v>
          </cell>
          <cell r="D305" t="str">
            <v>Siehe weitere Differenzierung ZE50.18 - ZE50.20</v>
          </cell>
          <cell r="E305">
            <v>0</v>
          </cell>
        </row>
        <row r="306">
          <cell r="A306" t="str">
            <v>ZE50.18</v>
          </cell>
          <cell r="B306">
            <v>8964.11</v>
          </cell>
          <cell r="C306" t="str">
            <v>6-001.ah</v>
          </cell>
          <cell r="D306" t="str">
            <v>Applikation von Medikamenten, Liste 1: Cetuximab, parenteral: 3.350 mg bis unter 3.950 mg</v>
          </cell>
          <cell r="E306">
            <v>0</v>
          </cell>
        </row>
        <row r="307">
          <cell r="A307" t="str">
            <v>ZE50.19</v>
          </cell>
          <cell r="B307">
            <v>10479.17</v>
          </cell>
          <cell r="C307" t="str">
            <v>6-001.aj</v>
          </cell>
          <cell r="D307" t="str">
            <v>Applikation von Medikamenten, Liste 1: Cetuximab, parenteral: 3.950 mg bis unter 4.550 mg</v>
          </cell>
          <cell r="E307">
            <v>0</v>
          </cell>
        </row>
        <row r="308">
          <cell r="A308" t="str">
            <v>ZE50.20</v>
          </cell>
          <cell r="B308">
            <v>11994.23</v>
          </cell>
          <cell r="C308" t="str">
            <v>6-001.ak</v>
          </cell>
          <cell r="D308" t="str">
            <v>Applikation von Medikamenten, Liste 1: Cetuximab, parenteral: 4.550 mg oder mehr</v>
          </cell>
          <cell r="E308">
            <v>0</v>
          </cell>
        </row>
        <row r="309">
          <cell r="A309" t="str">
            <v>ZE51</v>
          </cell>
          <cell r="B309">
            <v>0</v>
          </cell>
          <cell r="C309">
            <v>0</v>
          </cell>
          <cell r="D309" t="str">
            <v>Transfusion von Plasmabestandteilen und gentechnisch hergestellten Plasmaproteinen: Human-Immunglobulin, spezifisch gegen Hepatitis-B-surface-Antigen (HBsAg)</v>
          </cell>
          <cell r="E309">
            <v>0</v>
          </cell>
        </row>
        <row r="310">
          <cell r="A310" t="str">
            <v>ZE51.01</v>
          </cell>
          <cell r="B310">
            <v>1666</v>
          </cell>
          <cell r="C310" t="str">
            <v>8-810.q0</v>
          </cell>
          <cell r="D310" t="str">
            <v>Transfusion von Plasmabestandteilen und gentechnisch hergestellten Plasmaproteinen: Human-Immunglobulin, spezifisch gegen Hepatitis-B-surface-Antigen (HBsAg): 2.000 IE bis unter 4.000 IE</v>
          </cell>
          <cell r="E310">
            <v>0</v>
          </cell>
        </row>
        <row r="311">
          <cell r="A311" t="str">
            <v>ZE51.02</v>
          </cell>
          <cell r="B311">
            <v>3332</v>
          </cell>
          <cell r="C311" t="str">
            <v>8-810.q1</v>
          </cell>
          <cell r="D311" t="str">
            <v>Transfusion von Plasmabestandteilen und gentechnisch hergestellten Plasmaproteinen: Human-Immunglobulin, spezifisch gegen Hepatitis-B-surface-Antigen (HBsAg): 4.000 IE bis unter 6.000 IE</v>
          </cell>
          <cell r="E311">
            <v>0</v>
          </cell>
        </row>
        <row r="312">
          <cell r="A312" t="str">
            <v>ZE51.03</v>
          </cell>
          <cell r="B312">
            <v>4998</v>
          </cell>
          <cell r="C312" t="str">
            <v>8-810.q2</v>
          </cell>
          <cell r="D312" t="str">
            <v>Transfusion von Plasmabestandteilen und gentechnisch hergestellten Plasmaproteinen: Human-Immunglobulin, spezifisch gegen Hepatitis-B-surface-Antigen (HBsAg): 6.000 IE bis unter 8.000 IE</v>
          </cell>
          <cell r="E312">
            <v>0</v>
          </cell>
        </row>
        <row r="313">
          <cell r="A313" t="str">
            <v>ZE51.04</v>
          </cell>
          <cell r="B313">
            <v>6664</v>
          </cell>
          <cell r="C313" t="str">
            <v>8-810.q3</v>
          </cell>
          <cell r="D313" t="str">
            <v>Transfusion von Plasmabestandteilen und gentechnisch hergestellten Plasmaproteinen: Human-Immunglobulin, spezifisch gegen Hepatitis-B-surface-Antigen (HBsAg): 8.000 IE bis unter 10.000 IE</v>
          </cell>
          <cell r="E313">
            <v>0</v>
          </cell>
        </row>
        <row r="314">
          <cell r="A314" t="str">
            <v>ZE51.05</v>
          </cell>
          <cell r="B314">
            <v>8330</v>
          </cell>
          <cell r="C314" t="str">
            <v>8-810.q4</v>
          </cell>
          <cell r="D314" t="str">
            <v>Transfusion von Plasmabestandteilen und gentechnisch hergestellten Plasmaproteinen: Human-Immunglobulin, spezifisch gegen Hepatitis-B-surface-Antigen (HBsAg): 10.000 IE bis unter 12.000 IE</v>
          </cell>
          <cell r="E314">
            <v>0</v>
          </cell>
        </row>
        <row r="315">
          <cell r="A315" t="str">
            <v>ZE51.06</v>
          </cell>
          <cell r="B315">
            <v>9996</v>
          </cell>
          <cell r="C315" t="str">
            <v>8-810.q5</v>
          </cell>
          <cell r="D315" t="str">
            <v>Transfusion von Plasmabestandteilen und gentechnisch hergestellten Plasmaproteinen: Human-Immunglobulin, spezifisch gegen Hepatitis-B-surface-Antigen (HBsAg): 12.000 IE bis unter 14.000 IE</v>
          </cell>
          <cell r="E315">
            <v>0</v>
          </cell>
        </row>
        <row r="316">
          <cell r="A316" t="str">
            <v>ZE51.07</v>
          </cell>
          <cell r="B316">
            <v>11662</v>
          </cell>
          <cell r="C316" t="str">
            <v>8-810.q6</v>
          </cell>
          <cell r="D316" t="str">
            <v>Transfusion von Plasmabestandteilen und gentechnisch hergestellten Plasmaproteinen: Human-Immunglobulin, spezifisch gegen Hepatitis-B-surface-Antigen (HBsAg): 14.000 IE bis unter 16.000 IE</v>
          </cell>
          <cell r="E316">
            <v>0</v>
          </cell>
        </row>
        <row r="317">
          <cell r="A317" t="str">
            <v>ZE51.08</v>
          </cell>
          <cell r="B317">
            <v>13328</v>
          </cell>
          <cell r="C317" t="str">
            <v>8-810.q7</v>
          </cell>
          <cell r="D317" t="str">
            <v>Transfusion von Plasmabestandteilen und gentechnisch hergestellten Plasmaproteinen: Human-Immunglobulin, spezifisch gegen Hepatitis-B-surface-Antigen (HBsAg): 16.000 IE bis unter 18.000 IE</v>
          </cell>
          <cell r="E317">
            <v>0</v>
          </cell>
        </row>
        <row r="318">
          <cell r="A318" t="str">
            <v>ZE51.09</v>
          </cell>
          <cell r="B318">
            <v>14994</v>
          </cell>
          <cell r="C318" t="str">
            <v>8-810.q8</v>
          </cell>
          <cell r="D318" t="str">
            <v>Transfusion von Plasmabestandteilen und gentechnisch hergestellten Plasmaproteinen: Human-Immunglobulin, spezifisch gegen Hepatitis-B-surface-Antigen (HBsAg): 18.000 IE bis unter 20.000 IE</v>
          </cell>
          <cell r="E318">
            <v>0</v>
          </cell>
        </row>
        <row r="319">
          <cell r="A319" t="str">
            <v>ZE51.10</v>
          </cell>
          <cell r="B319">
            <v>16660</v>
          </cell>
          <cell r="C319" t="str">
            <v>8-810.q9</v>
          </cell>
          <cell r="D319" t="str">
            <v>Transfusion von Plasmabestandteilen und gentechnisch hergestellten Plasmaproteinen: Human-Immunglobulin, spezifisch gegen Hepatitis-B-surface-Antigen (HBsAg): 20.000 IE bis unter 22.000 IE</v>
          </cell>
          <cell r="E319">
            <v>0</v>
          </cell>
        </row>
        <row r="320">
          <cell r="A320" t="str">
            <v>ZE51.11</v>
          </cell>
          <cell r="B320">
            <v>18326</v>
          </cell>
          <cell r="C320" t="str">
            <v>8-810.qa</v>
          </cell>
          <cell r="D320" t="str">
            <v>Transfusion von Plasmabestandteilen und gentechnisch hergestellten Plasmaproteinen: Human-Immunglobulin, spezifisch gegen Hepatitis-B-surface-Antigen (HBsAg): 22.000 IE bis unter 24.000 IE</v>
          </cell>
          <cell r="E320">
            <v>0</v>
          </cell>
        </row>
        <row r="321">
          <cell r="A321" t="str">
            <v>ZE51.12</v>
          </cell>
          <cell r="B321">
            <v>19992</v>
          </cell>
          <cell r="C321" t="str">
            <v>8-810.qb</v>
          </cell>
          <cell r="D321" t="str">
            <v>Transfusion von Plasmabestandteilen und gentechnisch hergestellten Plasmaproteinen: Human-Immunglobulin, spezifisch gegen Hepatitis-B-surface-Antigen (HBsAg): 24.000 IE bis unter 28.000 IE</v>
          </cell>
          <cell r="E321">
            <v>0</v>
          </cell>
        </row>
        <row r="322">
          <cell r="A322" t="str">
            <v>ZE51.13</v>
          </cell>
          <cell r="B322">
            <v>23324</v>
          </cell>
          <cell r="C322" t="str">
            <v>8-810.qc</v>
          </cell>
          <cell r="D322" t="str">
            <v>Transfusion von Plasmabestandteilen und gentechnisch hergestellten Plasmaproteinen: Human-Immunglobulin, spezifisch gegen Hepatitis-B-surface-Antigen (HBsAg): 28.000 IE bis unter 32.000 IE</v>
          </cell>
          <cell r="E322">
            <v>0</v>
          </cell>
        </row>
        <row r="323">
          <cell r="A323" t="str">
            <v>ZE51.14</v>
          </cell>
          <cell r="B323">
            <v>26656</v>
          </cell>
          <cell r="C323" t="str">
            <v>8-810.qd</v>
          </cell>
          <cell r="D323" t="str">
            <v>Transfusion von Plasmabestandteilen und gentechnisch hergestellten Plasmaproteinen: Human-Immunglobulin, spezifisch gegen Hepatitis-B-surface-Antigen (HBsAg): 32.000 IE bis unter 36.000 IE</v>
          </cell>
          <cell r="E323">
            <v>0</v>
          </cell>
        </row>
        <row r="324">
          <cell r="A324" t="str">
            <v>ZE51.15</v>
          </cell>
          <cell r="B324">
            <v>29988</v>
          </cell>
          <cell r="C324" t="str">
            <v>8-810.qe</v>
          </cell>
          <cell r="D324" t="str">
            <v>Transfusion von Plasmabestandteilen und gentechnisch hergestellten Plasmaproteinen: Human-Immunglobulin, spezifisch gegen Hepatitis-B-surface-Antigen (HBsAg): 36.000 IE bis unter 40.000 IE</v>
          </cell>
          <cell r="E324">
            <v>0</v>
          </cell>
        </row>
        <row r="325">
          <cell r="A325" t="str">
            <v>ZE51.16</v>
          </cell>
          <cell r="B325">
            <v>33320</v>
          </cell>
          <cell r="C325" t="str">
            <v>8-810.qf</v>
          </cell>
          <cell r="D325" t="str">
            <v>Transfusion von Plasmabestandteilen und gentechnisch hergestellten Plasmaproteinen: Human-Immunglobulin, spezifisch gegen Hepatitis-B-surface-Antigen (HBsAg): 40.000 IE bis unter 46.000 IE</v>
          </cell>
          <cell r="E325">
            <v>0</v>
          </cell>
        </row>
        <row r="326">
          <cell r="A326" t="str">
            <v>ZE51.17</v>
          </cell>
          <cell r="B326">
            <v>38318</v>
          </cell>
          <cell r="C326" t="str">
            <v>8-810.qg</v>
          </cell>
          <cell r="D326" t="str">
            <v>Transfusion von Plasmabestandteilen und gentechnisch hergestellten Plasmaproteinen: Human-Immunglobulin, spezifisch gegen Hepatitis-B-surface-Antigen (HBsAg): 46.000 IE bis unter 52.000 IE</v>
          </cell>
          <cell r="E326">
            <v>0</v>
          </cell>
        </row>
        <row r="327">
          <cell r="A327" t="str">
            <v>ZE51.18</v>
          </cell>
          <cell r="B327">
            <v>43316</v>
          </cell>
          <cell r="C327" t="str">
            <v>8-810.qh</v>
          </cell>
          <cell r="D327" t="str">
            <v>Transfusion von Plasmabestandteilen und gentechnisch hergestellten Plasmaproteinen: Human-Immunglobulin, spezifisch gegen Hepatitis-B-surface-Antigen (HBsAg): 52.000 IE bis unter 58.000 IE</v>
          </cell>
          <cell r="E327">
            <v>0</v>
          </cell>
        </row>
        <row r="328">
          <cell r="A328" t="str">
            <v>ZE51.19</v>
          </cell>
          <cell r="B328">
            <v>48314</v>
          </cell>
          <cell r="C328" t="str">
            <v>8-810.qj</v>
          </cell>
          <cell r="D328" t="str">
            <v>Transfusion von Plasmabestandteilen und gentechnisch hergestellten Plasmaproteinen: Human-Immunglobulin, spezifisch gegen Hepatitis-B-surface-Antigen (HBsAg): 58.000 IE bis unter 64.000 IE</v>
          </cell>
          <cell r="E328">
            <v>0</v>
          </cell>
        </row>
        <row r="329">
          <cell r="A329" t="str">
            <v>ZE51.20</v>
          </cell>
          <cell r="B329">
            <v>53312</v>
          </cell>
          <cell r="C329" t="str">
            <v>8-810.qk</v>
          </cell>
          <cell r="D329" t="str">
            <v>Transfusion von Plasmabestandteilen und gentechnisch hergestellten Plasmaproteinen: Human-Immunglobulin, spezifisch gegen Hepatitis-B-surface-Antigen (HBsAg): 64.000 IE oder mehr</v>
          </cell>
          <cell r="E329">
            <v>0</v>
          </cell>
        </row>
        <row r="330">
          <cell r="A330" t="str">
            <v>ZE52</v>
          </cell>
          <cell r="B330">
            <v>0</v>
          </cell>
          <cell r="C330">
            <v>0</v>
          </cell>
          <cell r="D330" t="str">
            <v>Applikation von Medikamenten, Liste 1: Liposomales Doxorubicin, parenteral</v>
          </cell>
          <cell r="E330">
            <v>0</v>
          </cell>
        </row>
        <row r="331">
          <cell r="A331" t="str">
            <v>ZE52.01</v>
          </cell>
          <cell r="B331">
            <v>298.11</v>
          </cell>
          <cell r="C331" t="str">
            <v>6-001.b0</v>
          </cell>
          <cell r="D331" t="str">
            <v>Applikation von Medikamenten, Liste 1: Liposomales Doxorubicin, parenteral: 10 mg bis unter 20 mg</v>
          </cell>
          <cell r="E331">
            <v>0</v>
          </cell>
        </row>
        <row r="332">
          <cell r="A332" t="str">
            <v>ZE52.02</v>
          </cell>
          <cell r="B332">
            <v>521.70000000000005</v>
          </cell>
          <cell r="C332" t="str">
            <v>6-001.b1</v>
          </cell>
          <cell r="D332" t="str">
            <v>Applikation von Medikamenten, Liste 1: Liposomales Doxorubicin, parenteral: 20 mg bis unter 30 mg</v>
          </cell>
          <cell r="E332">
            <v>0</v>
          </cell>
        </row>
        <row r="333">
          <cell r="A333" t="str">
            <v>ZE52.03</v>
          </cell>
          <cell r="B333">
            <v>745.28</v>
          </cell>
          <cell r="C333" t="str">
            <v>6-001.b2</v>
          </cell>
          <cell r="D333" t="str">
            <v>Applikation von Medikamenten, Liste 1: Liposomales Doxorubicin, parenteral: 30 mg bis unter 40 mg</v>
          </cell>
          <cell r="E333">
            <v>0</v>
          </cell>
        </row>
        <row r="334">
          <cell r="A334" t="str">
            <v>ZE52.04</v>
          </cell>
          <cell r="B334">
            <v>945.22</v>
          </cell>
          <cell r="C334" t="str">
            <v>6-001.b3</v>
          </cell>
          <cell r="D334" t="str">
            <v>Applikation von Medikamenten, Liste 1: Liposomales Doxorubicin, parenteral: 40 mg bis unter 50 mg</v>
          </cell>
          <cell r="E334">
            <v>0</v>
          </cell>
        </row>
        <row r="335">
          <cell r="A335" t="str">
            <v>ZE52.05</v>
          </cell>
          <cell r="B335">
            <v>1192.45</v>
          </cell>
          <cell r="C335" t="str">
            <v>6-001.b4</v>
          </cell>
          <cell r="D335" t="str">
            <v>Applikation von Medikamenten, Liste 1: Liposomales Doxorubicin, parenteral: 50 mg bis unter 60 mg</v>
          </cell>
          <cell r="E335">
            <v>0</v>
          </cell>
        </row>
        <row r="336">
          <cell r="A336" t="str">
            <v>ZE52.06</v>
          </cell>
          <cell r="B336">
            <v>1416.04</v>
          </cell>
          <cell r="C336" t="str">
            <v>6-001.b5</v>
          </cell>
          <cell r="D336" t="str">
            <v>Applikation von Medikamenten, Liste 1: Liposomales Doxorubicin, parenteral: 60 mg bis unter 70 mg</v>
          </cell>
          <cell r="E336">
            <v>0</v>
          </cell>
        </row>
        <row r="337">
          <cell r="A337" t="str">
            <v>ZE52.07</v>
          </cell>
          <cell r="B337">
            <v>1627.12</v>
          </cell>
          <cell r="C337" t="str">
            <v>6-001.b6</v>
          </cell>
          <cell r="D337" t="str">
            <v>Applikation von Medikamenten, Liste 1: Liposomales Doxorubicin, parenteral: 70 mg bis unter 80 mg</v>
          </cell>
          <cell r="E337">
            <v>0</v>
          </cell>
        </row>
        <row r="338">
          <cell r="A338" t="str">
            <v>ZE52.08</v>
          </cell>
          <cell r="B338">
            <v>1863.21</v>
          </cell>
          <cell r="C338" t="str">
            <v>6-001.b7</v>
          </cell>
          <cell r="D338" t="str">
            <v>Applikation von Medikamenten, Liste 1: Liposomales Doxorubicin, parenteral: 80 mg bis unter 90 mg</v>
          </cell>
          <cell r="E338">
            <v>0</v>
          </cell>
        </row>
        <row r="339">
          <cell r="A339" t="str">
            <v>ZE52.09</v>
          </cell>
          <cell r="B339">
            <v>2086.56</v>
          </cell>
          <cell r="C339" t="str">
            <v>6-001.b8</v>
          </cell>
          <cell r="D339" t="str">
            <v>Applikation von Medikamenten, Liste 1: Liposomales Doxorubicin, parenteral: 90 mg bis unter 100 mg</v>
          </cell>
          <cell r="E339">
            <v>0</v>
          </cell>
        </row>
        <row r="340">
          <cell r="A340" t="str">
            <v>ZE52.10</v>
          </cell>
          <cell r="B340">
            <v>2282.6999999999998</v>
          </cell>
          <cell r="C340" t="str">
            <v>6-001.b9</v>
          </cell>
          <cell r="D340" t="str">
            <v>Applikation von Medikamenten, Liste 1: Liposomales Doxorubicin, parenteral: 100 mg bis unter 110 mg</v>
          </cell>
          <cell r="E340">
            <v>0</v>
          </cell>
        </row>
        <row r="341">
          <cell r="A341" t="str">
            <v>ZE52.11</v>
          </cell>
          <cell r="B341">
            <v>2533.96</v>
          </cell>
          <cell r="C341" t="str">
            <v>6-001.ba</v>
          </cell>
          <cell r="D341" t="str">
            <v>Applikation von Medikamenten, Liste 1: Liposomales Doxorubicin, parenteral: 110 mg bis unter 120 mg</v>
          </cell>
          <cell r="E341">
            <v>0</v>
          </cell>
        </row>
        <row r="342">
          <cell r="A342" t="str">
            <v>ZE52.12</v>
          </cell>
          <cell r="B342">
            <v>2832.08</v>
          </cell>
          <cell r="C342" t="str">
            <v>6-001.bb</v>
          </cell>
          <cell r="D342" t="str">
            <v>Applikation von Medikamenten, Liste 1: Liposomales Doxorubicin, parenteral: 120 mg bis unter 140 mg</v>
          </cell>
          <cell r="E342">
            <v>0</v>
          </cell>
        </row>
        <row r="343">
          <cell r="A343" t="str">
            <v>ZE52.13</v>
          </cell>
          <cell r="B343">
            <v>3279.25</v>
          </cell>
          <cell r="C343" t="str">
            <v>6-001.bc</v>
          </cell>
          <cell r="D343" t="str">
            <v>Applikation von Medikamenten, Liste 1: Liposomales Doxorubicin, parenteral: 140 mg bis unter 160 mg</v>
          </cell>
          <cell r="E343">
            <v>0</v>
          </cell>
        </row>
        <row r="344">
          <cell r="A344" t="str">
            <v>ZE52.14</v>
          </cell>
          <cell r="B344">
            <v>3726.42</v>
          </cell>
          <cell r="C344" t="str">
            <v>6-001.bd</v>
          </cell>
          <cell r="D344" t="str">
            <v>Applikation von Medikamenten, Liste 1: Liposomales Doxorubicin, parenteral: 160 mg bis unter 180 mg</v>
          </cell>
          <cell r="E344">
            <v>0</v>
          </cell>
        </row>
        <row r="345">
          <cell r="A345" t="str">
            <v>ZE52.15</v>
          </cell>
          <cell r="B345">
            <v>4173.59</v>
          </cell>
          <cell r="C345" t="str">
            <v>6-001.be</v>
          </cell>
          <cell r="D345" t="str">
            <v>Applikation von Medikamenten, Liste 1: Liposomales Doxorubicin, parenteral: 180 mg bis unter 200 mg</v>
          </cell>
          <cell r="E345">
            <v>0</v>
          </cell>
        </row>
        <row r="346">
          <cell r="A346" t="str">
            <v>ZE52.16</v>
          </cell>
          <cell r="B346">
            <v>4620.76</v>
          </cell>
          <cell r="C346" t="str">
            <v>6-001.bf</v>
          </cell>
          <cell r="D346" t="str">
            <v>Applikation von Medikamenten, Liste 1: Liposomales Doxorubicin, parenteral: 200 mg bis unter 220 mg</v>
          </cell>
          <cell r="E346">
            <v>0</v>
          </cell>
        </row>
        <row r="347">
          <cell r="A347" t="str">
            <v>ZE52.17</v>
          </cell>
          <cell r="B347">
            <v>5067.93</v>
          </cell>
          <cell r="C347" t="str">
            <v>6-001.bg</v>
          </cell>
          <cell r="D347" t="str">
            <v>Applikation von Medikamenten, Liste 1: Liposomales Doxorubicin, parenteral: 220 mg bis unter 240 mg</v>
          </cell>
          <cell r="E347">
            <v>0</v>
          </cell>
        </row>
        <row r="348">
          <cell r="A348" t="str">
            <v>ZE52.18</v>
          </cell>
          <cell r="B348">
            <v>5515.1</v>
          </cell>
          <cell r="C348" t="str">
            <v>6-001.bh</v>
          </cell>
          <cell r="D348" t="str">
            <v>Applikation von Medikamenten, Liste 1: Liposomales Doxorubicin, parenteral: 240 mg bis unter 260 mg</v>
          </cell>
          <cell r="E348">
            <v>0</v>
          </cell>
        </row>
        <row r="349">
          <cell r="A349" t="str">
            <v>ZE52.19</v>
          </cell>
          <cell r="B349">
            <v>5962.27</v>
          </cell>
          <cell r="C349" t="str">
            <v>6-001.bj</v>
          </cell>
          <cell r="D349" t="str">
            <v>Applikation von Medikamenten, Liste 1: Liposomales Doxorubicin, parenteral: 260 mg bis unter 280 mg</v>
          </cell>
          <cell r="E349">
            <v>0</v>
          </cell>
        </row>
        <row r="350">
          <cell r="A350" t="str">
            <v>ZE52.20</v>
          </cell>
          <cell r="B350">
            <v>6409.44</v>
          </cell>
          <cell r="C350" t="str">
            <v>6-001.bk</v>
          </cell>
          <cell r="D350" t="str">
            <v>Applikation von Medikamenten, Liste 1: Liposomales Doxorubicin, parenteral: 280 mg bis unter 300 mg</v>
          </cell>
          <cell r="E350">
            <v>0</v>
          </cell>
        </row>
        <row r="351">
          <cell r="A351" t="str">
            <v>ZE52.21</v>
          </cell>
          <cell r="B351">
            <v>6856.61</v>
          </cell>
          <cell r="C351" t="str">
            <v>6-001.bm</v>
          </cell>
          <cell r="D351" t="str">
            <v>Applikation von Medikamenten, Liste 1: Liposomales Doxorubicin, parenteral: 300 mg bis unter 320 mg</v>
          </cell>
          <cell r="E351">
            <v>0</v>
          </cell>
        </row>
        <row r="352">
          <cell r="A352" t="str">
            <v>ZE52.22</v>
          </cell>
          <cell r="B352">
            <v>7303.78</v>
          </cell>
          <cell r="C352" t="str">
            <v>6-001.bn</v>
          </cell>
          <cell r="D352" t="str">
            <v>Applikation von Medikamenten, Liste 1: Liposomales Doxorubicin, parenteral: 320 mg oder mehr</v>
          </cell>
          <cell r="E352">
            <v>0</v>
          </cell>
        </row>
        <row r="353">
          <cell r="A353" t="str">
            <v>ZE56.01</v>
          </cell>
          <cell r="B353">
            <v>3643.56</v>
          </cell>
          <cell r="C353" t="str">
            <v>5-028.10</v>
          </cell>
          <cell r="D353" t="str">
            <v>Funktionelle Eingriffe an Schädel, Gehirn und Hirnhäuten: Implantation oder Wechsel einer Medikamentenpumpe zur intraventrikulären Infusion: Vollimplantierbare Medikamentenpumpe mit konstanter Flussrate</v>
          </cell>
          <cell r="E353">
            <v>0</v>
          </cell>
        </row>
        <row r="354">
          <cell r="A354" t="str">
            <v>ZE56.02</v>
          </cell>
          <cell r="B354">
            <v>3643.56</v>
          </cell>
          <cell r="C354" t="str">
            <v>5-038.40</v>
          </cell>
          <cell r="D354" t="str">
            <v>Operationen am spinalen Liquorsystem: Implantation oder Wechsel einer Medikamentenpumpe zur intrathekalen und/oder epiduralen Infusion: Vollimplantierbare Medikamentenpumpe mit konstanter Flussrate</v>
          </cell>
          <cell r="E354">
            <v>0</v>
          </cell>
        </row>
        <row r="355">
          <cell r="A355" t="str">
            <v>ZE58.01</v>
          </cell>
          <cell r="B355">
            <v>5772.37</v>
          </cell>
          <cell r="C355" t="str">
            <v>5-649.51</v>
          </cell>
          <cell r="D355" t="str">
            <v>Andere Operationen am Penis: Implantation einer Penisprothese: Hydraulische Prothese</v>
          </cell>
          <cell r="E355">
            <v>0</v>
          </cell>
        </row>
        <row r="356">
          <cell r="A356" t="str">
            <v>ZE58.02</v>
          </cell>
          <cell r="B356">
            <v>5772.37</v>
          </cell>
          <cell r="C356" t="str">
            <v>5-649.a1</v>
          </cell>
          <cell r="D356" t="str">
            <v>Andere Operationen am Penis: Wechsel einer semirigiden Penisprothese: In eine hydraulische Prothese</v>
          </cell>
          <cell r="E356">
            <v>0</v>
          </cell>
        </row>
        <row r="357">
          <cell r="A357" t="str">
            <v>ZE58.03</v>
          </cell>
          <cell r="B357">
            <v>5772.37</v>
          </cell>
          <cell r="C357" t="str">
            <v>5-649.b1</v>
          </cell>
          <cell r="D357" t="str">
            <v>Andere Operationen am Penis: Wechsel einer hydraulischen Penisprothese: Vollständig, in eine hydraulische Prothese</v>
          </cell>
          <cell r="E357">
            <v>0</v>
          </cell>
        </row>
        <row r="358">
          <cell r="A358" t="str">
            <v>ZE60.01</v>
          </cell>
          <cell r="B358">
            <v>1261.97</v>
          </cell>
          <cell r="C358" t="str">
            <v>8-982.1</v>
          </cell>
          <cell r="D358" t="str">
            <v>Palliativmedizinische Komplexbehandlung: Mindestens 7 bis höchstens 13 Behandlungstage</v>
          </cell>
          <cell r="E358">
            <v>1</v>
          </cell>
        </row>
        <row r="359">
          <cell r="A359" t="str">
            <v>ZE60.02</v>
          </cell>
          <cell r="B359">
            <v>1452.69</v>
          </cell>
          <cell r="C359" t="str">
            <v>8-982.2</v>
          </cell>
          <cell r="D359" t="str">
            <v>Palliativmedizinische Komplexbehandlung: Mindestens 14 bis höchstens 20 Behandlungstage</v>
          </cell>
          <cell r="E359">
            <v>1</v>
          </cell>
        </row>
        <row r="360">
          <cell r="A360" t="str">
            <v>ZE60.03</v>
          </cell>
          <cell r="B360">
            <v>2318.21</v>
          </cell>
          <cell r="C360" t="str">
            <v>8-982.3</v>
          </cell>
          <cell r="D360" t="str">
            <v>Palliativmedizinische Komplexbehandlung: Mindestens 21 Behandlungstage</v>
          </cell>
          <cell r="E360">
            <v>1</v>
          </cell>
        </row>
        <row r="361">
          <cell r="A361" t="str">
            <v>ZE61</v>
          </cell>
          <cell r="B361">
            <v>1064.6300000000001</v>
          </cell>
          <cell r="C361" t="str">
            <v>8-822</v>
          </cell>
          <cell r="D361" t="str">
            <v>LDL-Apherese</v>
          </cell>
          <cell r="E361">
            <v>1</v>
          </cell>
        </row>
        <row r="362">
          <cell r="A362" t="str">
            <v>ZE62.01</v>
          </cell>
          <cell r="B362">
            <v>262.42</v>
          </cell>
          <cell r="C362" t="str">
            <v>8-853.3</v>
          </cell>
          <cell r="D362" t="str">
            <v>Hämofiltration: Intermittierend, Antikoagulation mit Heparin oder ohne Antikoagulation</v>
          </cell>
          <cell r="E362">
            <v>1</v>
          </cell>
        </row>
        <row r="363">
          <cell r="A363" t="str">
            <v>ZE62.02</v>
          </cell>
          <cell r="B363">
            <v>262.42</v>
          </cell>
          <cell r="C363" t="str">
            <v>8-853.4</v>
          </cell>
          <cell r="D363" t="str">
            <v>Hämofiltration: Intermittierend, Antikoagulation mit sonstigen Substanzen</v>
          </cell>
          <cell r="E363">
            <v>1</v>
          </cell>
        </row>
        <row r="364">
          <cell r="A364" t="str">
            <v>ZE62.03</v>
          </cell>
          <cell r="B364">
            <v>262.42</v>
          </cell>
          <cell r="C364" t="str">
            <v>8-853.5</v>
          </cell>
          <cell r="D364" t="str">
            <v>Hämofiltration: Verlängert intermittierend, Antikoagulation mit Heparin oder ohne Antikoagulation</v>
          </cell>
          <cell r="E364">
            <v>1</v>
          </cell>
        </row>
        <row r="365">
          <cell r="A365" t="str">
            <v>ZE62.04</v>
          </cell>
          <cell r="B365">
            <v>262.42</v>
          </cell>
          <cell r="C365" t="str">
            <v>8-853.6</v>
          </cell>
          <cell r="D365" t="str">
            <v>Hämofiltration: Verlängert intermittierend, Antikoagulation mit sonstigen Substanzen</v>
          </cell>
          <cell r="E365">
            <v>1</v>
          </cell>
        </row>
        <row r="366">
          <cell r="A366" t="str">
            <v>ZE63</v>
          </cell>
          <cell r="B366">
            <v>0</v>
          </cell>
          <cell r="C366">
            <v>0</v>
          </cell>
          <cell r="D366" t="str">
            <v>Applikation von Medikamenten, Liste 1: Paclitaxel, parenteral</v>
          </cell>
          <cell r="E366">
            <v>0</v>
          </cell>
        </row>
        <row r="367">
          <cell r="A367" t="str">
            <v>ZE63.08</v>
          </cell>
          <cell r="B367">
            <v>134.27000000000001</v>
          </cell>
          <cell r="C367" t="str">
            <v>6-001.f7</v>
          </cell>
          <cell r="D367" t="str">
            <v>Applikation von Medikamenten, Liste 1: Paclitaxel, parenteral: 1.320 mg bis unter 1.500 mg</v>
          </cell>
          <cell r="E367">
            <v>0</v>
          </cell>
        </row>
        <row r="368">
          <cell r="A368" t="str">
            <v>ZE63.09</v>
          </cell>
          <cell r="B368">
            <v>151.79</v>
          </cell>
          <cell r="C368" t="str">
            <v>6-001.f8</v>
          </cell>
          <cell r="D368" t="str">
            <v>Applikation von Medikamenten, Liste 1: Paclitaxel, parenteral: 1.500 mg bis unter 1.680 mg</v>
          </cell>
          <cell r="E368">
            <v>0</v>
          </cell>
        </row>
        <row r="369">
          <cell r="A369" t="str">
            <v>ZE63.10</v>
          </cell>
          <cell r="B369">
            <v>169.3</v>
          </cell>
          <cell r="C369" t="str">
            <v>6-001.f9</v>
          </cell>
          <cell r="D369" t="str">
            <v>Applikation von Medikamenten, Liste 1: Paclitaxel, parenteral: 1.680 mg bis unter 1.860 mg</v>
          </cell>
          <cell r="E369">
            <v>0</v>
          </cell>
        </row>
        <row r="370">
          <cell r="A370" t="str">
            <v>ZE63.11</v>
          </cell>
          <cell r="B370">
            <v>186.82</v>
          </cell>
          <cell r="C370" t="str">
            <v>6-001.fa</v>
          </cell>
          <cell r="D370" t="str">
            <v>Applikation von Medikamenten, Liste 1: Paclitaxel, parenteral: 1.860 mg bis unter 2.040 mg</v>
          </cell>
          <cell r="E370">
            <v>0</v>
          </cell>
        </row>
        <row r="371">
          <cell r="A371" t="str">
            <v>ZE63.12</v>
          </cell>
          <cell r="B371">
            <v>204.33</v>
          </cell>
          <cell r="C371" t="str">
            <v>6-001.fb</v>
          </cell>
          <cell r="D371" t="str">
            <v>Applikation von Medikamenten, Liste 1: Paclitaxel, parenteral: 2.040 mg bis unter 2.220 mg</v>
          </cell>
          <cell r="E371">
            <v>0</v>
          </cell>
        </row>
        <row r="372">
          <cell r="A372" t="str">
            <v>ZE63.13</v>
          </cell>
          <cell r="B372">
            <v>221.84</v>
          </cell>
          <cell r="C372" t="str">
            <v>6-001.fc</v>
          </cell>
          <cell r="D372" t="str">
            <v>Applikation von Medikamenten, Liste 1: Paclitaxel, parenteral: 2.220 mg bis unter 2.400 mg</v>
          </cell>
          <cell r="E372">
            <v>0</v>
          </cell>
        </row>
        <row r="373">
          <cell r="A373" t="str">
            <v>ZE63.14</v>
          </cell>
          <cell r="B373">
            <v>239.36</v>
          </cell>
          <cell r="C373" t="str">
            <v>6-001.fd</v>
          </cell>
          <cell r="D373" t="str">
            <v>Applikation von Medikamenten, Liste 1: Paclitaxel, parenteral: 2.400 mg oder mehr</v>
          </cell>
          <cell r="E373">
            <v>0</v>
          </cell>
        </row>
        <row r="374">
          <cell r="A374" t="str">
            <v>ZE64</v>
          </cell>
          <cell r="B374">
            <v>0</v>
          </cell>
          <cell r="C374">
            <v>0</v>
          </cell>
          <cell r="D374" t="str">
            <v>Transfusion von Plasmabestandteilen und gentechnisch hergestellten Plasmaproteinen: Human-Immunglobulin, spezifisch gegen Zytomegalie-Virus (CMV)</v>
          </cell>
          <cell r="E374">
            <v>0</v>
          </cell>
        </row>
        <row r="375">
          <cell r="A375" t="str">
            <v>ZE64.01</v>
          </cell>
          <cell r="B375">
            <v>296.18</v>
          </cell>
          <cell r="C375" t="str">
            <v>8-810.s0</v>
          </cell>
          <cell r="D375" t="str">
            <v>Transfusion von Plasmabestandteilen und gentechnisch hergestellten Plasmaproteinen: Human-Immunglobulin, spezifisch gegen Zytomegalie-Virus (CMV): 1,0 g bis unter 2,0 g</v>
          </cell>
          <cell r="E375">
            <v>0</v>
          </cell>
        </row>
        <row r="376">
          <cell r="A376" t="str">
            <v>ZE64.02</v>
          </cell>
          <cell r="B376">
            <v>518.30999999999995</v>
          </cell>
          <cell r="C376" t="str">
            <v>8-810.s1</v>
          </cell>
          <cell r="D376" t="str">
            <v>Transfusion von Plasmabestandteilen und gentechnisch hergestellten Plasmaproteinen: Human-Immunglobulin, spezifisch gegen Zytomegalie-Virus (CMV): 2,0 g bis unter 3,0 g</v>
          </cell>
          <cell r="E376">
            <v>0</v>
          </cell>
        </row>
        <row r="377">
          <cell r="A377" t="str">
            <v>ZE64.03</v>
          </cell>
          <cell r="B377">
            <v>814.48</v>
          </cell>
          <cell r="C377" t="str">
            <v>8-810.s2</v>
          </cell>
          <cell r="D377" t="str">
            <v>Transfusion von Plasmabestandteilen und gentechnisch hergestellten Plasmaproteinen: Human-Immunglobulin, spezifisch gegen Zytomegalie-Virus (CMV): 3,0 g bis unter 5,0 g</v>
          </cell>
          <cell r="E377">
            <v>0</v>
          </cell>
        </row>
        <row r="378">
          <cell r="A378" t="str">
            <v>ZE64.04</v>
          </cell>
          <cell r="B378">
            <v>1110.6600000000001</v>
          </cell>
          <cell r="C378" t="str">
            <v>8-810.s3</v>
          </cell>
          <cell r="D378" t="str">
            <v>Transfusion von Plasmabestandteilen und gentechnisch hergestellten Plasmaproteinen: Human-Immunglobulin, spezifisch gegen Zytomegalie-Virus (CMV): 5,0 g bis unter 7,5 g</v>
          </cell>
          <cell r="E378">
            <v>0</v>
          </cell>
        </row>
        <row r="379">
          <cell r="A379" t="str">
            <v>ZE64.05</v>
          </cell>
          <cell r="B379">
            <v>1665.98</v>
          </cell>
          <cell r="C379" t="str">
            <v>8-810.s4</v>
          </cell>
          <cell r="D379" t="str">
            <v>Transfusion von Plasmabestandteilen und gentechnisch hergestellten Plasmaproteinen: Human-Immunglobulin, spezifisch gegen Zytomegalie-Virus (CMV): 7,5 g bis unter 10,0 g</v>
          </cell>
          <cell r="E379">
            <v>0</v>
          </cell>
        </row>
        <row r="380">
          <cell r="A380" t="str">
            <v>ZE64.06</v>
          </cell>
          <cell r="B380">
            <v>2221.31</v>
          </cell>
          <cell r="C380" t="str">
            <v>8-810.s5</v>
          </cell>
          <cell r="D380" t="str">
            <v>Transfusion von Plasmabestandteilen und gentechnisch hergestellten Plasmaproteinen: Human-Immunglobulin, spezifisch gegen Zytomegalie-Virus (CMV): 10,0 g bis unter 12,5 g</v>
          </cell>
          <cell r="E380">
            <v>0</v>
          </cell>
        </row>
        <row r="381">
          <cell r="A381" t="str">
            <v>ZE64.07</v>
          </cell>
          <cell r="B381">
            <v>2776.64</v>
          </cell>
          <cell r="C381" t="str">
            <v>8-810.s6</v>
          </cell>
          <cell r="D381" t="str">
            <v>Transfusion von Plasmabestandteilen und gentechnisch hergestellten Plasmaproteinen: Human-Immunglobulin, spezifisch gegen Zytomegalie-Virus (CMV): 12,5 g bis unter 15,0 g</v>
          </cell>
          <cell r="E381">
            <v>0</v>
          </cell>
        </row>
        <row r="382">
          <cell r="A382" t="str">
            <v>ZE64.08</v>
          </cell>
          <cell r="B382">
            <v>3331.97</v>
          </cell>
          <cell r="C382" t="str">
            <v>8-810.s7</v>
          </cell>
          <cell r="D382" t="str">
            <v>Transfusion von Plasmabestandteilen und gentechnisch hergestellten Plasmaproteinen: Human-Immunglobulin, spezifisch gegen Zytomegalie-Virus (CMV): 15,0 g bis unter 20,0 g</v>
          </cell>
          <cell r="E382">
            <v>0</v>
          </cell>
        </row>
        <row r="383">
          <cell r="A383" t="str">
            <v>ZE64.09</v>
          </cell>
          <cell r="B383">
            <v>4442.63</v>
          </cell>
          <cell r="C383" t="str">
            <v>8-810.s8</v>
          </cell>
          <cell r="D383" t="str">
            <v>Transfusion von Plasmabestandteilen und gentechnisch hergestellten Plasmaproteinen: Human-Immunglobulin, spezifisch gegen Zytomegalie-Virus (CMV): 20,0 g bis unter 25,0 g</v>
          </cell>
          <cell r="E383">
            <v>0</v>
          </cell>
        </row>
        <row r="384">
          <cell r="A384" t="str">
            <v>ZE64.10</v>
          </cell>
          <cell r="B384">
            <v>5553.28</v>
          </cell>
          <cell r="C384" t="str">
            <v>8-810.s9</v>
          </cell>
          <cell r="D384" t="str">
            <v>Transfusion von Plasmabestandteilen und gentechnisch hergestellten Plasmaproteinen: Human-Immunglobulin, spezifisch gegen Zytomegalie-Virus (CMV): 25,0 g bis unter 30,0 g</v>
          </cell>
          <cell r="E384">
            <v>0</v>
          </cell>
        </row>
        <row r="385">
          <cell r="A385" t="str">
            <v>ZE64.11</v>
          </cell>
          <cell r="B385">
            <v>6663.94</v>
          </cell>
          <cell r="C385" t="str">
            <v>8-810.sa</v>
          </cell>
          <cell r="D385" t="str">
            <v>Transfusion von Plasmabestandteilen und gentechnisch hergestellten Plasmaproteinen: Human-Immunglobulin, spezifisch gegen Zytomegalie-Virus (CMV): 30,0 g bis unter 35,0 g</v>
          </cell>
          <cell r="E385">
            <v>0</v>
          </cell>
        </row>
        <row r="386">
          <cell r="A386" t="str">
            <v>ZE64.12</v>
          </cell>
          <cell r="B386">
            <v>7774.6</v>
          </cell>
          <cell r="C386" t="str">
            <v>8-810.sb</v>
          </cell>
          <cell r="D386" t="str">
            <v>Transfusion von Plasmabestandteilen und gentechnisch hergestellten Plasmaproteinen: Human-Immunglobulin, spezifisch gegen Zytomegalie-Virus (CMV): 35,0 g bis unter 40,0 g</v>
          </cell>
          <cell r="E386">
            <v>0</v>
          </cell>
        </row>
        <row r="387">
          <cell r="A387" t="str">
            <v>ZE64.13</v>
          </cell>
          <cell r="B387">
            <v>8885.25</v>
          </cell>
          <cell r="C387" t="str">
            <v>8-810.sc</v>
          </cell>
          <cell r="D387" t="str">
            <v>Transfusion von Plasmabestandteilen und gentechnisch hergestellten Plasmaproteinen: Human-Immunglobulin, spezifisch gegen Zytomegalie-Virus (CMV): 40,0 g bis unter 45,0 g</v>
          </cell>
          <cell r="E387">
            <v>0</v>
          </cell>
        </row>
        <row r="388">
          <cell r="A388" t="str">
            <v>ZE64.14</v>
          </cell>
          <cell r="B388">
            <v>9995.91</v>
          </cell>
          <cell r="C388" t="str">
            <v>8-810.sd</v>
          </cell>
          <cell r="D388" t="str">
            <v>Transfusion von Plasmabestandteilen und gentechnisch hergestellten Plasmaproteinen: Human-Immunglobulin, spezifisch gegen Zytomegalie-Virus (CMV): 45,0 g bis unter 50,0 g</v>
          </cell>
          <cell r="E388">
            <v>0</v>
          </cell>
        </row>
        <row r="389">
          <cell r="A389" t="str">
            <v>ZE64.15</v>
          </cell>
          <cell r="B389">
            <v>11106.57</v>
          </cell>
          <cell r="C389" t="str">
            <v>8-810.se</v>
          </cell>
          <cell r="D389" t="str">
            <v>Transfusion von Plasmabestandteilen und gentechnisch hergestellten Plasmaproteinen: Human-Immunglobulin, spezifisch gegen Zytomegalie-Virus (CMV): 50,0 g oder mehr</v>
          </cell>
          <cell r="E389">
            <v>0</v>
          </cell>
        </row>
        <row r="390">
          <cell r="A390" t="str">
            <v>ZE66</v>
          </cell>
          <cell r="B390">
            <v>0</v>
          </cell>
          <cell r="C390">
            <v>0</v>
          </cell>
          <cell r="D390" t="str">
            <v>Applikation von Medikamenten, Liste 1: Adalimumab, parenteral</v>
          </cell>
          <cell r="E390">
            <v>0</v>
          </cell>
        </row>
        <row r="391">
          <cell r="A391" t="str">
            <v>ZE66.01</v>
          </cell>
          <cell r="B391">
            <v>309.55</v>
          </cell>
          <cell r="C391" t="str">
            <v>6-001.d0</v>
          </cell>
          <cell r="D391" t="str">
            <v>Applikation von Medikamenten, Liste 1: Adalimumab, parenteral: 10 mg bis unter 25 mg</v>
          </cell>
          <cell r="E391">
            <v>0</v>
          </cell>
        </row>
        <row r="392">
          <cell r="A392" t="str">
            <v>ZE66.02</v>
          </cell>
          <cell r="B392">
            <v>619.1</v>
          </cell>
          <cell r="C392" t="str">
            <v>6-001.d1</v>
          </cell>
          <cell r="D392" t="str">
            <v>Applikation von Medikamenten, Liste 1: Adalimumab, parenteral: 25 mg bis unter 40 mg</v>
          </cell>
          <cell r="E392">
            <v>0</v>
          </cell>
        </row>
        <row r="393">
          <cell r="A393" t="str">
            <v>ZE66.03</v>
          </cell>
          <cell r="B393">
            <v>825.46</v>
          </cell>
          <cell r="C393" t="str">
            <v>6-001.d2</v>
          </cell>
          <cell r="D393" t="str">
            <v>Applikation von Medikamenten, Liste 1: Adalimumab, parenteral: 40 mg bis unter 80 mg</v>
          </cell>
          <cell r="E393">
            <v>0</v>
          </cell>
        </row>
        <row r="394">
          <cell r="A394" t="str">
            <v>ZE66.04</v>
          </cell>
          <cell r="B394">
            <v>1650.92</v>
          </cell>
          <cell r="C394" t="str">
            <v>6-001.d3</v>
          </cell>
          <cell r="D394" t="str">
            <v>Applikation von Medikamenten, Liste 1: Adalimumab, parenteral: 80 mg bis unter 120 mg</v>
          </cell>
          <cell r="E394">
            <v>0</v>
          </cell>
        </row>
        <row r="395">
          <cell r="A395" t="str">
            <v>ZE66.05</v>
          </cell>
          <cell r="B395">
            <v>2476.38</v>
          </cell>
          <cell r="C395" t="str">
            <v>6-001.d4</v>
          </cell>
          <cell r="D395" t="str">
            <v>Applikation von Medikamenten, Liste 1: Adalimumab, parenteral: 120 mg bis unter 160 mg</v>
          </cell>
          <cell r="E395">
            <v>0</v>
          </cell>
        </row>
        <row r="396">
          <cell r="A396" t="str">
            <v>ZE66.06</v>
          </cell>
          <cell r="B396">
            <v>3301.84</v>
          </cell>
          <cell r="C396" t="str">
            <v>6-001.d5</v>
          </cell>
          <cell r="D396" t="str">
            <v>Applikation von Medikamenten, Liste 1: Adalimumab, parenteral: 160 mg bis unter 200 mg</v>
          </cell>
          <cell r="E396">
            <v>0</v>
          </cell>
        </row>
        <row r="397">
          <cell r="A397" t="str">
            <v>ZE66.07</v>
          </cell>
          <cell r="B397">
            <v>4127.3</v>
          </cell>
          <cell r="C397" t="str">
            <v>6-001.d6</v>
          </cell>
          <cell r="D397" t="str">
            <v>Applikation von Medikamenten, Liste 1: Adalimumab, parenteral: 200 mg bis unter 240 mg</v>
          </cell>
          <cell r="E397">
            <v>0</v>
          </cell>
        </row>
        <row r="398">
          <cell r="A398" t="str">
            <v>ZE66.08</v>
          </cell>
          <cell r="B398">
            <v>4952.76</v>
          </cell>
          <cell r="C398" t="str">
            <v>6-001.d7</v>
          </cell>
          <cell r="D398" t="str">
            <v>Applikation von Medikamenten, Liste 1: Adalimumab, parenteral: 240 mg bis unter 280 mg</v>
          </cell>
          <cell r="E398">
            <v>0</v>
          </cell>
        </row>
        <row r="399">
          <cell r="A399" t="str">
            <v>ZE66.09</v>
          </cell>
          <cell r="B399">
            <v>5778.22</v>
          </cell>
          <cell r="C399" t="str">
            <v>6-001.d8</v>
          </cell>
          <cell r="D399" t="str">
            <v>Applikation von Medikamenten, Liste 1: Adalimumab, parenteral: 280 mg bis unter 320 mg</v>
          </cell>
          <cell r="E399">
            <v>0</v>
          </cell>
        </row>
        <row r="400">
          <cell r="A400" t="str">
            <v>ZE66.10</v>
          </cell>
          <cell r="B400">
            <v>6603.68</v>
          </cell>
          <cell r="C400" t="str">
            <v>6-001.d9</v>
          </cell>
          <cell r="D400" t="str">
            <v>Applikation von Medikamenten, Liste 1: Adalimumab, parenteral: 320 mg bis unter 360 mg</v>
          </cell>
          <cell r="E400">
            <v>0</v>
          </cell>
        </row>
        <row r="401">
          <cell r="A401" t="str">
            <v>ZE66.11</v>
          </cell>
          <cell r="B401">
            <v>7429.14</v>
          </cell>
          <cell r="C401" t="str">
            <v>6-001.da</v>
          </cell>
          <cell r="D401" t="str">
            <v>Applikation von Medikamenten, Liste 1: Adalimumab, parenteral: 360 mg bis unter 400 mg</v>
          </cell>
          <cell r="E401">
            <v>0</v>
          </cell>
        </row>
        <row r="402">
          <cell r="A402" t="str">
            <v>ZE66.12</v>
          </cell>
          <cell r="B402">
            <v>8254.6</v>
          </cell>
          <cell r="C402" t="str">
            <v>6-001.db</v>
          </cell>
          <cell r="D402" t="str">
            <v>Applikation von Medikamenten, Liste 1: Adalimumab, parenteral: 400 mg bis unter 440 mg</v>
          </cell>
          <cell r="E402">
            <v>0</v>
          </cell>
        </row>
        <row r="403">
          <cell r="A403" t="str">
            <v>ZE66.13</v>
          </cell>
          <cell r="B403">
            <v>9080.06</v>
          </cell>
          <cell r="C403" t="str">
            <v>6-001.dc</v>
          </cell>
          <cell r="D403" t="str">
            <v>Applikation von Medikamenten, Liste 1: Adalimumab, parenteral: 440 mg oder mehr</v>
          </cell>
          <cell r="E403">
            <v>0</v>
          </cell>
        </row>
        <row r="404">
          <cell r="A404" t="str">
            <v>ZE67</v>
          </cell>
          <cell r="B404">
            <v>0</v>
          </cell>
          <cell r="C404">
            <v>0</v>
          </cell>
          <cell r="D404" t="str">
            <v>Transfusion von Plasmabestandteilen und gentechnisch hergestellten Plasmaproteinen: Human-Immunglobulin, spezifisch gegen Varicella-Zoster-Virus (VZV)</v>
          </cell>
          <cell r="E404">
            <v>0</v>
          </cell>
        </row>
        <row r="405">
          <cell r="A405" t="str">
            <v>ZE67.01</v>
          </cell>
          <cell r="B405">
            <v>295.97000000000003</v>
          </cell>
          <cell r="C405" t="str">
            <v>8-810.t0</v>
          </cell>
          <cell r="D405" t="str">
            <v>Transfusion von Plasmabestandteilen und gentechnisch hergestellten Plasmaproteinen: Human-Immunglobulin, spezifisch gegen Varicella-Zoster-Virus (VZV): 250 IE bis unter 500 IE</v>
          </cell>
          <cell r="E405">
            <v>0</v>
          </cell>
        </row>
        <row r="406">
          <cell r="A406" t="str">
            <v>ZE67.02</v>
          </cell>
          <cell r="B406">
            <v>517.94000000000005</v>
          </cell>
          <cell r="C406" t="str">
            <v>8-810.t1</v>
          </cell>
          <cell r="D406" t="str">
            <v>Transfusion von Plasmabestandteilen und gentechnisch hergestellten Plasmaproteinen: Human-Immunglobulin, spezifisch gegen Varicella-Zoster-Virus (VZV): 500 IE bis unter 750 IE</v>
          </cell>
          <cell r="E406">
            <v>0</v>
          </cell>
        </row>
        <row r="407">
          <cell r="A407" t="str">
            <v>ZE67.03</v>
          </cell>
          <cell r="B407">
            <v>739.92</v>
          </cell>
          <cell r="C407" t="str">
            <v>8-810.t2</v>
          </cell>
          <cell r="D407" t="str">
            <v>Transfusion von Plasmabestandteilen und gentechnisch hergestellten Plasmaproteinen: Human-Immunglobulin, spezifisch gegen Varicella-Zoster-Virus (VZV): 750 IE bis unter 1.000 IE</v>
          </cell>
          <cell r="E407">
            <v>0</v>
          </cell>
        </row>
        <row r="408">
          <cell r="A408" t="str">
            <v>ZE67.04</v>
          </cell>
          <cell r="B408">
            <v>887.9</v>
          </cell>
          <cell r="C408" t="str">
            <v>8-810.t3</v>
          </cell>
          <cell r="D408" t="str">
            <v>Transfusion von Plasmabestandteilen und gentechnisch hergestellten Plasmaproteinen: Human-Immunglobulin, spezifisch gegen Varicella-Zoster-Virus (VZV): 1.000 IE bis unter 1.500 IE</v>
          </cell>
          <cell r="E408">
            <v>0</v>
          </cell>
        </row>
        <row r="409">
          <cell r="A409" t="str">
            <v>ZE67.05</v>
          </cell>
          <cell r="B409">
            <v>1331.85</v>
          </cell>
          <cell r="C409" t="str">
            <v>8-810.t4</v>
          </cell>
          <cell r="D409" t="str">
            <v>Transfusion von Plasmabestandteilen und gentechnisch hergestellten Plasmaproteinen: Human-Immunglobulin, spezifisch gegen Varicella-Zoster-Virus (VZV): 1.500 IE bis unter 2.000 IE</v>
          </cell>
          <cell r="E409">
            <v>0</v>
          </cell>
        </row>
        <row r="410">
          <cell r="A410" t="str">
            <v>ZE67.06</v>
          </cell>
          <cell r="B410">
            <v>1775.8</v>
          </cell>
          <cell r="C410" t="str">
            <v>8-810.t5</v>
          </cell>
          <cell r="D410" t="str">
            <v>Transfusion von Plasmabestandteilen und gentechnisch hergestellten Plasmaproteinen: Human-Immunglobulin, spezifisch gegen Varicella-Zoster-Virus (VZV): 2.000 IE bis unter 2.500 IE</v>
          </cell>
          <cell r="E410">
            <v>0</v>
          </cell>
        </row>
        <row r="411">
          <cell r="A411" t="str">
            <v>ZE67.07</v>
          </cell>
          <cell r="B411">
            <v>2219.75</v>
          </cell>
          <cell r="C411" t="str">
            <v>8-810.t6</v>
          </cell>
          <cell r="D411" t="str">
            <v>Transfusion von Plasmabestandteilen und gentechnisch hergestellten Plasmaproteinen: Human-Immunglobulin, spezifisch gegen Varicella-Zoster-Virus (VZV): 2.500 IE bis unter 3.000 IE</v>
          </cell>
          <cell r="E411">
            <v>0</v>
          </cell>
        </row>
        <row r="412">
          <cell r="A412" t="str">
            <v>ZE67.08</v>
          </cell>
          <cell r="B412">
            <v>2663.7</v>
          </cell>
          <cell r="C412" t="str">
            <v>8-810.t7</v>
          </cell>
          <cell r="D412" t="str">
            <v>Transfusion von Plasmabestandteilen und gentechnisch hergestellten Plasmaproteinen: Human-Immunglobulin, spezifisch gegen Varicella-Zoster-Virus (VZV): 3.000 IE bis unter 3.500 IE</v>
          </cell>
          <cell r="E412">
            <v>0</v>
          </cell>
        </row>
        <row r="413">
          <cell r="A413" t="str">
            <v>ZE67.09</v>
          </cell>
          <cell r="B413">
            <v>3107.65</v>
          </cell>
          <cell r="C413" t="str">
            <v>8-810.t8</v>
          </cell>
          <cell r="D413" t="str">
            <v>Transfusion von Plasmabestandteilen und gentechnisch hergestellten Plasmaproteinen: Human-Immunglobulin, spezifisch gegen Varicella-Zoster-Virus (VZV): 3.500 IE bis unter 4.000 IE</v>
          </cell>
          <cell r="E413">
            <v>0</v>
          </cell>
        </row>
        <row r="414">
          <cell r="A414" t="str">
            <v>ZE67.10</v>
          </cell>
          <cell r="B414">
            <v>3551.6</v>
          </cell>
          <cell r="C414" t="str">
            <v>8-810.t9</v>
          </cell>
          <cell r="D414" t="str">
            <v>Transfusion von Plasmabestandteilen und gentechnisch hergestellten Plasmaproteinen: Human-Immunglobulin, spezifisch gegen Varicella-Zoster-Virus (VZV): 4.000 IE bis unter 5.000 IE</v>
          </cell>
          <cell r="E414">
            <v>0</v>
          </cell>
        </row>
        <row r="415">
          <cell r="A415" t="str">
            <v>ZE67.11</v>
          </cell>
          <cell r="B415">
            <v>4439.5</v>
          </cell>
          <cell r="C415" t="str">
            <v>8-810.ta</v>
          </cell>
          <cell r="D415" t="str">
            <v>Transfusion von Plasmabestandteilen und gentechnisch hergestellten Plasmaproteinen: Human-Immunglobulin, spezifisch gegen Varicella-Zoster-Virus (VZV): 5.000 IE bis unter 6.000 IE</v>
          </cell>
          <cell r="E415">
            <v>0</v>
          </cell>
        </row>
        <row r="416">
          <cell r="A416" t="str">
            <v>ZE67.12</v>
          </cell>
          <cell r="B416">
            <v>5327.4</v>
          </cell>
          <cell r="C416" t="str">
            <v>8-810.tb</v>
          </cell>
          <cell r="D416" t="str">
            <v>Transfusion von Plasmabestandteilen und gentechnisch hergestellten Plasmaproteinen: Human-Immunglobulin, spezifisch gegen Varicella-Zoster-Virus (VZV): 6.000 IE bis unter 7.000 IE</v>
          </cell>
          <cell r="E416">
            <v>0</v>
          </cell>
        </row>
        <row r="417">
          <cell r="A417" t="str">
            <v>ZE67.13</v>
          </cell>
          <cell r="B417">
            <v>6215.3</v>
          </cell>
          <cell r="C417" t="str">
            <v>8-810.tc</v>
          </cell>
          <cell r="D417" t="str">
            <v>Transfusion von Plasmabestandteilen und gentechnisch hergestellten Plasmaproteinen: Human-Immunglobulin, spezifisch gegen Varicella-Zoster-Virus (VZV): 7.000 IE bis unter 8.000 IE</v>
          </cell>
          <cell r="E417">
            <v>0</v>
          </cell>
        </row>
        <row r="418">
          <cell r="A418" t="str">
            <v>ZE67.14</v>
          </cell>
          <cell r="B418">
            <v>7103.2</v>
          </cell>
          <cell r="C418" t="str">
            <v>8-810.td</v>
          </cell>
          <cell r="D418" t="str">
            <v>Transfusion von Plasmabestandteilen und gentechnisch hergestellten Plasmaproteinen: Human-Immunglobulin, spezifisch gegen Varicella-Zoster-Virus (VZV): 8.000 IE oder mehr</v>
          </cell>
          <cell r="E418">
            <v>0</v>
          </cell>
        </row>
        <row r="419">
          <cell r="A419" t="str">
            <v>ZE68</v>
          </cell>
          <cell r="B419">
            <v>0</v>
          </cell>
          <cell r="C419">
            <v>0</v>
          </cell>
          <cell r="D419" t="str">
            <v>Applikation von Medikamenten, Liste 1: Infliximab, parenteral</v>
          </cell>
          <cell r="E419">
            <v>0</v>
          </cell>
        </row>
        <row r="420">
          <cell r="A420" t="str">
            <v>ZE68.01</v>
          </cell>
          <cell r="B420">
            <v>375.74</v>
          </cell>
          <cell r="C420" t="str">
            <v>6-001.e0</v>
          </cell>
          <cell r="D420" t="str">
            <v>Applikation von Medikamenten, Liste 1: Infliximab, parenteral: 50 mg bis unter 100 mg</v>
          </cell>
          <cell r="E420">
            <v>0</v>
          </cell>
        </row>
        <row r="421">
          <cell r="A421" t="str">
            <v>ZE68.02</v>
          </cell>
          <cell r="B421">
            <v>657.55</v>
          </cell>
          <cell r="C421" t="str">
            <v>6-001.e1</v>
          </cell>
          <cell r="D421" t="str">
            <v>Applikation von Medikamenten, Liste 1: Infliximab, parenteral: 100 mg bis unter 150 mg</v>
          </cell>
          <cell r="E421">
            <v>0</v>
          </cell>
        </row>
        <row r="422">
          <cell r="A422" t="str">
            <v>ZE68.03</v>
          </cell>
          <cell r="B422">
            <v>915.87</v>
          </cell>
          <cell r="C422" t="str">
            <v>6-001.e2</v>
          </cell>
          <cell r="D422" t="str">
            <v>Applikation von Medikamenten, Liste 1: Infliximab, parenteral: 150 mg bis unter 200 mg</v>
          </cell>
          <cell r="E422">
            <v>0</v>
          </cell>
        </row>
        <row r="423">
          <cell r="A423" t="str">
            <v>ZE68.04</v>
          </cell>
          <cell r="B423">
            <v>1247.6300000000001</v>
          </cell>
          <cell r="C423" t="str">
            <v>6-001.e3</v>
          </cell>
          <cell r="D423" t="str">
            <v>Applikation von Medikamenten, Liste 1: Infliximab, parenteral: 200 mg bis unter 300 mg</v>
          </cell>
          <cell r="E423">
            <v>0</v>
          </cell>
        </row>
        <row r="424">
          <cell r="A424" t="str">
            <v>ZE68.05</v>
          </cell>
          <cell r="B424">
            <v>1746.59</v>
          </cell>
          <cell r="C424" t="str">
            <v>6-001.e4</v>
          </cell>
          <cell r="D424" t="str">
            <v>Applikation von Medikamenten, Liste 1: Infliximab, parenteral: 300 mg bis unter 400 mg</v>
          </cell>
          <cell r="E424">
            <v>0</v>
          </cell>
        </row>
        <row r="425">
          <cell r="A425" t="str">
            <v>ZE68.06</v>
          </cell>
          <cell r="B425">
            <v>2299.0100000000002</v>
          </cell>
          <cell r="C425" t="str">
            <v>6-001.e5</v>
          </cell>
          <cell r="D425" t="str">
            <v>Applikation von Medikamenten, Liste 1: Infliximab, parenteral: 400 mg bis unter 500 mg</v>
          </cell>
          <cell r="E425">
            <v>0</v>
          </cell>
        </row>
        <row r="426">
          <cell r="A426" t="str">
            <v>ZE68.07</v>
          </cell>
          <cell r="B426">
            <v>2851.98</v>
          </cell>
          <cell r="C426" t="str">
            <v>6-001.e6</v>
          </cell>
          <cell r="D426" t="str">
            <v>Applikation von Medikamenten, Liste 1: Infliximab, parenteral: 500 mg bis unter 600 mg</v>
          </cell>
          <cell r="E426">
            <v>0</v>
          </cell>
        </row>
        <row r="427">
          <cell r="A427" t="str">
            <v>ZE68.08</v>
          </cell>
          <cell r="B427">
            <v>3428.22</v>
          </cell>
          <cell r="C427" t="str">
            <v>6-001.e7</v>
          </cell>
          <cell r="D427" t="str">
            <v>Applikation von Medikamenten, Liste 1: Infliximab, parenteral: 600 mg bis unter 700 mg</v>
          </cell>
          <cell r="E427">
            <v>0</v>
          </cell>
        </row>
        <row r="428">
          <cell r="A428" t="str">
            <v>ZE68.09</v>
          </cell>
          <cell r="B428">
            <v>3973.58</v>
          </cell>
          <cell r="C428" t="str">
            <v>6-001.e8</v>
          </cell>
          <cell r="D428" t="str">
            <v>Applikation von Medikamenten, Liste 1: Infliximab, parenteral: 700 mg bis unter 800 mg</v>
          </cell>
          <cell r="E428">
            <v>0</v>
          </cell>
        </row>
        <row r="429">
          <cell r="A429" t="str">
            <v>ZE68.10</v>
          </cell>
          <cell r="B429">
            <v>4524.76</v>
          </cell>
          <cell r="C429" t="str">
            <v>6-001.e9</v>
          </cell>
          <cell r="D429" t="str">
            <v>Applikation von Medikamenten, Liste 1: Infliximab, parenteral: 800 mg bis unter 900 mg</v>
          </cell>
          <cell r="E429">
            <v>0</v>
          </cell>
        </row>
        <row r="430">
          <cell r="A430" t="str">
            <v>ZE68.11</v>
          </cell>
          <cell r="B430">
            <v>5079.04</v>
          </cell>
          <cell r="C430" t="str">
            <v>6-001.ea</v>
          </cell>
          <cell r="D430" t="str">
            <v>Applikation von Medikamenten, Liste 1: Infliximab, parenteral: 900 mg bis unter 1.000 mg</v>
          </cell>
          <cell r="E430">
            <v>0</v>
          </cell>
        </row>
        <row r="431">
          <cell r="A431" t="str">
            <v>ZE68.12</v>
          </cell>
          <cell r="B431">
            <v>5732.43</v>
          </cell>
          <cell r="C431" t="str">
            <v>6-001.eb</v>
          </cell>
          <cell r="D431" t="str">
            <v>Applikation von Medikamenten, Liste 1: Infliximab, parenteral: 1.000 mg bis unter 1.200 mg</v>
          </cell>
          <cell r="E431">
            <v>0</v>
          </cell>
        </row>
        <row r="432">
          <cell r="A432" t="str">
            <v>ZE68.13</v>
          </cell>
          <cell r="B432">
            <v>6909.44</v>
          </cell>
          <cell r="C432" t="str">
            <v>6-001.ec</v>
          </cell>
          <cell r="D432" t="str">
            <v>Applikation von Medikamenten, Liste 1: Infliximab, parenteral: 1.200 mg bis unter 1.400 mg</v>
          </cell>
          <cell r="E432">
            <v>0</v>
          </cell>
        </row>
        <row r="433">
          <cell r="A433" t="str">
            <v>ZE68.14</v>
          </cell>
          <cell r="B433">
            <v>8172.35</v>
          </cell>
          <cell r="C433" t="str">
            <v>6-001.ed</v>
          </cell>
          <cell r="D433" t="str">
            <v>Applikation von Medikamenten, Liste 1: Infliximab, parenteral: 1.400 mg bis unter 1.600 mg</v>
          </cell>
          <cell r="E433">
            <v>0</v>
          </cell>
        </row>
        <row r="434">
          <cell r="A434" t="str">
            <v>ZE68.15</v>
          </cell>
          <cell r="B434">
            <v>9299.57</v>
          </cell>
          <cell r="C434" t="str">
            <v>6-001.ee</v>
          </cell>
          <cell r="D434" t="str">
            <v>Applikation von Medikamenten, Liste 1: Infliximab, parenteral: 1.600 mg bis unter 1.800 mg</v>
          </cell>
          <cell r="E434">
            <v>0</v>
          </cell>
        </row>
        <row r="435">
          <cell r="A435" t="str">
            <v>ZE68.16</v>
          </cell>
          <cell r="B435">
            <v>10426.790000000001</v>
          </cell>
          <cell r="C435" t="str">
            <v>6-001.ef</v>
          </cell>
          <cell r="D435" t="str">
            <v>Applikation von Medikamenten, Liste 1: Infliximab, parenteral: 1.800 mg bis unter 2.000 mg</v>
          </cell>
          <cell r="E435">
            <v>0</v>
          </cell>
        </row>
        <row r="436">
          <cell r="A436" t="str">
            <v>ZE68.17</v>
          </cell>
          <cell r="B436">
            <v>11554.01</v>
          </cell>
          <cell r="C436" t="str">
            <v>6-001.eg</v>
          </cell>
          <cell r="D436" t="str">
            <v>Applikation von Medikamenten, Liste 1: Infliximab, parenteral: 2.000 mg oder mehr</v>
          </cell>
          <cell r="E436">
            <v>0</v>
          </cell>
        </row>
        <row r="437">
          <cell r="A437" t="str">
            <v>ZE70</v>
          </cell>
          <cell r="B437">
            <v>0</v>
          </cell>
          <cell r="C437">
            <v>0</v>
          </cell>
          <cell r="D437" t="str">
            <v>Transfusion von Plasmabestandteilen und gentechnisch hergestellten Plasmaproteinen: C1-Esteraseinhibitor</v>
          </cell>
          <cell r="E437">
            <v>0</v>
          </cell>
        </row>
        <row r="438">
          <cell r="A438" t="str">
            <v>ZE70.01</v>
          </cell>
          <cell r="B438">
            <v>779.5</v>
          </cell>
          <cell r="C438" t="str">
            <v>8-810.h3</v>
          </cell>
          <cell r="D438" t="str">
            <v>Transfusion von Plasmabestandteilen und gentechnisch hergestellten Plasmaproteinen: C1-Esteraseinhibitor: 500 Einheiten bis unter 1.000 Einheiten</v>
          </cell>
          <cell r="E438">
            <v>0</v>
          </cell>
        </row>
        <row r="439">
          <cell r="A439" t="str">
            <v>ZE70.02</v>
          </cell>
          <cell r="B439">
            <v>1559</v>
          </cell>
          <cell r="C439" t="str">
            <v>8-810.h4</v>
          </cell>
          <cell r="D439" t="str">
            <v>Transfusion von Plasmabestandteilen und gentechnisch hergestellten Plasmaproteinen: C1-Esteraseinhibitor: 1.000 Einheiten bis unter 1.500 Einheiten</v>
          </cell>
          <cell r="E439">
            <v>0</v>
          </cell>
        </row>
        <row r="440">
          <cell r="A440" t="str">
            <v>ZE70.03</v>
          </cell>
          <cell r="B440">
            <v>2338.5</v>
          </cell>
          <cell r="C440" t="str">
            <v>8-810.h5</v>
          </cell>
          <cell r="D440" t="str">
            <v>Transfusion von Plasmabestandteilen und gentechnisch hergestellten Plasmaproteinen: C1-Esteraseinhibitor: 1.500 Einheiten bis unter 2.000 Einheiten</v>
          </cell>
          <cell r="E440">
            <v>0</v>
          </cell>
        </row>
        <row r="441">
          <cell r="A441" t="str">
            <v>ZE70.04</v>
          </cell>
          <cell r="B441">
            <v>3118</v>
          </cell>
          <cell r="C441" t="str">
            <v>8-810.h6</v>
          </cell>
          <cell r="D441" t="str">
            <v>Transfusion von Plasmabestandteilen und gentechnisch hergestellten Plasmaproteinen: C1-Esteraseinhibitor: 2.000 Einheiten bis unter 2.500 Einheiten</v>
          </cell>
          <cell r="E441">
            <v>0</v>
          </cell>
        </row>
        <row r="442">
          <cell r="A442" t="str">
            <v>ZE70.05</v>
          </cell>
          <cell r="B442">
            <v>3897.5</v>
          </cell>
          <cell r="C442" t="str">
            <v>8-810.h7</v>
          </cell>
          <cell r="D442" t="str">
            <v>Transfusion von Plasmabestandteilen und gentechnisch hergestellten Plasmaproteinen: C1-Esteraseinhibitor: 2.500 Einheiten bis unter 3.000 Einheiten</v>
          </cell>
          <cell r="E442">
            <v>0</v>
          </cell>
        </row>
        <row r="443">
          <cell r="A443" t="str">
            <v>ZE70.06</v>
          </cell>
          <cell r="B443">
            <v>5066.75</v>
          </cell>
          <cell r="C443" t="str">
            <v>8-810.h8</v>
          </cell>
          <cell r="D443" t="str">
            <v>Transfusion von Plasmabestandteilen und gentechnisch hergestellten Plasmaproteinen: C1-Esteraseinhibitor: 3.000 Einheiten bis unter 4.000 Einheiten</v>
          </cell>
          <cell r="E443">
            <v>0</v>
          </cell>
        </row>
        <row r="444">
          <cell r="A444" t="str">
            <v>ZE70.07</v>
          </cell>
          <cell r="B444">
            <v>6625.75</v>
          </cell>
          <cell r="C444" t="str">
            <v>8-810.h9</v>
          </cell>
          <cell r="D444" t="str">
            <v>Transfusion von Plasmabestandteilen und gentechnisch hergestellten Plasmaproteinen: C1-Esteraseinhibitor: 4.000 Einheiten bis unter 5.000 Einheiten</v>
          </cell>
          <cell r="E444">
            <v>0</v>
          </cell>
        </row>
        <row r="445">
          <cell r="A445" t="str">
            <v>ZE70.08</v>
          </cell>
          <cell r="B445">
            <v>8184.75</v>
          </cell>
          <cell r="C445" t="str">
            <v>8-810.ha</v>
          </cell>
          <cell r="D445" t="str">
            <v>Transfusion von Plasmabestandteilen und gentechnisch hergestellten Plasmaproteinen: C1-Esteraseinhibitor: 5.000 Einheiten bis unter 6.000 Einheiten</v>
          </cell>
          <cell r="E445">
            <v>0</v>
          </cell>
        </row>
        <row r="446">
          <cell r="A446" t="str">
            <v>ZE70.09</v>
          </cell>
          <cell r="B446">
            <v>9743.75</v>
          </cell>
          <cell r="C446" t="str">
            <v>8-810.hb</v>
          </cell>
          <cell r="D446" t="str">
            <v>Transfusion von Plasmabestandteilen und gentechnisch hergestellten Plasmaproteinen: C1-Esteraseinhibitor: 6.000 Einheiten bis unter 7.000 Einheiten</v>
          </cell>
          <cell r="E446">
            <v>0</v>
          </cell>
        </row>
        <row r="447">
          <cell r="A447" t="str">
            <v>ZE70.10</v>
          </cell>
          <cell r="B447">
            <v>11952.33</v>
          </cell>
          <cell r="C447" t="str">
            <v>8-810.hc</v>
          </cell>
          <cell r="D447" t="str">
            <v>Transfusion von Plasmabestandteilen und gentechnisch hergestellten Plasmaproteinen: C1-Esteraseinhibitor: 7.000 Einheiten bis unter 9.000 Einheiten</v>
          </cell>
          <cell r="E447">
            <v>0</v>
          </cell>
        </row>
        <row r="448">
          <cell r="A448" t="str">
            <v>ZE70.11</v>
          </cell>
          <cell r="B448">
            <v>15070.33</v>
          </cell>
          <cell r="C448" t="str">
            <v>8-810.hd</v>
          </cell>
          <cell r="D448" t="str">
            <v>Transfusion von Plasmabestandteilen und gentechnisch hergestellten Plasmaproteinen: C1-Esteraseinhibitor: 9.000 Einheiten bis unter 11.000 Einheiten</v>
          </cell>
          <cell r="E448">
            <v>0</v>
          </cell>
        </row>
        <row r="449">
          <cell r="A449" t="str">
            <v>ZE70.12</v>
          </cell>
          <cell r="B449">
            <v>18188.330000000002</v>
          </cell>
          <cell r="C449" t="str">
            <v>8-810.he</v>
          </cell>
          <cell r="D449" t="str">
            <v>Transfusion von Plasmabestandteilen und gentechnisch hergestellten Plasmaproteinen: C1-Esteraseinhibitor: 11.000 oder mehr Einheiten</v>
          </cell>
          <cell r="E449">
            <v>0</v>
          </cell>
        </row>
        <row r="450">
          <cell r="A450" t="str">
            <v>ZE71</v>
          </cell>
          <cell r="B450">
            <v>0</v>
          </cell>
          <cell r="C450">
            <v>0</v>
          </cell>
          <cell r="D450" t="str">
            <v>Applikation von Medikamenten, Liste 2: Pegfilgrastim, parenteral</v>
          </cell>
          <cell r="E450">
            <v>0</v>
          </cell>
        </row>
        <row r="451">
          <cell r="A451" t="str">
            <v>ZE71.01</v>
          </cell>
          <cell r="B451">
            <v>201.35</v>
          </cell>
          <cell r="C451" t="str">
            <v>6-002.70</v>
          </cell>
          <cell r="D451" t="str">
            <v>Applikation von Medikamenten, Liste 2: Pegfilgrastim, parenteral: 1 mg bis unter 3 mg</v>
          </cell>
          <cell r="E451">
            <v>0</v>
          </cell>
        </row>
        <row r="452">
          <cell r="A452" t="str">
            <v>ZE71.02</v>
          </cell>
          <cell r="B452">
            <v>483.25</v>
          </cell>
          <cell r="C452" t="str">
            <v>6-002.71</v>
          </cell>
          <cell r="D452" t="str">
            <v>Applikation von Medikamenten, Liste 2: Pegfilgrastim, parenteral: 3 mg bis unter 6 mg</v>
          </cell>
          <cell r="E452">
            <v>0</v>
          </cell>
        </row>
        <row r="453">
          <cell r="A453" t="str">
            <v>ZE71.03</v>
          </cell>
          <cell r="B453">
            <v>533.76</v>
          </cell>
          <cell r="C453" t="str">
            <v>6-002.72</v>
          </cell>
          <cell r="D453" t="str">
            <v>Applikation von Medikamenten, Liste 2: Pegfilgrastim, parenteral: 6 mg bis unter 12 mg</v>
          </cell>
          <cell r="E453">
            <v>0</v>
          </cell>
        </row>
        <row r="454">
          <cell r="A454" t="str">
            <v>ZE71.04</v>
          </cell>
          <cell r="B454">
            <v>1258.6300000000001</v>
          </cell>
          <cell r="C454" t="str">
            <v>6-002.73</v>
          </cell>
          <cell r="D454" t="str">
            <v>Applikation von Medikamenten, Liste 2: Pegfilgrastim, parenteral: 12 mg bis unter 18 mg</v>
          </cell>
          <cell r="E454">
            <v>0</v>
          </cell>
        </row>
        <row r="455">
          <cell r="A455" t="str">
            <v>ZE71.05</v>
          </cell>
          <cell r="B455">
            <v>1983.51</v>
          </cell>
          <cell r="C455" t="str">
            <v>6-002.74</v>
          </cell>
          <cell r="D455" t="str">
            <v>Applikation von Medikamenten, Liste 2: Pegfilgrastim, parenteral: 18 mg bis unter 24 mg</v>
          </cell>
          <cell r="E455">
            <v>0</v>
          </cell>
        </row>
        <row r="456">
          <cell r="A456" t="str">
            <v>ZE71.06</v>
          </cell>
          <cell r="B456">
            <v>2708.39</v>
          </cell>
          <cell r="C456" t="str">
            <v>6-002.75</v>
          </cell>
          <cell r="D456" t="str">
            <v>Applikation von Medikamenten, Liste 2: Pegfilgrastim, parenteral: 24 mg bis unter 30 mg</v>
          </cell>
          <cell r="E456">
            <v>0</v>
          </cell>
        </row>
        <row r="457">
          <cell r="A457" t="str">
            <v>ZE71.07</v>
          </cell>
          <cell r="B457">
            <v>3433.26</v>
          </cell>
          <cell r="C457" t="str">
            <v>6-002.76</v>
          </cell>
          <cell r="D457" t="str">
            <v>Applikation von Medikamenten, Liste 2: Pegfilgrastim, parenteral: 30 mg oder mehr</v>
          </cell>
          <cell r="E457">
            <v>0</v>
          </cell>
        </row>
        <row r="458">
          <cell r="A458" t="str">
            <v>ZE72</v>
          </cell>
          <cell r="B458">
            <v>0</v>
          </cell>
          <cell r="C458">
            <v>0</v>
          </cell>
          <cell r="D458" t="str">
            <v>Applikation von Medikamenten, Liste 2: Pegyliertes liposomales Doxorubicin, parenteral</v>
          </cell>
          <cell r="E458">
            <v>0</v>
          </cell>
        </row>
        <row r="459">
          <cell r="A459" t="str">
            <v>ZE72.01</v>
          </cell>
          <cell r="B459">
            <v>460.34</v>
          </cell>
          <cell r="C459" t="str">
            <v>6-002.80</v>
          </cell>
          <cell r="D459" t="str">
            <v>Applikation von Medikamenten, Liste 2: Pegyliertes liposomales Doxorubicin, parenteral: 10 mg bis unter 20 mg</v>
          </cell>
          <cell r="E459">
            <v>0</v>
          </cell>
        </row>
        <row r="460">
          <cell r="A460" t="str">
            <v>ZE72.02</v>
          </cell>
          <cell r="B460">
            <v>805.6</v>
          </cell>
          <cell r="C460" t="str">
            <v>6-002.81</v>
          </cell>
          <cell r="D460" t="str">
            <v>Applikation von Medikamenten, Liste 2: Pegyliertes liposomales Doxorubicin, parenteral: 20 mg bis unter 30 mg</v>
          </cell>
          <cell r="E460">
            <v>0</v>
          </cell>
        </row>
        <row r="461">
          <cell r="A461" t="str">
            <v>ZE72.03</v>
          </cell>
          <cell r="B461">
            <v>1150.8499999999999</v>
          </cell>
          <cell r="C461" t="str">
            <v>6-002.82</v>
          </cell>
          <cell r="D461" t="str">
            <v>Applikation von Medikamenten, Liste 2: Pegyliertes liposomales Doxorubicin, parenteral: 30 mg bis unter 40 mg</v>
          </cell>
          <cell r="E461">
            <v>0</v>
          </cell>
        </row>
        <row r="462">
          <cell r="A462" t="str">
            <v>ZE72.04</v>
          </cell>
          <cell r="B462">
            <v>1496.11</v>
          </cell>
          <cell r="C462" t="str">
            <v>6-002.83</v>
          </cell>
          <cell r="D462" t="str">
            <v>Applikation von Medikamenten, Liste 2: Pegyliertes liposomales Doxorubicin, parenteral: 40 mg bis unter 50 mg</v>
          </cell>
          <cell r="E462">
            <v>0</v>
          </cell>
        </row>
        <row r="463">
          <cell r="A463" t="str">
            <v>ZE72.05</v>
          </cell>
          <cell r="B463">
            <v>1841.37</v>
          </cell>
          <cell r="C463" t="str">
            <v>6-002.84</v>
          </cell>
          <cell r="D463" t="str">
            <v>Applikation von Medikamenten, Liste 2: Pegyliertes liposomales Doxorubicin, parenteral: 50 mg bis unter 60 mg</v>
          </cell>
          <cell r="E463">
            <v>0</v>
          </cell>
        </row>
        <row r="464">
          <cell r="A464" t="str">
            <v>ZE72.06</v>
          </cell>
          <cell r="B464">
            <v>2179.25</v>
          </cell>
          <cell r="C464" t="str">
            <v>6-002.85</v>
          </cell>
          <cell r="D464" t="str">
            <v>Applikation von Medikamenten, Liste 2: Pegyliertes liposomales Doxorubicin, parenteral: 60 mg bis unter 70 mg</v>
          </cell>
          <cell r="E464">
            <v>0</v>
          </cell>
        </row>
        <row r="465">
          <cell r="A465" t="str">
            <v>ZE72.07</v>
          </cell>
          <cell r="B465">
            <v>2531.88</v>
          </cell>
          <cell r="C465" t="str">
            <v>6-002.86</v>
          </cell>
          <cell r="D465" t="str">
            <v>Applikation von Medikamenten, Liste 2: Pegyliertes liposomales Doxorubicin, parenteral: 70 mg bis unter 80 mg</v>
          </cell>
          <cell r="E465">
            <v>0</v>
          </cell>
        </row>
        <row r="466">
          <cell r="A466" t="str">
            <v>ZE72.08</v>
          </cell>
          <cell r="B466">
            <v>2864.9</v>
          </cell>
          <cell r="C466" t="str">
            <v>6-002.87</v>
          </cell>
          <cell r="D466" t="str">
            <v>Applikation von Medikamenten, Liste 2: Pegyliertes liposomales Doxorubicin, parenteral: 80 mg bis unter 90 mg</v>
          </cell>
          <cell r="E466">
            <v>0</v>
          </cell>
        </row>
        <row r="467">
          <cell r="A467" t="str">
            <v>ZE72.09</v>
          </cell>
          <cell r="B467">
            <v>3198.08</v>
          </cell>
          <cell r="C467" t="str">
            <v>6-002.88</v>
          </cell>
          <cell r="D467" t="str">
            <v>Applikation von Medikamenten, Liste 2: Pegyliertes liposomales Doxorubicin, parenteral: 90 mg bis unter 100 mg</v>
          </cell>
          <cell r="E467">
            <v>0</v>
          </cell>
        </row>
        <row r="468">
          <cell r="A468" t="str">
            <v>ZE72.10</v>
          </cell>
          <cell r="B468">
            <v>3567.65</v>
          </cell>
          <cell r="C468" t="str">
            <v>6-002.89</v>
          </cell>
          <cell r="D468" t="str">
            <v>Applikation von Medikamenten, Liste 2: Pegyliertes liposomales Doxorubicin, parenteral: 100 mg bis unter 110 mg</v>
          </cell>
          <cell r="E468">
            <v>0</v>
          </cell>
        </row>
        <row r="469">
          <cell r="A469" t="str">
            <v>ZE72.11</v>
          </cell>
          <cell r="B469">
            <v>3912.9</v>
          </cell>
          <cell r="C469" t="str">
            <v>6-002.8a</v>
          </cell>
          <cell r="D469" t="str">
            <v>Applikation von Medikamenten, Liste 2: Pegyliertes liposomales Doxorubicin, parenteral: 110 mg bis unter 120 mg</v>
          </cell>
          <cell r="E469">
            <v>0</v>
          </cell>
        </row>
        <row r="470">
          <cell r="A470" t="str">
            <v>ZE72.12</v>
          </cell>
          <cell r="B470">
            <v>4373.24</v>
          </cell>
          <cell r="C470" t="str">
            <v>6-002.8b</v>
          </cell>
          <cell r="D470" t="str">
            <v>Applikation von Medikamenten, Liste 2: Pegyliertes liposomales Doxorubicin, parenteral: 120 mg bis unter 140 mg</v>
          </cell>
          <cell r="E470">
            <v>0</v>
          </cell>
        </row>
        <row r="471">
          <cell r="A471" t="str">
            <v>ZE72.13</v>
          </cell>
          <cell r="B471">
            <v>5063.75</v>
          </cell>
          <cell r="C471" t="str">
            <v>6-002.8c</v>
          </cell>
          <cell r="D471" t="str">
            <v>Applikation von Medikamenten, Liste 2: Pegyliertes liposomales Doxorubicin, parenteral: 140 mg bis unter 160 mg</v>
          </cell>
          <cell r="E471">
            <v>0</v>
          </cell>
        </row>
        <row r="472">
          <cell r="A472" t="str">
            <v>ZE72.14</v>
          </cell>
          <cell r="B472">
            <v>5754.27</v>
          </cell>
          <cell r="C472" t="str">
            <v>6-002.8d</v>
          </cell>
          <cell r="D472" t="str">
            <v>Applikation von Medikamenten, Liste 2: Pegyliertes liposomales Doxorubicin, parenteral: 160 mg bis unter 180 mg</v>
          </cell>
          <cell r="E472">
            <v>0</v>
          </cell>
        </row>
        <row r="473">
          <cell r="A473" t="str">
            <v>ZE72.15</v>
          </cell>
          <cell r="B473">
            <v>6444.78</v>
          </cell>
          <cell r="C473" t="str">
            <v>6-002.8e</v>
          </cell>
          <cell r="D473" t="str">
            <v>Applikation von Medikamenten, Liste 2: Pegyliertes liposomales Doxorubicin, parenteral: 180 mg bis unter 200 mg</v>
          </cell>
          <cell r="E473">
            <v>0</v>
          </cell>
        </row>
        <row r="474">
          <cell r="A474" t="str">
            <v>ZE72.16</v>
          </cell>
          <cell r="B474">
            <v>7135.29</v>
          </cell>
          <cell r="C474" t="str">
            <v>6-002.8f</v>
          </cell>
          <cell r="D474" t="str">
            <v>Applikation von Medikamenten, Liste 2: Pegyliertes liposomales Doxorubicin, parenteral: 200 mg bis unter 220 mg</v>
          </cell>
          <cell r="E474">
            <v>0</v>
          </cell>
        </row>
        <row r="475">
          <cell r="A475" t="str">
            <v>ZE72.17</v>
          </cell>
          <cell r="B475">
            <v>7825.8</v>
          </cell>
          <cell r="C475" t="str">
            <v>6-002.8g</v>
          </cell>
          <cell r="D475" t="str">
            <v>Applikation von Medikamenten, Liste 2: Pegyliertes liposomales Doxorubicin, parenteral: 220 mg bis unter 240 mg</v>
          </cell>
          <cell r="E475">
            <v>0</v>
          </cell>
        </row>
        <row r="476">
          <cell r="A476" t="str">
            <v>ZE72.18</v>
          </cell>
          <cell r="B476">
            <v>8516.31</v>
          </cell>
          <cell r="C476" t="str">
            <v>6-002.8h</v>
          </cell>
          <cell r="D476" t="str">
            <v>Applikation von Medikamenten, Liste 2: Pegyliertes liposomales Doxorubicin, parenteral: 240 mg oder mehr</v>
          </cell>
          <cell r="E476">
            <v>0</v>
          </cell>
        </row>
        <row r="477">
          <cell r="A477" t="str">
            <v>ZE74</v>
          </cell>
          <cell r="B477">
            <v>0</v>
          </cell>
          <cell r="C477">
            <v>0</v>
          </cell>
          <cell r="D477" t="str">
            <v>Applikation von Medikamenten, Liste 2: Bevacizumab, parenteral</v>
          </cell>
          <cell r="E477">
            <v>0</v>
          </cell>
        </row>
        <row r="478">
          <cell r="A478" t="str">
            <v>ZE74.01</v>
          </cell>
          <cell r="B478">
            <v>694.05</v>
          </cell>
          <cell r="C478" t="str">
            <v>6-002.90</v>
          </cell>
          <cell r="D478" t="str">
            <v>Applikation von Medikamenten, Liste 2: Bevacizumab, parenteral: 150 mg bis unter 250 mg</v>
          </cell>
          <cell r="E478">
            <v>0</v>
          </cell>
        </row>
        <row r="479">
          <cell r="A479" t="str">
            <v>ZE74.02</v>
          </cell>
          <cell r="B479">
            <v>1072.6199999999999</v>
          </cell>
          <cell r="C479" t="str">
            <v>6-002.91</v>
          </cell>
          <cell r="D479" t="str">
            <v>Applikation von Medikamenten, Liste 2: Bevacizumab, parenteral: 250 mg bis unter 350 mg</v>
          </cell>
          <cell r="E479">
            <v>0</v>
          </cell>
        </row>
        <row r="480">
          <cell r="A480" t="str">
            <v>ZE74.03</v>
          </cell>
          <cell r="B480">
            <v>1451.19</v>
          </cell>
          <cell r="C480" t="str">
            <v>6-002.92</v>
          </cell>
          <cell r="D480" t="str">
            <v>Applikation von Medikamenten, Liste 2: Bevacizumab, parenteral: 350 mg bis unter 450 mg</v>
          </cell>
          <cell r="E480">
            <v>0</v>
          </cell>
        </row>
        <row r="481">
          <cell r="A481" t="str">
            <v>ZE74.04</v>
          </cell>
          <cell r="B481">
            <v>1829.76</v>
          </cell>
          <cell r="C481" t="str">
            <v>6-002.93</v>
          </cell>
          <cell r="D481" t="str">
            <v>Applikation von Medikamenten, Liste 2: Bevacizumab, parenteral: 450 mg bis unter 550 mg</v>
          </cell>
          <cell r="E481">
            <v>0</v>
          </cell>
        </row>
        <row r="482">
          <cell r="A482" t="str">
            <v>ZE74.05</v>
          </cell>
          <cell r="B482">
            <v>2208.33</v>
          </cell>
          <cell r="C482" t="str">
            <v>6-002.94</v>
          </cell>
          <cell r="D482" t="str">
            <v>Applikation von Medikamenten, Liste 2: Bevacizumab, parenteral: 550 mg bis unter 650 mg</v>
          </cell>
          <cell r="E482">
            <v>0</v>
          </cell>
        </row>
        <row r="483">
          <cell r="A483" t="str">
            <v>ZE74.06</v>
          </cell>
          <cell r="B483">
            <v>2586.9</v>
          </cell>
          <cell r="C483" t="str">
            <v>6-002.95</v>
          </cell>
          <cell r="D483" t="str">
            <v>Applikation von Medikamenten, Liste 2: Bevacizumab, parenteral: 650 mg bis unter 750 mg</v>
          </cell>
          <cell r="E483">
            <v>0</v>
          </cell>
        </row>
        <row r="484">
          <cell r="A484" t="str">
            <v>ZE74.07</v>
          </cell>
          <cell r="B484">
            <v>2965.47</v>
          </cell>
          <cell r="C484" t="str">
            <v>6-002.96</v>
          </cell>
          <cell r="D484" t="str">
            <v>Applikation von Medikamenten, Liste 2: Bevacizumab, parenteral: 750 mg bis unter 850 mg</v>
          </cell>
          <cell r="E484">
            <v>0</v>
          </cell>
        </row>
        <row r="485">
          <cell r="A485" t="str">
            <v>ZE74.08</v>
          </cell>
          <cell r="B485">
            <v>3344.04</v>
          </cell>
          <cell r="C485" t="str">
            <v>6-002.97</v>
          </cell>
          <cell r="D485" t="str">
            <v>Applikation von Medikamenten, Liste 2: Bevacizumab, parenteral: 850 mg bis unter 950 mg</v>
          </cell>
          <cell r="E485">
            <v>0</v>
          </cell>
        </row>
        <row r="486">
          <cell r="A486" t="str">
            <v>ZE74.09</v>
          </cell>
          <cell r="B486">
            <v>3848.8</v>
          </cell>
          <cell r="C486" t="str">
            <v>6-002.98</v>
          </cell>
          <cell r="D486" t="str">
            <v>Applikation von Medikamenten, Liste 2: Bevacizumab, parenteral: 950 mg bis unter 1.150 mg</v>
          </cell>
          <cell r="E486">
            <v>0</v>
          </cell>
        </row>
        <row r="487">
          <cell r="A487" t="str">
            <v>ZE74.10</v>
          </cell>
          <cell r="B487">
            <v>4605.9399999999996</v>
          </cell>
          <cell r="C487" t="str">
            <v>6-002.99</v>
          </cell>
          <cell r="D487" t="str">
            <v>Applikation von Medikamenten, Liste 2: Bevacizumab, parenteral: 1.150 mg bis unter 1.350 mg</v>
          </cell>
          <cell r="E487">
            <v>0</v>
          </cell>
        </row>
        <row r="488">
          <cell r="A488" t="str">
            <v>ZE74.11</v>
          </cell>
          <cell r="B488">
            <v>5363.08</v>
          </cell>
          <cell r="C488" t="str">
            <v>6-002.9a</v>
          </cell>
          <cell r="D488" t="str">
            <v>Applikation von Medikamenten, Liste 2: Bevacizumab, parenteral: 1.350 mg bis unter 1.550 mg</v>
          </cell>
          <cell r="E488">
            <v>0</v>
          </cell>
        </row>
        <row r="489">
          <cell r="A489" t="str">
            <v>ZE74.12</v>
          </cell>
          <cell r="B489">
            <v>6120.22</v>
          </cell>
          <cell r="C489" t="str">
            <v>6-002.9b</v>
          </cell>
          <cell r="D489" t="str">
            <v>Applikation von Medikamenten, Liste 2: Bevacizumab, parenteral: 1.550 mg bis unter 1.750 mg</v>
          </cell>
          <cell r="E489">
            <v>0</v>
          </cell>
        </row>
        <row r="490">
          <cell r="A490" t="str">
            <v>ZE74.13</v>
          </cell>
          <cell r="B490">
            <v>6877.36</v>
          </cell>
          <cell r="C490" t="str">
            <v>6-002.9c</v>
          </cell>
          <cell r="D490" t="str">
            <v>Applikation von Medikamenten, Liste 2: Bevacizumab, parenteral: 1.750 mg bis unter 1.950 mg</v>
          </cell>
          <cell r="E490">
            <v>0</v>
          </cell>
        </row>
        <row r="491">
          <cell r="A491" t="str">
            <v>ZE74.14</v>
          </cell>
          <cell r="B491">
            <v>7886.88</v>
          </cell>
          <cell r="C491" t="str">
            <v>6-002.9d</v>
          </cell>
          <cell r="D491" t="str">
            <v>Applikation von Medikamenten, Liste 2: Bevacizumab, parenteral: 1.950 mg bis unter 2.350 mg</v>
          </cell>
          <cell r="E491">
            <v>0</v>
          </cell>
        </row>
        <row r="492">
          <cell r="A492" t="str">
            <v>ZE74.15</v>
          </cell>
          <cell r="B492">
            <v>9401.16</v>
          </cell>
          <cell r="C492" t="str">
            <v>6-002.9e</v>
          </cell>
          <cell r="D492" t="str">
            <v>Applikation von Medikamenten, Liste 2: Bevacizumab, parenteral: 2.350 mg bis unter 2.750 mg</v>
          </cell>
          <cell r="E492">
            <v>0</v>
          </cell>
        </row>
        <row r="493">
          <cell r="A493" t="str">
            <v>ZE74.16</v>
          </cell>
          <cell r="B493">
            <v>0</v>
          </cell>
          <cell r="C493">
            <v>0</v>
          </cell>
          <cell r="D493" t="str">
            <v>Siehe weitere Differenzierung ZE74.17 - ZE74.20</v>
          </cell>
          <cell r="E493">
            <v>0</v>
          </cell>
        </row>
        <row r="494">
          <cell r="A494" t="str">
            <v>ZE74.17</v>
          </cell>
          <cell r="B494">
            <v>11167.82</v>
          </cell>
          <cell r="C494" t="str">
            <v>6-002.9g</v>
          </cell>
          <cell r="D494" t="str">
            <v>Applikation von Medikamenten, Liste 2: Bevacizumab, parenteral: 2.750 mg bis unter 3.350 mg</v>
          </cell>
          <cell r="E494">
            <v>0</v>
          </cell>
        </row>
        <row r="495">
          <cell r="A495" t="str">
            <v>ZE74.18</v>
          </cell>
          <cell r="B495">
            <v>13439.24</v>
          </cell>
          <cell r="C495" t="str">
            <v>6-002.9h</v>
          </cell>
          <cell r="D495" t="str">
            <v>Applikation von Medikamenten, Liste 2: Bevacizumab, parenteral: 3.350 mg bis unter 3.950 mg</v>
          </cell>
          <cell r="E495">
            <v>0</v>
          </cell>
        </row>
        <row r="496">
          <cell r="A496" t="str">
            <v>ZE74.19</v>
          </cell>
          <cell r="B496">
            <v>15710.66</v>
          </cell>
          <cell r="C496" t="str">
            <v>6-002.9j</v>
          </cell>
          <cell r="D496" t="str">
            <v>Applikation von Medikamenten, Liste 2: Bevacizumab, parenteral: 3.950 mg bis unter 4.550 mg</v>
          </cell>
          <cell r="E496">
            <v>0</v>
          </cell>
        </row>
        <row r="497">
          <cell r="A497" t="str">
            <v>ZE74.20</v>
          </cell>
          <cell r="B497">
            <v>17982.080000000002</v>
          </cell>
          <cell r="C497" t="str">
            <v>6-002.9k</v>
          </cell>
          <cell r="D497" t="str">
            <v>Applikation von Medikamenten, Liste 2: Bevacizumab, parenteral: 4.550 mg oder mehr</v>
          </cell>
          <cell r="E497">
            <v>0</v>
          </cell>
        </row>
        <row r="498">
          <cell r="A498" t="str">
            <v>ZE75</v>
          </cell>
          <cell r="B498">
            <v>0</v>
          </cell>
          <cell r="C498">
            <v>0</v>
          </cell>
          <cell r="D498" t="str">
            <v>Applikation von Medikamenten, Liste 2: Liposomales Cytarabin, intrathekal</v>
          </cell>
          <cell r="E498">
            <v>0</v>
          </cell>
        </row>
        <row r="499">
          <cell r="A499" t="str">
            <v>ZE75.01</v>
          </cell>
          <cell r="B499">
            <v>1334.49</v>
          </cell>
          <cell r="C499" t="str">
            <v>6-002.a0</v>
          </cell>
          <cell r="D499" t="str">
            <v>Applikation von Medikamenten, Liste 2: Liposomales Cytarabin, intrathekal: 25 mg bis unter 50 mg</v>
          </cell>
          <cell r="E499">
            <v>0</v>
          </cell>
        </row>
        <row r="500">
          <cell r="A500" t="str">
            <v>ZE75.02</v>
          </cell>
          <cell r="B500">
            <v>2001.73</v>
          </cell>
          <cell r="C500" t="str">
            <v>6-002.a1</v>
          </cell>
          <cell r="D500" t="str">
            <v>Applikation von Medikamenten, Liste 2: Liposomales Cytarabin, intrathekal: 50 mg bis unter 100 mg</v>
          </cell>
          <cell r="E500">
            <v>0</v>
          </cell>
        </row>
        <row r="501">
          <cell r="A501" t="str">
            <v>ZE75.03</v>
          </cell>
          <cell r="B501">
            <v>4003.46</v>
          </cell>
          <cell r="C501" t="str">
            <v>6-002.a2</v>
          </cell>
          <cell r="D501" t="str">
            <v>Applikation von Medikamenten, Liste 2: Liposomales Cytarabin, intrathekal: 100 mg bis unter 150 mg</v>
          </cell>
          <cell r="E501">
            <v>0</v>
          </cell>
        </row>
        <row r="502">
          <cell r="A502" t="str">
            <v>ZE75.04</v>
          </cell>
          <cell r="B502">
            <v>6005.19</v>
          </cell>
          <cell r="C502" t="str">
            <v>6-002.a3</v>
          </cell>
          <cell r="D502" t="str">
            <v>Applikation von Medikamenten, Liste 2: Liposomales Cytarabin, intrathekal: 150 mg bis unter 200 mg</v>
          </cell>
          <cell r="E502">
            <v>0</v>
          </cell>
        </row>
        <row r="503">
          <cell r="A503" t="str">
            <v>ZE75.05</v>
          </cell>
          <cell r="B503">
            <v>8006.92</v>
          </cell>
          <cell r="C503" t="str">
            <v>6-002.a4</v>
          </cell>
          <cell r="D503" t="str">
            <v>Applikation von Medikamenten, Liste 2: Liposomales Cytarabin, intrathekal: 200 mg oder mehr</v>
          </cell>
          <cell r="E503">
            <v>0</v>
          </cell>
        </row>
        <row r="504">
          <cell r="A504" t="str">
            <v>ZE78</v>
          </cell>
          <cell r="B504">
            <v>0</v>
          </cell>
          <cell r="C504">
            <v>0</v>
          </cell>
          <cell r="D504" t="str">
            <v>Applikation von Medikamenten, Liste 2: Temozolomid, oral</v>
          </cell>
          <cell r="E504">
            <v>0</v>
          </cell>
        </row>
        <row r="505">
          <cell r="A505" t="str">
            <v>ZE78.01</v>
          </cell>
          <cell r="B505">
            <v>36.53</v>
          </cell>
          <cell r="C505" t="str">
            <v>6-002.e0</v>
          </cell>
          <cell r="D505" t="str">
            <v>Applikation von Medikamenten, Liste 2: Temozolomid, oral: 200 mg bis unter 350 mg</v>
          </cell>
          <cell r="E505">
            <v>0</v>
          </cell>
        </row>
        <row r="506">
          <cell r="A506" t="str">
            <v>ZE78.02</v>
          </cell>
          <cell r="B506">
            <v>58.44</v>
          </cell>
          <cell r="C506" t="str">
            <v>6-002.e1</v>
          </cell>
          <cell r="D506" t="str">
            <v>Applikation von Medikamenten, Liste 2: Temozolomid, oral: 350 mg bis unter 500 mg</v>
          </cell>
          <cell r="E506">
            <v>0</v>
          </cell>
        </row>
        <row r="507">
          <cell r="A507" t="str">
            <v>ZE78.03</v>
          </cell>
          <cell r="B507">
            <v>85.23</v>
          </cell>
          <cell r="C507" t="str">
            <v>6-002.e2</v>
          </cell>
          <cell r="D507" t="str">
            <v>Applikation von Medikamenten, Liste 2: Temozolomid, oral: 500 mg bis unter 750 mg</v>
          </cell>
          <cell r="E507">
            <v>0</v>
          </cell>
        </row>
        <row r="508">
          <cell r="A508" t="str">
            <v>ZE78.04</v>
          </cell>
          <cell r="B508">
            <v>121.75</v>
          </cell>
          <cell r="C508" t="str">
            <v>6-002.e3</v>
          </cell>
          <cell r="D508" t="str">
            <v>Applikation von Medikamenten, Liste 2: Temozolomid, oral: 750 mg bis unter 1.000 mg</v>
          </cell>
          <cell r="E508">
            <v>0</v>
          </cell>
        </row>
        <row r="509">
          <cell r="A509" t="str">
            <v>ZE78.05</v>
          </cell>
          <cell r="B509">
            <v>158.28</v>
          </cell>
          <cell r="C509" t="str">
            <v>6-002.e4</v>
          </cell>
          <cell r="D509" t="str">
            <v>Applikation von Medikamenten, Liste 2: Temozolomid, oral: 1.000 mg bis unter 1.250 mg</v>
          </cell>
          <cell r="E509">
            <v>0</v>
          </cell>
        </row>
        <row r="510">
          <cell r="A510" t="str">
            <v>ZE78.06</v>
          </cell>
          <cell r="B510">
            <v>194.8</v>
          </cell>
          <cell r="C510" t="str">
            <v>6-002.e5</v>
          </cell>
          <cell r="D510" t="str">
            <v>Applikation von Medikamenten, Liste 2: Temozolomid, oral: 1.250 mg bis unter 1.500 mg</v>
          </cell>
          <cell r="E510">
            <v>0</v>
          </cell>
        </row>
        <row r="511">
          <cell r="A511" t="str">
            <v>ZE78.07</v>
          </cell>
          <cell r="B511">
            <v>230.28</v>
          </cell>
          <cell r="C511" t="str">
            <v>6-002.e6</v>
          </cell>
          <cell r="D511" t="str">
            <v>Applikation von Medikamenten, Liste 2: Temozolomid, oral: 1.500 mg bis unter 1.750 mg</v>
          </cell>
          <cell r="E511">
            <v>0</v>
          </cell>
        </row>
        <row r="512">
          <cell r="A512" t="str">
            <v>ZE78.08</v>
          </cell>
          <cell r="B512">
            <v>267.85000000000002</v>
          </cell>
          <cell r="C512" t="str">
            <v>6-002.e7</v>
          </cell>
          <cell r="D512" t="str">
            <v>Applikation von Medikamenten, Liste 2: Temozolomid, oral: 1.750 mg bis unter 2.000 mg</v>
          </cell>
          <cell r="E512">
            <v>0</v>
          </cell>
        </row>
        <row r="513">
          <cell r="A513" t="str">
            <v>ZE78.09</v>
          </cell>
          <cell r="B513">
            <v>304.38</v>
          </cell>
          <cell r="C513" t="str">
            <v>6-002.e8</v>
          </cell>
          <cell r="D513" t="str">
            <v>Applikation von Medikamenten, Liste 2: Temozolomid, oral: 2.000 mg bis unter 2.250 mg</v>
          </cell>
          <cell r="E513">
            <v>0</v>
          </cell>
        </row>
        <row r="514">
          <cell r="A514" t="str">
            <v>ZE78.10</v>
          </cell>
          <cell r="B514">
            <v>340.9</v>
          </cell>
          <cell r="C514" t="str">
            <v>6-002.e9</v>
          </cell>
          <cell r="D514" t="str">
            <v>Applikation von Medikamenten, Liste 2: Temozolomid, oral: 2.250 mg bis unter 2.500 mg</v>
          </cell>
          <cell r="E514">
            <v>0</v>
          </cell>
        </row>
        <row r="515">
          <cell r="A515" t="str">
            <v>ZE78.11</v>
          </cell>
          <cell r="B515">
            <v>377.43</v>
          </cell>
          <cell r="C515" t="str">
            <v>6-002.ea</v>
          </cell>
          <cell r="D515" t="str">
            <v>Applikation von Medikamenten, Liste 2: Temozolomid, oral: 2.500 mg bis unter 2.750 mg</v>
          </cell>
          <cell r="E515">
            <v>0</v>
          </cell>
        </row>
        <row r="516">
          <cell r="A516" t="str">
            <v>ZE78.12</v>
          </cell>
          <cell r="B516">
            <v>413.95</v>
          </cell>
          <cell r="C516" t="str">
            <v>6-002.eb</v>
          </cell>
          <cell r="D516" t="str">
            <v>Applikation von Medikamenten, Liste 2: Temozolomid, oral: 2.750 mg bis unter 3.000 mg</v>
          </cell>
          <cell r="E516">
            <v>0</v>
          </cell>
        </row>
        <row r="517">
          <cell r="A517" t="str">
            <v>ZE78.13</v>
          </cell>
          <cell r="B517">
            <v>462.65</v>
          </cell>
          <cell r="C517" t="str">
            <v>6-002.ec</v>
          </cell>
          <cell r="D517" t="str">
            <v>Applikation von Medikamenten, Liste 2: Temozolomid, oral: 3.000 mg bis unter 3.500 mg</v>
          </cell>
          <cell r="E517">
            <v>0</v>
          </cell>
        </row>
        <row r="518">
          <cell r="A518" t="str">
            <v>ZE78.14</v>
          </cell>
          <cell r="B518">
            <v>535.70000000000005</v>
          </cell>
          <cell r="C518" t="str">
            <v>6-002.ed</v>
          </cell>
          <cell r="D518" t="str">
            <v>Applikation von Medikamenten, Liste 2: Temozolomid, oral: 3.500 mg bis unter 4.000 mg</v>
          </cell>
          <cell r="E518">
            <v>0</v>
          </cell>
        </row>
        <row r="519">
          <cell r="A519" t="str">
            <v>ZE78.15</v>
          </cell>
          <cell r="B519">
            <v>608.75</v>
          </cell>
          <cell r="C519" t="str">
            <v>6-002.ee</v>
          </cell>
          <cell r="D519" t="str">
            <v>Applikation von Medikamenten, Liste 2: Temozolomid, oral: 4.000 mg bis unter 4.500 mg</v>
          </cell>
          <cell r="E519">
            <v>0</v>
          </cell>
        </row>
        <row r="520">
          <cell r="A520" t="str">
            <v>ZE78.16</v>
          </cell>
          <cell r="B520">
            <v>681.8</v>
          </cell>
          <cell r="C520" t="str">
            <v>6-002.ef</v>
          </cell>
          <cell r="D520" t="str">
            <v>Applikation von Medikamenten, Liste 2: Temozolomid, oral: 4.500 mg bis unter 5.000 mg</v>
          </cell>
          <cell r="E520">
            <v>0</v>
          </cell>
        </row>
        <row r="521">
          <cell r="A521" t="str">
            <v>ZE78.17</v>
          </cell>
          <cell r="B521">
            <v>754.85</v>
          </cell>
          <cell r="C521" t="str">
            <v>6-002.eg</v>
          </cell>
          <cell r="D521" t="str">
            <v>Applikation von Medikamenten, Liste 2: Temozolomid, oral: 5.000 mg bis unter 5.500 mg</v>
          </cell>
          <cell r="E521">
            <v>0</v>
          </cell>
        </row>
        <row r="522">
          <cell r="A522" t="str">
            <v>ZE78.18</v>
          </cell>
          <cell r="B522">
            <v>827.9</v>
          </cell>
          <cell r="C522" t="str">
            <v>6-002.eh</v>
          </cell>
          <cell r="D522" t="str">
            <v>Applikation von Medikamenten, Liste 2: Temozolomid, oral: 5.500 mg bis unter 6.000 mg</v>
          </cell>
          <cell r="E522">
            <v>0</v>
          </cell>
        </row>
        <row r="523">
          <cell r="A523" t="str">
            <v>ZE78.19</v>
          </cell>
          <cell r="B523">
            <v>925.3</v>
          </cell>
          <cell r="C523" t="str">
            <v>6-002.ej</v>
          </cell>
          <cell r="D523" t="str">
            <v>Applikation von Medikamenten, Liste 2: Temozolomid, oral: 6.000 mg bis unter 7.000 mg</v>
          </cell>
          <cell r="E523">
            <v>0</v>
          </cell>
        </row>
        <row r="524">
          <cell r="A524" t="str">
            <v>ZE78.20</v>
          </cell>
          <cell r="B524">
            <v>1071.4000000000001</v>
          </cell>
          <cell r="C524" t="str">
            <v>6-002.ek</v>
          </cell>
          <cell r="D524" t="str">
            <v>Applikation von Medikamenten, Liste 2: Temozolomid, oral: 7.000 mg oder mehr</v>
          </cell>
          <cell r="E524">
            <v>0</v>
          </cell>
        </row>
        <row r="525">
          <cell r="A525" t="str">
            <v>ZE79</v>
          </cell>
          <cell r="B525">
            <v>0</v>
          </cell>
          <cell r="C525">
            <v>0</v>
          </cell>
          <cell r="D525" t="str">
            <v>Applikation von Medikamenten, Liste 2: Busulfan, parenteral</v>
          </cell>
          <cell r="E525">
            <v>0</v>
          </cell>
        </row>
        <row r="526">
          <cell r="A526" t="str">
            <v>ZE79.01</v>
          </cell>
          <cell r="B526">
            <v>201.07</v>
          </cell>
          <cell r="C526" t="str">
            <v>6-002.d0</v>
          </cell>
          <cell r="D526" t="str">
            <v>Applikation von Medikamenten, Liste 2: Busulfan, parenteral: 25 mg bis unter 50 mg</v>
          </cell>
          <cell r="E526">
            <v>0</v>
          </cell>
        </row>
        <row r="527">
          <cell r="A527" t="str">
            <v>ZE79.02</v>
          </cell>
          <cell r="B527">
            <v>351.88</v>
          </cell>
          <cell r="C527" t="str">
            <v>6-002.d1</v>
          </cell>
          <cell r="D527" t="str">
            <v>Applikation von Medikamenten, Liste 2: Busulfan, parenteral: 50 mg bis unter 75 mg</v>
          </cell>
          <cell r="E527">
            <v>0</v>
          </cell>
        </row>
        <row r="528">
          <cell r="A528" t="str">
            <v>ZE79.03</v>
          </cell>
          <cell r="B528">
            <v>502.68</v>
          </cell>
          <cell r="C528" t="str">
            <v>6-002.d2</v>
          </cell>
          <cell r="D528" t="str">
            <v>Applikation von Medikamenten, Liste 2: Busulfan, parenteral: 75 mg bis unter 100 mg</v>
          </cell>
          <cell r="E528">
            <v>0</v>
          </cell>
        </row>
        <row r="529">
          <cell r="A529" t="str">
            <v>ZE79.04</v>
          </cell>
          <cell r="B529">
            <v>703.76</v>
          </cell>
          <cell r="C529" t="str">
            <v>6-002.d3</v>
          </cell>
          <cell r="D529" t="str">
            <v>Applikation von Medikamenten, Liste 2: Busulfan, parenteral: 100 mg bis unter 150 mg</v>
          </cell>
          <cell r="E529">
            <v>0</v>
          </cell>
        </row>
        <row r="530">
          <cell r="A530" t="str">
            <v>ZE79.05</v>
          </cell>
          <cell r="B530">
            <v>1005.37</v>
          </cell>
          <cell r="C530" t="str">
            <v>6-002.d4</v>
          </cell>
          <cell r="D530" t="str">
            <v>Applikation von Medikamenten, Liste 2: Busulfan, parenteral: 150 mg bis unter 200 mg</v>
          </cell>
          <cell r="E530">
            <v>0</v>
          </cell>
        </row>
        <row r="531">
          <cell r="A531" t="str">
            <v>ZE79.06</v>
          </cell>
          <cell r="B531">
            <v>1306.98</v>
          </cell>
          <cell r="C531" t="str">
            <v>6-002.d5</v>
          </cell>
          <cell r="D531" t="str">
            <v>Applikation von Medikamenten, Liste 2: Busulfan, parenteral: 200 mg bis unter 250 mg</v>
          </cell>
          <cell r="E531">
            <v>0</v>
          </cell>
        </row>
        <row r="532">
          <cell r="A532" t="str">
            <v>ZE79.07</v>
          </cell>
          <cell r="B532">
            <v>1608.59</v>
          </cell>
          <cell r="C532" t="str">
            <v>6-002.d6</v>
          </cell>
          <cell r="D532" t="str">
            <v>Applikation von Medikamenten, Liste 2: Busulfan, parenteral: 250 mg bis unter 300 mg</v>
          </cell>
          <cell r="E532">
            <v>0</v>
          </cell>
        </row>
        <row r="533">
          <cell r="A533" t="str">
            <v>ZE79.08</v>
          </cell>
          <cell r="B533">
            <v>1910.2</v>
          </cell>
          <cell r="C533" t="str">
            <v>6-002.d7</v>
          </cell>
          <cell r="D533" t="str">
            <v>Applikation von Medikamenten, Liste 2: Busulfan, parenteral: 300 mg bis unter 350 mg</v>
          </cell>
          <cell r="E533">
            <v>0</v>
          </cell>
        </row>
        <row r="534">
          <cell r="A534" t="str">
            <v>ZE79.09</v>
          </cell>
          <cell r="B534">
            <v>2211.81</v>
          </cell>
          <cell r="C534" t="str">
            <v>6-002.d8</v>
          </cell>
          <cell r="D534" t="str">
            <v>Applikation von Medikamenten, Liste 2: Busulfan, parenteral: 350 mg bis unter 400 mg</v>
          </cell>
          <cell r="E534">
            <v>0</v>
          </cell>
        </row>
        <row r="535">
          <cell r="A535" t="str">
            <v>ZE79.10</v>
          </cell>
          <cell r="B535">
            <v>2513.42</v>
          </cell>
          <cell r="C535" t="str">
            <v>6-002.d9</v>
          </cell>
          <cell r="D535" t="str">
            <v>Applikation von Medikamenten, Liste 2: Busulfan, parenteral: 400 mg bis unter 450 mg</v>
          </cell>
          <cell r="E535">
            <v>0</v>
          </cell>
        </row>
        <row r="536">
          <cell r="A536" t="str">
            <v>ZE79.11</v>
          </cell>
          <cell r="B536">
            <v>2815.03</v>
          </cell>
          <cell r="C536" t="str">
            <v>6-002.da</v>
          </cell>
          <cell r="D536" t="str">
            <v>Applikation von Medikamenten, Liste 2: Busulfan, parenteral: 450 mg bis unter 500 mg</v>
          </cell>
          <cell r="E536">
            <v>0</v>
          </cell>
        </row>
        <row r="537">
          <cell r="A537" t="str">
            <v>ZE79.12</v>
          </cell>
          <cell r="B537">
            <v>3217.17</v>
          </cell>
          <cell r="C537" t="str">
            <v>6-002.db</v>
          </cell>
          <cell r="D537" t="str">
            <v>Applikation von Medikamenten, Liste 2: Busulfan, parenteral: 500 mg bis unter 600 mg</v>
          </cell>
          <cell r="E537">
            <v>0</v>
          </cell>
        </row>
        <row r="538">
          <cell r="A538" t="str">
            <v>ZE79.13</v>
          </cell>
          <cell r="B538">
            <v>3820.39</v>
          </cell>
          <cell r="C538" t="str">
            <v>6-002.dc</v>
          </cell>
          <cell r="D538" t="str">
            <v>Applikation von Medikamenten, Liste 2: Busulfan, parenteral: 600 mg bis unter 700 mg</v>
          </cell>
          <cell r="E538">
            <v>0</v>
          </cell>
        </row>
        <row r="539">
          <cell r="A539" t="str">
            <v>ZE79.14</v>
          </cell>
          <cell r="B539">
            <v>4423.6099999999997</v>
          </cell>
          <cell r="C539" t="str">
            <v>6-002.dd</v>
          </cell>
          <cell r="D539" t="str">
            <v>Applikation von Medikamenten, Liste 2: Busulfan, parenteral: 700 mg bis unter 800 mg</v>
          </cell>
          <cell r="E539">
            <v>0</v>
          </cell>
        </row>
        <row r="540">
          <cell r="A540" t="str">
            <v>ZE79.15</v>
          </cell>
          <cell r="B540">
            <v>5026.83</v>
          </cell>
          <cell r="C540" t="str">
            <v>6-002.de</v>
          </cell>
          <cell r="D540" t="str">
            <v>Applikation von Medikamenten, Liste 2: Busulfan, parenteral: 800 mg bis unter 900 mg</v>
          </cell>
          <cell r="E540">
            <v>0</v>
          </cell>
        </row>
        <row r="541">
          <cell r="A541" t="str">
            <v>ZE79.16</v>
          </cell>
          <cell r="B541">
            <v>5630.05</v>
          </cell>
          <cell r="C541" t="str">
            <v>6-002.df</v>
          </cell>
          <cell r="D541" t="str">
            <v>Applikation von Medikamenten, Liste 2: Busulfan, parenteral: 900 mg bis unter 1.000 mg</v>
          </cell>
          <cell r="E541">
            <v>0</v>
          </cell>
        </row>
        <row r="542">
          <cell r="A542" t="str">
            <v>ZE79.17</v>
          </cell>
          <cell r="B542">
            <v>6233.27</v>
          </cell>
          <cell r="C542" t="str">
            <v>6-002.dg</v>
          </cell>
          <cell r="D542" t="str">
            <v>Applikation von Medikamenten, Liste 2: Busulfan, parenteral: 1.000 mg oder mehr</v>
          </cell>
          <cell r="E542">
            <v>0</v>
          </cell>
        </row>
        <row r="543">
          <cell r="A543" t="str">
            <v>ZE80</v>
          </cell>
          <cell r="B543">
            <v>0</v>
          </cell>
          <cell r="C543">
            <v>0</v>
          </cell>
          <cell r="D543" t="str">
            <v>Applikation von Medikamenten, Liste 2: Docetaxel, parenteral</v>
          </cell>
          <cell r="E543">
            <v>0</v>
          </cell>
        </row>
        <row r="544">
          <cell r="A544" t="str">
            <v>ZE80.13</v>
          </cell>
          <cell r="B544">
            <v>155.88</v>
          </cell>
          <cell r="C544" t="str">
            <v>6-002.hc</v>
          </cell>
          <cell r="D544" t="str">
            <v>Applikation von Medikamenten, Liste 2: Docetaxel, parenteral: 720 mg bis unter 840 mg</v>
          </cell>
          <cell r="E544">
            <v>0</v>
          </cell>
        </row>
        <row r="545">
          <cell r="A545" t="str">
            <v>ZE80.14</v>
          </cell>
          <cell r="B545">
            <v>180.49</v>
          </cell>
          <cell r="C545" t="str">
            <v>6-002.hd</v>
          </cell>
          <cell r="D545" t="str">
            <v>Applikation von Medikamenten, Liste 2: Docetaxel, parenteral: 840 mg bis unter 960 mg</v>
          </cell>
          <cell r="E545">
            <v>0</v>
          </cell>
        </row>
        <row r="546">
          <cell r="A546" t="str">
            <v>ZE80.15</v>
          </cell>
          <cell r="B546">
            <v>205.1</v>
          </cell>
          <cell r="C546" t="str">
            <v>6-002.he</v>
          </cell>
          <cell r="D546" t="str">
            <v>Applikation von Medikamenten, Liste 2: Docetaxel, parenteral: 960 mg bis unter 1.080 mg</v>
          </cell>
          <cell r="E546">
            <v>0</v>
          </cell>
        </row>
        <row r="547">
          <cell r="A547" t="str">
            <v>ZE80.16</v>
          </cell>
          <cell r="B547">
            <v>229.71</v>
          </cell>
          <cell r="C547" t="str">
            <v>6-002.hf</v>
          </cell>
          <cell r="D547" t="str">
            <v>Applikation von Medikamenten, Liste 2: Docetaxel, parenteral: 1.080 mg oder mehr</v>
          </cell>
          <cell r="E547">
            <v>0</v>
          </cell>
        </row>
        <row r="548">
          <cell r="A548" t="str">
            <v>ZE93</v>
          </cell>
          <cell r="B548">
            <v>0</v>
          </cell>
          <cell r="C548">
            <v>0</v>
          </cell>
          <cell r="D548" t="str">
            <v>Transfusion von Plasmabestandteilen und gentechnisch hergestellten Plasmaproteinen: Human-Immunglobulin, polyvalent</v>
          </cell>
          <cell r="E548">
            <v>0</v>
          </cell>
        </row>
        <row r="549">
          <cell r="A549" t="str">
            <v>ZE93.01</v>
          </cell>
          <cell r="B549">
            <v>118.3</v>
          </cell>
          <cell r="C549" t="str">
            <v>8-810.w0</v>
          </cell>
          <cell r="D549" t="str">
            <v>Transfusion von Plasmabestandteilen und gentechnisch hergestellten Plasmaproteinen: Human-Immunglobulin, polyvalent: 2,5 g bis unter 5 g</v>
          </cell>
          <cell r="E549">
            <v>0</v>
          </cell>
        </row>
        <row r="550">
          <cell r="A550" t="str">
            <v>ZE93.02</v>
          </cell>
          <cell r="B550">
            <v>236.61</v>
          </cell>
          <cell r="C550" t="str">
            <v>8-810.w1</v>
          </cell>
          <cell r="D550" t="str">
            <v>Transfusion von Plasmabestandteilen und gentechnisch hergestellten Plasmaproteinen: Human-Immunglobulin, polyvalent: 5 g bis unter 10 g</v>
          </cell>
          <cell r="E550">
            <v>0</v>
          </cell>
        </row>
        <row r="551">
          <cell r="A551" t="str">
            <v>ZE93.03</v>
          </cell>
          <cell r="B551">
            <v>359.32</v>
          </cell>
          <cell r="C551" t="str">
            <v>8-810.w2</v>
          </cell>
          <cell r="D551" t="str">
            <v>Transfusion von Plasmabestandteilen und gentechnisch hergestellten Plasmaproteinen: Human-Immunglobulin, polyvalent: 10 g bis unter 15 g</v>
          </cell>
          <cell r="E551">
            <v>0</v>
          </cell>
        </row>
        <row r="552">
          <cell r="A552" t="str">
            <v>ZE93.04</v>
          </cell>
          <cell r="B552">
            <v>650.66</v>
          </cell>
          <cell r="C552" t="str">
            <v>8-810.w3</v>
          </cell>
          <cell r="D552" t="str">
            <v>Transfusion von Plasmabestandteilen und gentechnisch hergestellten Plasmaproteinen: Human-Immunglobulin, polyvalent: 15 g bis unter 25 g</v>
          </cell>
          <cell r="E552">
            <v>0</v>
          </cell>
        </row>
        <row r="553">
          <cell r="A553" t="str">
            <v>ZE93.05</v>
          </cell>
          <cell r="B553">
            <v>1005.57</v>
          </cell>
          <cell r="C553" t="str">
            <v>8-810.w4</v>
          </cell>
          <cell r="D553" t="str">
            <v>Transfusion von Plasmabestandteilen und gentechnisch hergestellten Plasmaproteinen: Human-Immunglobulin, polyvalent: 25 g bis unter 35 g</v>
          </cell>
          <cell r="E553">
            <v>0</v>
          </cell>
        </row>
        <row r="554">
          <cell r="A554" t="str">
            <v>ZE93.06</v>
          </cell>
          <cell r="B554">
            <v>1360.48</v>
          </cell>
          <cell r="C554" t="str">
            <v>8-810.w5</v>
          </cell>
          <cell r="D554" t="str">
            <v>Transfusion von Plasmabestandteilen und gentechnisch hergestellten Plasmaproteinen: Human-Immunglobulin, polyvalent: 35 g bis unter 45 g</v>
          </cell>
          <cell r="E554">
            <v>0</v>
          </cell>
        </row>
        <row r="555">
          <cell r="A555" t="str">
            <v>ZE93.07</v>
          </cell>
          <cell r="B555">
            <v>1715.39</v>
          </cell>
          <cell r="C555" t="str">
            <v>8-810.w6</v>
          </cell>
          <cell r="D555" t="str">
            <v>Transfusion von Plasmabestandteilen und gentechnisch hergestellten Plasmaproteinen: Human-Immunglobulin, polyvalent: 45 g bis unter 55 g</v>
          </cell>
          <cell r="E555">
            <v>0</v>
          </cell>
        </row>
        <row r="556">
          <cell r="A556" t="str">
            <v>ZE93.08</v>
          </cell>
          <cell r="B556">
            <v>2070.3000000000002</v>
          </cell>
          <cell r="C556" t="str">
            <v>8-810.w7</v>
          </cell>
          <cell r="D556" t="str">
            <v>Transfusion von Plasmabestandteilen und gentechnisch hergestellten Plasmaproteinen: Human-Immunglobulin, polyvalent: 55 g bis unter 65 g</v>
          </cell>
          <cell r="E556">
            <v>0</v>
          </cell>
        </row>
        <row r="557">
          <cell r="A557" t="str">
            <v>ZE93.09</v>
          </cell>
          <cell r="B557">
            <v>2425.1999999999998</v>
          </cell>
          <cell r="C557" t="str">
            <v>8-810.w8</v>
          </cell>
          <cell r="D557" t="str">
            <v>Transfusion von Plasmabestandteilen und gentechnisch hergestellten Plasmaproteinen: Human-Immunglobulin, polyvalent: 65 g bis unter 75 g</v>
          </cell>
          <cell r="E557">
            <v>0</v>
          </cell>
        </row>
        <row r="558">
          <cell r="A558" t="str">
            <v>ZE93.10</v>
          </cell>
          <cell r="B558">
            <v>2780.11</v>
          </cell>
          <cell r="C558" t="str">
            <v>8-810.w9</v>
          </cell>
          <cell r="D558" t="str">
            <v>Transfusion von Plasmabestandteilen und gentechnisch hergestellten Plasmaproteinen: Human-Immunglobulin, polyvalent: 75 g bis unter 85 g</v>
          </cell>
          <cell r="E558">
            <v>0</v>
          </cell>
        </row>
        <row r="559">
          <cell r="A559" t="str">
            <v>ZE93.11</v>
          </cell>
          <cell r="B559">
            <v>3253.32</v>
          </cell>
          <cell r="C559" t="str">
            <v>8-810.wa</v>
          </cell>
          <cell r="D559" t="str">
            <v>Transfusion von Plasmabestandteilen und gentechnisch hergestellten Plasmaproteinen: Human-Immunglobulin, polyvalent: 85 g bis unter 105 g</v>
          </cell>
          <cell r="E559">
            <v>0</v>
          </cell>
        </row>
        <row r="560">
          <cell r="A560" t="str">
            <v>ZE93.12</v>
          </cell>
          <cell r="B560">
            <v>3963.14</v>
          </cell>
          <cell r="C560" t="str">
            <v>8-810.wb</v>
          </cell>
          <cell r="D560" t="str">
            <v>Transfusion von Plasmabestandteilen und gentechnisch hergestellten Plasmaproteinen: Human-Immunglobulin, polyvalent: 105 g bis unter 125 g</v>
          </cell>
          <cell r="E560">
            <v>0</v>
          </cell>
        </row>
        <row r="561">
          <cell r="A561" t="str">
            <v>ZE93.13</v>
          </cell>
          <cell r="B561">
            <v>4672.96</v>
          </cell>
          <cell r="C561" t="str">
            <v>8-810.wc</v>
          </cell>
          <cell r="D561" t="str">
            <v>Transfusion von Plasmabestandteilen und gentechnisch hergestellten Plasmaproteinen: Human-Immunglobulin, polyvalent: 125 g bis unter 145 g</v>
          </cell>
          <cell r="E561">
            <v>0</v>
          </cell>
        </row>
        <row r="562">
          <cell r="A562" t="str">
            <v>ZE93.14</v>
          </cell>
          <cell r="B562">
            <v>5378.25</v>
          </cell>
          <cell r="C562" t="str">
            <v>8-810.wd</v>
          </cell>
          <cell r="D562" t="str">
            <v>Transfusion von Plasmabestandteilen und gentechnisch hergestellten Plasmaproteinen: Human-Immunglobulin, polyvalent: 145 g bis unter 165 g</v>
          </cell>
          <cell r="E562">
            <v>0</v>
          </cell>
        </row>
        <row r="563">
          <cell r="A563" t="str">
            <v>ZE93.15</v>
          </cell>
          <cell r="B563">
            <v>6092.59</v>
          </cell>
          <cell r="C563" t="str">
            <v>8-810.we</v>
          </cell>
          <cell r="D563" t="str">
            <v>Transfusion von Plasmabestandteilen und gentechnisch hergestellten Plasmaproteinen: Human-Immunglobulin, polyvalent: 165 g bis unter 185 g</v>
          </cell>
          <cell r="E563">
            <v>0</v>
          </cell>
        </row>
        <row r="564">
          <cell r="A564" t="str">
            <v>ZE93.16</v>
          </cell>
          <cell r="B564">
            <v>6802.4</v>
          </cell>
          <cell r="C564" t="str">
            <v>8-810.wf</v>
          </cell>
          <cell r="D564" t="str">
            <v>Transfusion von Plasmabestandteilen und gentechnisch hergestellten Plasmaproteinen: Human-Immunglobulin, polyvalent: 185 g bis unter 205 g</v>
          </cell>
          <cell r="E564">
            <v>0</v>
          </cell>
        </row>
        <row r="565">
          <cell r="A565" t="str">
            <v>ZE93.17</v>
          </cell>
          <cell r="B565">
            <v>7512.22</v>
          </cell>
          <cell r="C565" t="str">
            <v>8-810.wg</v>
          </cell>
          <cell r="D565" t="str">
            <v>Transfusion von Plasmabestandteilen und gentechnisch hergestellten Plasmaproteinen: Human-Immunglobulin, polyvalent: 205 g bis unter 225 g</v>
          </cell>
          <cell r="E565">
            <v>0</v>
          </cell>
        </row>
        <row r="566">
          <cell r="A566" t="str">
            <v>ZE93.18</v>
          </cell>
          <cell r="B566">
            <v>8222.0400000000009</v>
          </cell>
          <cell r="C566" t="str">
            <v>8-810.wh</v>
          </cell>
          <cell r="D566" t="str">
            <v>Transfusion von Plasmabestandteilen und gentechnisch hergestellten Plasmaproteinen: Human-Immunglobulin, polyvalent: 225 g bis unter 245 g</v>
          </cell>
          <cell r="E566">
            <v>0</v>
          </cell>
        </row>
        <row r="567">
          <cell r="A567" t="str">
            <v>ZE93.19</v>
          </cell>
          <cell r="B567">
            <v>9168.4599999999991</v>
          </cell>
          <cell r="C567" t="str">
            <v>8-810.wj</v>
          </cell>
          <cell r="D567" t="str">
            <v>Transfusion von Plasmabestandteilen und gentechnisch hergestellten Plasmaproteinen: Human-Immunglobulin, polyvalent: 245 g bis unter 285 g</v>
          </cell>
          <cell r="E567">
            <v>0</v>
          </cell>
        </row>
        <row r="568">
          <cell r="A568" t="str">
            <v>ZE93.20</v>
          </cell>
          <cell r="B568">
            <v>10588.09</v>
          </cell>
          <cell r="C568" t="str">
            <v>8-810.wk</v>
          </cell>
          <cell r="D568" t="str">
            <v>Transfusion von Plasmabestandteilen und gentechnisch hergestellten Plasmaproteinen: Human-Immunglobulin, polyvalent: 285 g bis unter 325 g</v>
          </cell>
          <cell r="E568">
            <v>0</v>
          </cell>
        </row>
        <row r="569">
          <cell r="A569" t="str">
            <v>ZE93.21</v>
          </cell>
          <cell r="B569">
            <v>12007.72</v>
          </cell>
          <cell r="C569" t="str">
            <v>8-810.wm</v>
          </cell>
          <cell r="D569" t="str">
            <v>Transfusion von Plasmabestandteilen und gentechnisch hergestellten Plasmaproteinen: Human-Immunglobulin, polyvalent: 325 g bis unter 365 g</v>
          </cell>
          <cell r="E569">
            <v>0</v>
          </cell>
        </row>
        <row r="570">
          <cell r="A570" t="str">
            <v>ZE93.22</v>
          </cell>
          <cell r="B570">
            <v>13900.56</v>
          </cell>
          <cell r="C570" t="str">
            <v>8-810.wn</v>
          </cell>
          <cell r="D570" t="str">
            <v>Transfusion von Plasmabestandteilen und gentechnisch hergestellten Plasmaproteinen: Human-Immunglobulin, polyvalent: 365 g bis unter 445 g</v>
          </cell>
          <cell r="E570">
            <v>0</v>
          </cell>
        </row>
        <row r="571">
          <cell r="A571" t="str">
            <v>ZE93.23</v>
          </cell>
          <cell r="B571">
            <v>17213.04</v>
          </cell>
          <cell r="C571" t="str">
            <v>8-810.wp</v>
          </cell>
          <cell r="D571" t="str">
            <v>Transfusion von Plasmabestandteilen und gentechnisch hergestellten Plasmaproteinen: Human-Immunglobulin, polyvalent: 445 g bis unter 525 g</v>
          </cell>
          <cell r="E571">
            <v>0</v>
          </cell>
        </row>
        <row r="572">
          <cell r="A572" t="str">
            <v>ZE93.24</v>
          </cell>
          <cell r="B572">
            <v>20052.3</v>
          </cell>
          <cell r="C572" t="str">
            <v>8-810.wq</v>
          </cell>
          <cell r="D572" t="str">
            <v>Transfusion von Plasmabestandteilen und gentechnisch hergestellten Plasmaproteinen: Human-Immunglobulin, polyvalent: 525 g bis unter 605 g</v>
          </cell>
          <cell r="E572">
            <v>0</v>
          </cell>
        </row>
        <row r="573">
          <cell r="A573" t="str">
            <v>ZE93.25</v>
          </cell>
          <cell r="B573">
            <v>22891.57</v>
          </cell>
          <cell r="C573" t="str">
            <v>8-810.wr</v>
          </cell>
          <cell r="D573" t="str">
            <v>Transfusion von Plasmabestandteilen und gentechnisch hergestellten Plasmaproteinen: Human-Immunglobulin, polyvalent: 605 g bis unter 685 g</v>
          </cell>
          <cell r="E573">
            <v>0</v>
          </cell>
        </row>
        <row r="574">
          <cell r="A574" t="str">
            <v>ZE93.26</v>
          </cell>
          <cell r="B574">
            <v>25730.83</v>
          </cell>
          <cell r="C574" t="str">
            <v>8-810.ws</v>
          </cell>
          <cell r="D574" t="str">
            <v>Transfusion von Plasmabestandteilen und gentechnisch hergestellten Plasmaproteinen: Human-Immunglobulin, polyvalent: 685 g bis unter 765 g</v>
          </cell>
          <cell r="E574">
            <v>0</v>
          </cell>
        </row>
        <row r="575">
          <cell r="A575" t="str">
            <v>ZE93.27</v>
          </cell>
          <cell r="B575">
            <v>28570.1</v>
          </cell>
          <cell r="C575" t="str">
            <v>8-810.wt</v>
          </cell>
          <cell r="D575" t="str">
            <v>Transfusion von Plasmabestandteilen und gentechnisch hergestellten Plasmaproteinen: Human-Immunglobulin, polyvalent: 765 g bis unter 845 g</v>
          </cell>
          <cell r="E575">
            <v>0</v>
          </cell>
        </row>
        <row r="576">
          <cell r="A576" t="str">
            <v>ZE93.28</v>
          </cell>
          <cell r="B576">
            <v>31409.37</v>
          </cell>
          <cell r="C576" t="str">
            <v>8-810.wu</v>
          </cell>
          <cell r="D576" t="str">
            <v>Transfusion von Plasmabestandteilen und gentechnisch hergestellten Plasmaproteinen: Human-Immunglobulin, polyvalent: 845 g oder mehr</v>
          </cell>
          <cell r="E576">
            <v>0</v>
          </cell>
        </row>
        <row r="577">
          <cell r="A577" t="str">
            <v>ZE95</v>
          </cell>
          <cell r="B577">
            <v>0</v>
          </cell>
          <cell r="C577">
            <v>0</v>
          </cell>
          <cell r="D577" t="str">
            <v>Applikation von Medikamenten, Liste 3: Palifermin, parenteral</v>
          </cell>
          <cell r="E577">
            <v>0</v>
          </cell>
        </row>
        <row r="578">
          <cell r="A578" t="str">
            <v>ZE95.01</v>
          </cell>
          <cell r="B578">
            <v>253.86</v>
          </cell>
          <cell r="C578" t="str">
            <v>6-003.20</v>
          </cell>
          <cell r="D578" t="str">
            <v>Applikation von Medikamenten, Liste 3: Palifermin, parenteral: 1,25 mg bis unter 2,5 mg</v>
          </cell>
          <cell r="E578">
            <v>0</v>
          </cell>
        </row>
        <row r="579">
          <cell r="A579" t="str">
            <v>ZE95.02</v>
          </cell>
          <cell r="B579">
            <v>444.26</v>
          </cell>
          <cell r="C579" t="str">
            <v>6-003.21</v>
          </cell>
          <cell r="D579" t="str">
            <v>Applikation von Medikamenten, Liste 3: Palifermin, parenteral: 2,5 mg bis unter 3,75 mg</v>
          </cell>
          <cell r="E579">
            <v>0</v>
          </cell>
        </row>
        <row r="580">
          <cell r="A580" t="str">
            <v>ZE95.03</v>
          </cell>
          <cell r="B580">
            <v>634.66</v>
          </cell>
          <cell r="C580" t="str">
            <v>6-003.22</v>
          </cell>
          <cell r="D580" t="str">
            <v>Applikation von Medikamenten, Liste 3: Palifermin, parenteral: 3,75 mg bis unter 5,0 mg</v>
          </cell>
          <cell r="E580">
            <v>0</v>
          </cell>
        </row>
        <row r="581">
          <cell r="A581" t="str">
            <v>ZE95.04</v>
          </cell>
          <cell r="B581">
            <v>924.26</v>
          </cell>
          <cell r="C581" t="str">
            <v>6-003.23</v>
          </cell>
          <cell r="D581" t="str">
            <v>Applikation von Medikamenten, Liste 3: Palifermin, parenteral: 5,0 mg bis unter 10,0 mg</v>
          </cell>
          <cell r="E581">
            <v>0</v>
          </cell>
        </row>
        <row r="582">
          <cell r="A582" t="str">
            <v>ZE95.05</v>
          </cell>
          <cell r="B582">
            <v>1777.04</v>
          </cell>
          <cell r="C582" t="str">
            <v>6-003.24</v>
          </cell>
          <cell r="D582" t="str">
            <v>Applikation von Medikamenten, Liste 3: Palifermin, parenteral: 10,0 mg bis unter 15,0 mg</v>
          </cell>
          <cell r="E582">
            <v>0</v>
          </cell>
        </row>
        <row r="583">
          <cell r="A583" t="str">
            <v>ZE95.06</v>
          </cell>
          <cell r="B583">
            <v>2538.64</v>
          </cell>
          <cell r="C583" t="str">
            <v>6-003.25</v>
          </cell>
          <cell r="D583" t="str">
            <v>Applikation von Medikamenten, Liste 3: Palifermin, parenteral: 15,0 mg bis unter 20,0 mg</v>
          </cell>
          <cell r="E583">
            <v>0</v>
          </cell>
        </row>
        <row r="584">
          <cell r="A584" t="str">
            <v>ZE95.07</v>
          </cell>
          <cell r="B584">
            <v>3300.23</v>
          </cell>
          <cell r="C584" t="str">
            <v>6-003.26</v>
          </cell>
          <cell r="D584" t="str">
            <v>Applikation von Medikamenten, Liste 3: Palifermin, parenteral: 20,0 mg bis unter 25,0 mg</v>
          </cell>
          <cell r="E584">
            <v>0</v>
          </cell>
        </row>
        <row r="585">
          <cell r="A585" t="str">
            <v>ZE95.08</v>
          </cell>
          <cell r="B585">
            <v>4061.82</v>
          </cell>
          <cell r="C585" t="str">
            <v>6-003.27</v>
          </cell>
          <cell r="D585" t="str">
            <v>Applikation von Medikamenten, Liste 3: Palifermin, parenteral: 25,0 mg bis unter 30,0 mg</v>
          </cell>
          <cell r="E585">
            <v>0</v>
          </cell>
        </row>
        <row r="586">
          <cell r="A586" t="str">
            <v>ZE95.09</v>
          </cell>
          <cell r="B586">
            <v>4823.41</v>
          </cell>
          <cell r="C586" t="str">
            <v>6-003.28</v>
          </cell>
          <cell r="D586" t="str">
            <v>Applikation von Medikamenten, Liste 3: Palifermin, parenteral: 30,0 mg bis unter 35,0 mg</v>
          </cell>
          <cell r="E586">
            <v>0</v>
          </cell>
        </row>
        <row r="587">
          <cell r="A587" t="str">
            <v>ZE95.10</v>
          </cell>
          <cell r="B587">
            <v>5585</v>
          </cell>
          <cell r="C587" t="str">
            <v>6-003.29</v>
          </cell>
          <cell r="D587" t="str">
            <v>Applikation von Medikamenten, Liste 3: Palifermin, parenteral: 35,0 mg bis unter 40,0 mg</v>
          </cell>
          <cell r="E587">
            <v>0</v>
          </cell>
        </row>
        <row r="588">
          <cell r="A588" t="str">
            <v>ZE95.11</v>
          </cell>
          <cell r="B588">
            <v>6600.45</v>
          </cell>
          <cell r="C588" t="str">
            <v>6-003.2a</v>
          </cell>
          <cell r="D588" t="str">
            <v>Applikation von Medikamenten, Liste 3: Palifermin, parenteral: 40,0 mg bis unter 50,0 mg</v>
          </cell>
          <cell r="E588">
            <v>0</v>
          </cell>
        </row>
        <row r="589">
          <cell r="A589" t="str">
            <v>ZE95.12</v>
          </cell>
          <cell r="B589">
            <v>8123.63</v>
          </cell>
          <cell r="C589" t="str">
            <v>6-003.2b</v>
          </cell>
          <cell r="D589" t="str">
            <v>Applikation von Medikamenten, Liste 3: Palifermin, parenteral: 50,0 mg oder mehr</v>
          </cell>
          <cell r="E589">
            <v>0</v>
          </cell>
        </row>
        <row r="590">
          <cell r="A590" t="str">
            <v>ZE96</v>
          </cell>
          <cell r="B590">
            <v>0</v>
          </cell>
          <cell r="C590">
            <v>0</v>
          </cell>
          <cell r="D590" t="str">
            <v>Applikation von Medikamenten, Liste 3: Carmustin-Implantat, intrathekal</v>
          </cell>
          <cell r="E590">
            <v>0</v>
          </cell>
        </row>
        <row r="591">
          <cell r="A591" t="str">
            <v>ZE96.01</v>
          </cell>
          <cell r="B591">
            <v>7642.58</v>
          </cell>
          <cell r="C591" t="str">
            <v>6-003.30</v>
          </cell>
          <cell r="D591" t="str">
            <v>Applikation von Medikamenten, Liste 3: Carmustin-Implantat, intrathekal: 4 Implantate bis unter 7 Implantate</v>
          </cell>
          <cell r="E591">
            <v>0</v>
          </cell>
        </row>
        <row r="592">
          <cell r="A592" t="str">
            <v>ZE96.02</v>
          </cell>
          <cell r="B592">
            <v>12228.13</v>
          </cell>
          <cell r="C592" t="str">
            <v>6-003.31</v>
          </cell>
          <cell r="D592" t="str">
            <v>Applikation von Medikamenten, Liste 3: Carmustin-Implantat, intrathekal: 7 Implantate bis unter 10 Implantate</v>
          </cell>
          <cell r="E592">
            <v>0</v>
          </cell>
        </row>
        <row r="593">
          <cell r="A593" t="str">
            <v>ZE96.03</v>
          </cell>
          <cell r="B593">
            <v>16813.669999999998</v>
          </cell>
          <cell r="C593" t="str">
            <v>6-003.32</v>
          </cell>
          <cell r="D593" t="str">
            <v>Applikation von Medikamenten, Liste 3: Carmustin-Implantat, intrathekal: 10 oder mehr Implantate</v>
          </cell>
          <cell r="E593">
            <v>0</v>
          </cell>
        </row>
        <row r="594">
          <cell r="A594" t="str">
            <v>ZE97</v>
          </cell>
          <cell r="B594">
            <v>0</v>
          </cell>
          <cell r="C594">
            <v>0</v>
          </cell>
          <cell r="D594" t="str">
            <v>Applikation von Medikamenten, Liste 3: Natalizumab, parenteral</v>
          </cell>
          <cell r="E594">
            <v>0</v>
          </cell>
        </row>
        <row r="595">
          <cell r="A595" t="str">
            <v>ZE97.01</v>
          </cell>
          <cell r="B595">
            <v>2117.2199999999998</v>
          </cell>
          <cell r="C595" t="str">
            <v>6-003.f0</v>
          </cell>
          <cell r="D595" t="str">
            <v>Applikation von Medikamenten, Liste 3: Natalizumab, parenteral: 300 mg bis unter 600 mg</v>
          </cell>
          <cell r="E595">
            <v>0</v>
          </cell>
        </row>
        <row r="596">
          <cell r="A596" t="str">
            <v>ZE97.02</v>
          </cell>
          <cell r="B596">
            <v>4234.4399999999996</v>
          </cell>
          <cell r="C596" t="str">
            <v>6-003.f1</v>
          </cell>
          <cell r="D596" t="str">
            <v>Applikation von Medikamenten, Liste 3: Natalizumab, parenteral: 600 mg bis unter 900 mg</v>
          </cell>
          <cell r="E596">
            <v>0</v>
          </cell>
        </row>
        <row r="597">
          <cell r="A597" t="str">
            <v>ZE97.03</v>
          </cell>
          <cell r="B597">
            <v>6351.66</v>
          </cell>
          <cell r="C597" t="str">
            <v>6-003.f2</v>
          </cell>
          <cell r="D597" t="str">
            <v>Applikation von Medikamenten, Liste 3: Natalizumab, parenteral: 900 mg oder mehr</v>
          </cell>
          <cell r="E597">
            <v>0</v>
          </cell>
        </row>
        <row r="598">
          <cell r="A598" t="str">
            <v>ZE98</v>
          </cell>
          <cell r="B598">
            <v>0</v>
          </cell>
          <cell r="C598">
            <v>0</v>
          </cell>
          <cell r="D598" t="str">
            <v>Applikation von Medikamenten, Liste 4: Palivizumab, parenteral</v>
          </cell>
          <cell r="E598">
            <v>0</v>
          </cell>
        </row>
        <row r="599">
          <cell r="A599" t="str">
            <v>ZE98.01</v>
          </cell>
          <cell r="B599">
            <v>245.94</v>
          </cell>
          <cell r="C599" t="str">
            <v>6-004.00</v>
          </cell>
          <cell r="D599" t="str">
            <v>Applikation von Medikamenten, Liste 4: Palivizumab, parenteral: 15 mg bis unter 30 mg</v>
          </cell>
          <cell r="E599">
            <v>0</v>
          </cell>
        </row>
        <row r="600">
          <cell r="A600" t="str">
            <v>ZE98.02</v>
          </cell>
          <cell r="B600">
            <v>430.4</v>
          </cell>
          <cell r="C600" t="str">
            <v>6-004.01</v>
          </cell>
          <cell r="D600" t="str">
            <v>Applikation von Medikamenten, Liste 4: Palivizumab, parenteral: 30 mg bis unter 45 mg</v>
          </cell>
          <cell r="E600">
            <v>0</v>
          </cell>
        </row>
        <row r="601">
          <cell r="A601" t="str">
            <v>ZE98.03</v>
          </cell>
          <cell r="B601">
            <v>614.86</v>
          </cell>
          <cell r="C601" t="str">
            <v>6-004.02</v>
          </cell>
          <cell r="D601" t="str">
            <v>Applikation von Medikamenten, Liste 4: Palivizumab, parenteral: 45 mg bis unter 60 mg</v>
          </cell>
          <cell r="E601">
            <v>0</v>
          </cell>
        </row>
        <row r="602">
          <cell r="A602" t="str">
            <v>ZE98.04</v>
          </cell>
          <cell r="B602">
            <v>799.31</v>
          </cell>
          <cell r="C602" t="str">
            <v>6-004.03</v>
          </cell>
          <cell r="D602" t="str">
            <v>Applikation von Medikamenten, Liste 4: Palivizumab, parenteral: 60 mg bis unter 75 mg</v>
          </cell>
          <cell r="E602">
            <v>0</v>
          </cell>
        </row>
        <row r="603">
          <cell r="A603" t="str">
            <v>ZE98.05</v>
          </cell>
          <cell r="B603">
            <v>983.77</v>
          </cell>
          <cell r="C603" t="str">
            <v>6-004.04</v>
          </cell>
          <cell r="D603" t="str">
            <v>Applikation von Medikamenten, Liste 4: Palivizumab, parenteral: 75 mg bis unter 90 mg</v>
          </cell>
          <cell r="E603">
            <v>0</v>
          </cell>
        </row>
        <row r="604">
          <cell r="A604" t="str">
            <v>ZE98.06</v>
          </cell>
          <cell r="B604">
            <v>1229.71</v>
          </cell>
          <cell r="C604" t="str">
            <v>6-004.05</v>
          </cell>
          <cell r="D604" t="str">
            <v>Applikation von Medikamenten, Liste 4: Palivizumab, parenteral: 90 mg bis unter 120 mg</v>
          </cell>
          <cell r="E604">
            <v>0</v>
          </cell>
        </row>
        <row r="605">
          <cell r="A605" t="str">
            <v>ZE98.07</v>
          </cell>
          <cell r="B605">
            <v>1598.62</v>
          </cell>
          <cell r="C605" t="str">
            <v>6-004.06</v>
          </cell>
          <cell r="D605" t="str">
            <v>Applikation von Medikamenten, Liste 4: Palivizumab, parenteral: 120 mg bis unter 150 mg</v>
          </cell>
          <cell r="E605">
            <v>0</v>
          </cell>
        </row>
        <row r="606">
          <cell r="A606" t="str">
            <v>ZE98.08</v>
          </cell>
          <cell r="B606">
            <v>1967.54</v>
          </cell>
          <cell r="C606" t="str">
            <v>6-004.07</v>
          </cell>
          <cell r="D606" t="str">
            <v>Applikation von Medikamenten, Liste 4: Palivizumab, parenteral: 150 mg bis unter 180 mg</v>
          </cell>
          <cell r="E606">
            <v>0</v>
          </cell>
        </row>
        <row r="607">
          <cell r="A607" t="str">
            <v>ZE98.09</v>
          </cell>
          <cell r="B607">
            <v>2459.42</v>
          </cell>
          <cell r="C607" t="str">
            <v>6-004.08</v>
          </cell>
          <cell r="D607" t="str">
            <v>Applikation von Medikamenten, Liste 4: Palivizumab, parenteral: 180 mg bis unter 240 mg</v>
          </cell>
          <cell r="E607">
            <v>0</v>
          </cell>
        </row>
        <row r="608">
          <cell r="A608" t="str">
            <v>ZE98.10</v>
          </cell>
          <cell r="B608">
            <v>3197.25</v>
          </cell>
          <cell r="C608" t="str">
            <v>6-004.09</v>
          </cell>
          <cell r="D608" t="str">
            <v>Applikation von Medikamenten, Liste 4: Palivizumab, parenteral: 240 mg bis unter 300 mg</v>
          </cell>
          <cell r="E608">
            <v>0</v>
          </cell>
        </row>
        <row r="609">
          <cell r="A609" t="str">
            <v>ZE98.11</v>
          </cell>
          <cell r="B609">
            <v>3935.07</v>
          </cell>
          <cell r="C609" t="str">
            <v>6-004.0a</v>
          </cell>
          <cell r="D609" t="str">
            <v>Applikation von Medikamenten, Liste 4: Palivizumab, parenteral: 300 mg bis unter 360 mg</v>
          </cell>
          <cell r="E609">
            <v>0</v>
          </cell>
        </row>
        <row r="610">
          <cell r="A610" t="str">
            <v>ZE98.12</v>
          </cell>
          <cell r="B610">
            <v>4672.8999999999996</v>
          </cell>
          <cell r="C610" t="str">
            <v>6-004.0b</v>
          </cell>
          <cell r="D610" t="str">
            <v>Applikation von Medikamenten, Liste 4: Palivizumab, parenteral: 360 mg bis unter 420 mg</v>
          </cell>
          <cell r="E610">
            <v>0</v>
          </cell>
        </row>
        <row r="611">
          <cell r="A611" t="str">
            <v>ZE98.13</v>
          </cell>
          <cell r="B611">
            <v>5410.72</v>
          </cell>
          <cell r="C611" t="str">
            <v>6-004.0c</v>
          </cell>
          <cell r="D611" t="str">
            <v>Applikation von Medikamenten, Liste 4: Palivizumab, parenteral: 420 mg bis unter 480 mg</v>
          </cell>
          <cell r="E611">
            <v>0</v>
          </cell>
        </row>
        <row r="612">
          <cell r="A612" t="str">
            <v>ZE98.14</v>
          </cell>
          <cell r="B612">
            <v>6148.55</v>
          </cell>
          <cell r="C612" t="str">
            <v>6-004.0d</v>
          </cell>
          <cell r="D612" t="str">
            <v>Applikation von Medikamenten, Liste 4: Palivizumab, parenteral: 480 mg bis unter 540 mg</v>
          </cell>
          <cell r="E612">
            <v>0</v>
          </cell>
        </row>
        <row r="613">
          <cell r="A613" t="str">
            <v>ZE98.15</v>
          </cell>
          <cell r="B613">
            <v>6886.38</v>
          </cell>
          <cell r="C613" t="str">
            <v>6-004.0e</v>
          </cell>
          <cell r="D613" t="str">
            <v>Applikation von Medikamenten, Liste 4: Palivizumab, parenteral: 540 mg bis unter 600 mg</v>
          </cell>
          <cell r="E613">
            <v>0</v>
          </cell>
        </row>
        <row r="614">
          <cell r="A614" t="str">
            <v>ZE98.16</v>
          </cell>
          <cell r="B614">
            <v>7624.2</v>
          </cell>
          <cell r="C614" t="str">
            <v>6-004.0f</v>
          </cell>
          <cell r="D614" t="str">
            <v>Applikation von Medikamenten, Liste 4: Palivizumab, parenteral: 600 mg oder mehr</v>
          </cell>
          <cell r="E614">
            <v>0</v>
          </cell>
        </row>
        <row r="615">
          <cell r="A615" t="str">
            <v>ZE100.01</v>
          </cell>
          <cell r="B615">
            <v>1671.04</v>
          </cell>
          <cell r="C615" t="str">
            <v>5-339.50</v>
          </cell>
          <cell r="D615" t="str">
            <v>Andere Operationen an Lunge und Bronchien: Implantation oder Wechsel eines endobronchialen Klappensystems, endoskopisch: 1 Ventil</v>
          </cell>
          <cell r="E615">
            <v>0</v>
          </cell>
        </row>
        <row r="616">
          <cell r="A616" t="str">
            <v>ZE100.02</v>
          </cell>
          <cell r="B616">
            <v>3342.08</v>
          </cell>
          <cell r="C616" t="str">
            <v>5-339.51</v>
          </cell>
          <cell r="D616" t="str">
            <v>Andere Operationen an Lunge und Bronchien: Implantation oder Wechsel eines endobronchialen Klappensystems, endoskopisch: 2 Ventile</v>
          </cell>
          <cell r="E616">
            <v>0</v>
          </cell>
        </row>
        <row r="617">
          <cell r="A617" t="str">
            <v>ZE100.03</v>
          </cell>
          <cell r="B617">
            <v>5013.12</v>
          </cell>
          <cell r="C617" t="str">
            <v>5-339.52</v>
          </cell>
          <cell r="D617" t="str">
            <v>Andere Operationen an Lunge und Bronchien: Implantation oder Wechsel eines endobronchialen Klappensystems, endoskopisch: 3 Ventile</v>
          </cell>
          <cell r="E617">
            <v>0</v>
          </cell>
        </row>
        <row r="618">
          <cell r="A618" t="str">
            <v>ZE100.04</v>
          </cell>
          <cell r="B618">
            <v>6684.16</v>
          </cell>
          <cell r="C618" t="str">
            <v>5-339.53</v>
          </cell>
          <cell r="D618" t="str">
            <v>Andere Operationen an Lunge und Bronchien: Implantation oder Wechsel eines endobronchialen Klappensystems, endoskopisch: 4 Ventile</v>
          </cell>
          <cell r="E618">
            <v>0</v>
          </cell>
        </row>
        <row r="619">
          <cell r="A619" t="str">
            <v>ZE100.05</v>
          </cell>
          <cell r="B619">
            <v>8355.2000000000007</v>
          </cell>
          <cell r="C619" t="str">
            <v>5-339.54</v>
          </cell>
          <cell r="D619" t="str">
            <v>Andere Operationen an Lunge und Bronchien: Implantation oder Wechsel eines endobronchialen Klappensystems, endoskopisch: 5 oder mehr Ventile</v>
          </cell>
          <cell r="E619">
            <v>0</v>
          </cell>
        </row>
        <row r="620">
          <cell r="A620" t="str">
            <v>ZE101.01.01</v>
          </cell>
          <cell r="B620">
            <v>100.31</v>
          </cell>
          <cell r="C620" t="str">
            <v>8-837.m0</v>
          </cell>
          <cell r="D620" t="str">
            <v>Perkutan-transluminale Gefäßintervention an Herz und Koronargefäßen: Einlegen eines medikamentenfreisetzenden Stents: Ein Stent in eine Koronararterie</v>
          </cell>
          <cell r="E620">
            <v>0</v>
          </cell>
        </row>
        <row r="621">
          <cell r="A621" t="str">
            <v>ZE101.01.02</v>
          </cell>
          <cell r="B621">
            <v>100.31</v>
          </cell>
          <cell r="C621" t="str">
            <v>8-83d.20</v>
          </cell>
          <cell r="D621" t="str">
            <v>Andere perkutan-transluminale Gefäßintervention an Herz und Koronargefäßen: Einlegen eines medikamentenfreisetzenden selbstexpandierenden Stents: Ein selbstexpandierender Stent in eine Koronararterie</v>
          </cell>
          <cell r="E621">
            <v>0</v>
          </cell>
        </row>
        <row r="622">
          <cell r="A622" t="str">
            <v>ZE101.02.01</v>
          </cell>
          <cell r="B622">
            <v>200.62</v>
          </cell>
          <cell r="C622" t="str">
            <v>8-837.m1</v>
          </cell>
          <cell r="D622" t="str">
            <v>Perkutan-transluminale Gefäßintervention an Herz und Koronargefäßen: Einlegen eines medikamentenfreisetzenden Stents: 2 Stents in eine Koronararterie</v>
          </cell>
          <cell r="E622">
            <v>0</v>
          </cell>
        </row>
        <row r="623">
          <cell r="A623" t="str">
            <v>ZE101.02.02</v>
          </cell>
          <cell r="B623">
            <v>200.62</v>
          </cell>
          <cell r="C623" t="str">
            <v>8-837.m2</v>
          </cell>
          <cell r="D623" t="str">
            <v>Perkutan-transluminale Gefäßintervention an Herz und Koronargefäßen: Einlegen eines medikamentenfreisetzenden Stents: 2 Stents in mehrere Koronararterien</v>
          </cell>
          <cell r="E623">
            <v>0</v>
          </cell>
        </row>
        <row r="624">
          <cell r="A624" t="str">
            <v>ZE101.02.03</v>
          </cell>
          <cell r="B624">
            <v>200.62</v>
          </cell>
          <cell r="C624" t="str">
            <v>8-83d.21</v>
          </cell>
          <cell r="D624" t="str">
            <v>Andere perkutan-transluminale Gefäßintervention an Herz und Koronargefäßen: Einlegen eines medikamentenfreisetzenden selbstexpandierenden Stents: 2 selbstexpandierende Stents in eine Koronararterie</v>
          </cell>
          <cell r="E624">
            <v>0</v>
          </cell>
        </row>
        <row r="625">
          <cell r="A625" t="str">
            <v>ZE101.02.04</v>
          </cell>
          <cell r="B625">
            <v>200.62</v>
          </cell>
          <cell r="C625" t="str">
            <v>8-83d.22</v>
          </cell>
          <cell r="D625" t="str">
            <v>Andere perkutan-transluminale Gefäßintervention an Herz und Koronargefäßen: Einlegen eines medikamentenfreisetzenden selbstexpandierenden Stents: 2 selbstexpandierende Stents in mehrere Koronararterien</v>
          </cell>
          <cell r="E625">
            <v>0</v>
          </cell>
        </row>
        <row r="626">
          <cell r="A626" t="str">
            <v>ZE101.03.01</v>
          </cell>
          <cell r="B626">
            <v>300.93</v>
          </cell>
          <cell r="C626" t="str">
            <v>8-837.m3</v>
          </cell>
          <cell r="D626" t="str">
            <v>Perkutan-transluminale Gefäßintervention an Herz und Koronargefäßen: Einlegen eines medikamentenfreisetzenden Stents: 3 Stents in eine Koronararterie</v>
          </cell>
          <cell r="E626">
            <v>0</v>
          </cell>
        </row>
        <row r="627">
          <cell r="A627" t="str">
            <v>ZE101.03.02</v>
          </cell>
          <cell r="B627">
            <v>300.93</v>
          </cell>
          <cell r="C627" t="str">
            <v>8-837.m4</v>
          </cell>
          <cell r="D627" t="str">
            <v>Perkutan-transluminale Gefäßintervention an Herz und Koronargefäßen: Einlegen eines medikamentenfreisetzenden Stents: 3 Stents in mehrere Koronararterien</v>
          </cell>
          <cell r="E627">
            <v>0</v>
          </cell>
        </row>
        <row r="628">
          <cell r="A628" t="str">
            <v>ZE101.03.03</v>
          </cell>
          <cell r="B628">
            <v>300.93</v>
          </cell>
          <cell r="C628" t="str">
            <v>8-83d.23</v>
          </cell>
          <cell r="D628" t="str">
            <v>Andere perkutan-transluminale Gefäßintervention an Herz und Koronargefäßen: Einlegen eines medikamentenfreisetzenden selbstexpandierenden Stents: 3 selbstexpandierende Stents in eine Koronararterie</v>
          </cell>
          <cell r="E628">
            <v>0</v>
          </cell>
        </row>
        <row r="629">
          <cell r="A629" t="str">
            <v>ZE101.03.04</v>
          </cell>
          <cell r="B629">
            <v>300.93</v>
          </cell>
          <cell r="C629" t="str">
            <v>8-83d.24</v>
          </cell>
          <cell r="D629" t="str">
            <v>Andere perkutan-transluminale Gefäßintervention an Herz und Koronargefäßen: Einlegen eines medikamentenfreisetzenden selbstexpandierenden Stents: 3 selbstexpandierende Stents in mehrere Koronararterien</v>
          </cell>
          <cell r="E629">
            <v>0</v>
          </cell>
        </row>
        <row r="630">
          <cell r="A630" t="str">
            <v>ZE101.04.01</v>
          </cell>
          <cell r="B630">
            <v>401.24</v>
          </cell>
          <cell r="C630" t="str">
            <v>8-837.m5</v>
          </cell>
          <cell r="D630" t="str">
            <v>Perkutan-transluminale Gefäßintervention an Herz und Koronargefäßen: Einlegen eines medikamentenfreisetzenden Stents: 4 Stents in eine Koronararterie</v>
          </cell>
          <cell r="E630">
            <v>0</v>
          </cell>
        </row>
        <row r="631">
          <cell r="A631" t="str">
            <v>ZE101.04.02</v>
          </cell>
          <cell r="B631">
            <v>401.24</v>
          </cell>
          <cell r="C631" t="str">
            <v>8-837.m6</v>
          </cell>
          <cell r="D631" t="str">
            <v>Perkutan-transluminale Gefäßintervention an Herz und Koronargefäßen: Einlegen eines medikamentenfreisetzenden Stents: 4 Stents in mehrere Koronararterien</v>
          </cell>
          <cell r="E631">
            <v>0</v>
          </cell>
        </row>
        <row r="632">
          <cell r="A632" t="str">
            <v>ZE101.04.03</v>
          </cell>
          <cell r="B632">
            <v>401.24</v>
          </cell>
          <cell r="C632" t="str">
            <v>8-83d.25</v>
          </cell>
          <cell r="D632" t="str">
            <v>Andere perkutan-transluminale Gefäßintervention an Herz und Koronargefäßen: Einlegen eines medikamentenfreisetzenden selbstexpandierenden Stents: 4 selbstexpandierende Stents in eine Koronararterie</v>
          </cell>
          <cell r="E632">
            <v>0</v>
          </cell>
        </row>
        <row r="633">
          <cell r="A633" t="str">
            <v>ZE101.04.04</v>
          </cell>
          <cell r="B633">
            <v>401.24</v>
          </cell>
          <cell r="C633" t="str">
            <v>8-83d.26</v>
          </cell>
          <cell r="D633" t="str">
            <v>Andere perkutan-transluminale Gefäßintervention an Herz und Koronargefäßen: Einlegen eines medikamentenfreisetzenden selbstexpandierenden Stents: 4 selbstexpandierende Stents in mehrere Koronararterien</v>
          </cell>
          <cell r="E633">
            <v>0</v>
          </cell>
        </row>
        <row r="634">
          <cell r="A634" t="str">
            <v>ZE101.05.01</v>
          </cell>
          <cell r="B634">
            <v>501.55</v>
          </cell>
          <cell r="C634" t="str">
            <v>8-837.m7</v>
          </cell>
          <cell r="D634" t="str">
            <v>Perkutan-transluminale Gefäßintervention an Herz und Koronargefäßen: Einlegen eines medikamentenfreisetzenden Stents: 5 Stents in eine Koronararterie</v>
          </cell>
          <cell r="E634">
            <v>0</v>
          </cell>
        </row>
        <row r="635">
          <cell r="A635" t="str">
            <v>ZE101.05.02</v>
          </cell>
          <cell r="B635">
            <v>501.55</v>
          </cell>
          <cell r="C635" t="str">
            <v>8-837.m8</v>
          </cell>
          <cell r="D635" t="str">
            <v>Perkutan-transluminale Gefäßintervention an Herz und Koronargefäßen: Einlegen eines medikamentenfreisetzenden Stents: 5 Stents in mehrere Koronararterien</v>
          </cell>
          <cell r="E635">
            <v>0</v>
          </cell>
        </row>
        <row r="636">
          <cell r="A636" t="str">
            <v>ZE101.05.03</v>
          </cell>
          <cell r="B636">
            <v>501.55</v>
          </cell>
          <cell r="C636" t="str">
            <v>8-83d.27</v>
          </cell>
          <cell r="D636" t="str">
            <v>Andere perkutan-transluminale Gefäßintervention an Herz und Koronargefäßen: Einlegen eines medikamentenfreisetzenden selbstexpandierenden Stents: 5 selbstexpandierende Stents in eine Koronararterie</v>
          </cell>
          <cell r="E636">
            <v>0</v>
          </cell>
        </row>
        <row r="637">
          <cell r="A637" t="str">
            <v>ZE101.05.04</v>
          </cell>
          <cell r="B637">
            <v>501.55</v>
          </cell>
          <cell r="C637" t="str">
            <v>8-83d.28</v>
          </cell>
          <cell r="D637" t="str">
            <v>Andere perkutan-transluminale Gefäßintervention an Herz und Koronargefäßen: Einlegen eines medikamentenfreisetzenden selbstexpandierenden Stents: 5 selbstexpandierende Stents in mehrere Koronararterien</v>
          </cell>
          <cell r="E637">
            <v>0</v>
          </cell>
        </row>
        <row r="638">
          <cell r="A638" t="str">
            <v>ZE101.06.01</v>
          </cell>
          <cell r="B638">
            <v>601.86</v>
          </cell>
          <cell r="C638" t="str">
            <v>8-837.m9</v>
          </cell>
          <cell r="D638" t="str">
            <v>Perkutan-transluminale Gefäßintervention an Herz und Koronargefäßen: Einlegen eines medikamentenfreisetzenden Stents: Mindestens 6 Stents in eine Koronararterie</v>
          </cell>
          <cell r="E638">
            <v>0</v>
          </cell>
        </row>
        <row r="639">
          <cell r="A639" t="str">
            <v>ZE101.06.02</v>
          </cell>
          <cell r="B639">
            <v>601.86</v>
          </cell>
          <cell r="C639" t="str">
            <v>8-837.ma</v>
          </cell>
          <cell r="D639" t="str">
            <v>Perkutan-transluminale Gefäßintervention an Herz und Koronargefäßen: Einlegen eines medikamentenfreisetzenden Stents: Mindestens 6 Stents in mehrere Koronararterien</v>
          </cell>
          <cell r="E639">
            <v>0</v>
          </cell>
        </row>
        <row r="640">
          <cell r="A640" t="str">
            <v>ZE101.06.03</v>
          </cell>
          <cell r="B640">
            <v>601.86</v>
          </cell>
          <cell r="C640" t="str">
            <v>8-83d.29</v>
          </cell>
          <cell r="D640" t="str">
            <v>Andere perkutan-transluminale Gefäßintervention an Herz und Koronargefäßen: Einlegen eines medikamentenfreisetzenden selbstexpandierenden Stents: Mindestens 6 selbstexpandierende Stents in eine Koronararterie</v>
          </cell>
          <cell r="E640">
            <v>0</v>
          </cell>
        </row>
        <row r="641">
          <cell r="A641" t="str">
            <v>ZE101.06.04</v>
          </cell>
          <cell r="B641">
            <v>601.86</v>
          </cell>
          <cell r="C641" t="str">
            <v>8-83d.2a</v>
          </cell>
          <cell r="D641" t="str">
            <v>Andere perkutan-transluminale Gefäßintervention an Herz und Koronargefäßen: Einlegen eines medikamentenfreisetzenden selbstexpandierenden Stents: Mindestens 6 selbstexpandierende Stents in mehrere Koronararterien</v>
          </cell>
          <cell r="E641">
            <v>0</v>
          </cell>
        </row>
        <row r="642">
          <cell r="A642" t="str">
            <v>ZE105.00.01</v>
          </cell>
          <cell r="B642" t="str">
            <v>XXX</v>
          </cell>
          <cell r="C642" t="str">
            <v>8-836.m0</v>
          </cell>
          <cell r="D642" t="str">
            <v>(Perkutan-)transluminale Gefäßintervention: Selektive Embolisation mit Metallspiralen: Gefäße intrakraniell</v>
          </cell>
          <cell r="E642">
            <v>0</v>
          </cell>
        </row>
        <row r="643">
          <cell r="A643" t="str">
            <v>ZE105.00.02</v>
          </cell>
          <cell r="B643" t="str">
            <v>XXX</v>
          </cell>
          <cell r="C643" t="str">
            <v>8-836.m1</v>
          </cell>
          <cell r="D643" t="str">
            <v>(Perkutan-)transluminale Gefäßintervention: Selektive Embolisation mit Metallspiralen: Gefäße Kopf extrakraniell und Hals</v>
          </cell>
          <cell r="E643">
            <v>0</v>
          </cell>
        </row>
        <row r="644">
          <cell r="A644" t="str">
            <v>ZE105.00.03</v>
          </cell>
          <cell r="B644" t="str">
            <v>XXX</v>
          </cell>
          <cell r="C644" t="str">
            <v>8-836.mf</v>
          </cell>
          <cell r="D644" t="str">
            <v>(Perkutan-)transluminale Gefäßintervention: Selektive Embolisation mit Metallspiralen: Gefäße spinal</v>
          </cell>
          <cell r="E644">
            <v>0</v>
          </cell>
        </row>
        <row r="645">
          <cell r="A645" t="str">
            <v>ZE105.00.04</v>
          </cell>
          <cell r="B645" t="str">
            <v>XXX</v>
          </cell>
          <cell r="C645" t="str">
            <v>8-83b.34</v>
          </cell>
          <cell r="D645" t="str">
            <v>Zusatzinformationen zu Materialien: Art der Metall- oder Mikrospiralen zur selektiven Embolisation: Nicht gecoverter großlumiger Gefäßverschlusskörper [Vascular Plug]</v>
          </cell>
          <cell r="E645">
            <v>0</v>
          </cell>
        </row>
        <row r="646">
          <cell r="A646" t="str">
            <v>ZE105.00.05</v>
          </cell>
          <cell r="B646" t="str">
            <v>XXX</v>
          </cell>
          <cell r="C646" t="str">
            <v>8-83b.38</v>
          </cell>
          <cell r="D646" t="str">
            <v>Zusatzinformationen zu Materialien: Art der Metall- oder Mikrospiralen zur selektiven Embolisation: Gecoverter großlumiger Gefäßverschlusskörper [Vascular Plug]</v>
          </cell>
          <cell r="E646">
            <v>0</v>
          </cell>
        </row>
        <row r="647">
          <cell r="A647" t="str">
            <v>ZE105.01</v>
          </cell>
          <cell r="B647">
            <v>262.3</v>
          </cell>
          <cell r="C647" t="str">
            <v>8-836.n1</v>
          </cell>
          <cell r="D647" t="str">
            <v>1 Metallspirale</v>
          </cell>
          <cell r="E647">
            <v>0</v>
          </cell>
        </row>
        <row r="648">
          <cell r="A648" t="str">
            <v>ZE105.02</v>
          </cell>
          <cell r="B648">
            <v>524.6</v>
          </cell>
          <cell r="C648" t="str">
            <v>8-836.n2</v>
          </cell>
          <cell r="D648" t="str">
            <v>2 Metallspiralen</v>
          </cell>
          <cell r="E648">
            <v>0</v>
          </cell>
        </row>
        <row r="649">
          <cell r="A649" t="str">
            <v>ZE105.03</v>
          </cell>
          <cell r="B649">
            <v>786.9</v>
          </cell>
          <cell r="C649" t="str">
            <v>8-836.n3</v>
          </cell>
          <cell r="D649" t="str">
            <v>3 Metallspiralen</v>
          </cell>
          <cell r="E649">
            <v>0</v>
          </cell>
        </row>
        <row r="650">
          <cell r="A650" t="str">
            <v>ZE105.04</v>
          </cell>
          <cell r="B650">
            <v>1049.2</v>
          </cell>
          <cell r="C650" t="str">
            <v>8-836.n4</v>
          </cell>
          <cell r="D650" t="str">
            <v>4 Metallspiralen</v>
          </cell>
          <cell r="E650">
            <v>0</v>
          </cell>
        </row>
        <row r="651">
          <cell r="A651" t="str">
            <v>ZE105.05</v>
          </cell>
          <cell r="B651">
            <v>1311.5</v>
          </cell>
          <cell r="C651" t="str">
            <v>8-836.n5</v>
          </cell>
          <cell r="D651" t="str">
            <v>5 Metallspiralen</v>
          </cell>
          <cell r="E651">
            <v>0</v>
          </cell>
        </row>
        <row r="652">
          <cell r="A652" t="str">
            <v>ZE105.06</v>
          </cell>
          <cell r="B652">
            <v>1573.8</v>
          </cell>
          <cell r="C652" t="str">
            <v>8-836.n6</v>
          </cell>
          <cell r="D652" t="str">
            <v>6 Metallspiralen</v>
          </cell>
          <cell r="E652">
            <v>0</v>
          </cell>
        </row>
        <row r="653">
          <cell r="A653" t="str">
            <v>ZE105.07</v>
          </cell>
          <cell r="B653">
            <v>1836.1</v>
          </cell>
          <cell r="C653" t="str">
            <v>8-836.n7</v>
          </cell>
          <cell r="D653" t="str">
            <v>7 Metallspiralen</v>
          </cell>
          <cell r="E653">
            <v>0</v>
          </cell>
        </row>
        <row r="654">
          <cell r="A654" t="str">
            <v>ZE105.08</v>
          </cell>
          <cell r="B654">
            <v>2098.4</v>
          </cell>
          <cell r="C654" t="str">
            <v>8-836.n8</v>
          </cell>
          <cell r="D654" t="str">
            <v>8 Metallspiralen</v>
          </cell>
          <cell r="E654">
            <v>0</v>
          </cell>
        </row>
        <row r="655">
          <cell r="A655" t="str">
            <v>ZE105.09</v>
          </cell>
          <cell r="B655">
            <v>2360.6999999999998</v>
          </cell>
          <cell r="C655" t="str">
            <v>8-836.n9</v>
          </cell>
          <cell r="D655" t="str">
            <v>9 Metallspiralen</v>
          </cell>
          <cell r="E655">
            <v>0</v>
          </cell>
        </row>
        <row r="656">
          <cell r="A656" t="str">
            <v>ZE105.10</v>
          </cell>
          <cell r="B656">
            <v>2623</v>
          </cell>
          <cell r="C656" t="str">
            <v>8-836.na</v>
          </cell>
          <cell r="D656" t="str">
            <v>10 Metallspiralen</v>
          </cell>
          <cell r="E656">
            <v>0</v>
          </cell>
        </row>
        <row r="657">
          <cell r="A657" t="str">
            <v>ZE105.11</v>
          </cell>
          <cell r="B657">
            <v>2885.3</v>
          </cell>
          <cell r="C657" t="str">
            <v>8-836.nb</v>
          </cell>
          <cell r="D657" t="str">
            <v>11 Metallspiralen</v>
          </cell>
          <cell r="E657">
            <v>0</v>
          </cell>
        </row>
        <row r="658">
          <cell r="A658" t="str">
            <v>ZE105.12</v>
          </cell>
          <cell r="B658">
            <v>3147.6</v>
          </cell>
          <cell r="C658" t="str">
            <v>8-836.nc</v>
          </cell>
          <cell r="D658" t="str">
            <v>12 Metallspiralen</v>
          </cell>
          <cell r="E658">
            <v>0</v>
          </cell>
        </row>
        <row r="659">
          <cell r="A659" t="str">
            <v>ZE105.13</v>
          </cell>
          <cell r="B659">
            <v>3409.9</v>
          </cell>
          <cell r="C659" t="str">
            <v>8-836.nd</v>
          </cell>
          <cell r="D659" t="str">
            <v>13 Metallspiralen</v>
          </cell>
          <cell r="E659">
            <v>0</v>
          </cell>
        </row>
        <row r="660">
          <cell r="A660" t="str">
            <v>ZE105.14</v>
          </cell>
          <cell r="B660">
            <v>3672.2</v>
          </cell>
          <cell r="C660" t="str">
            <v>8-836.ne</v>
          </cell>
          <cell r="D660" t="str">
            <v>14 Metallspiralen</v>
          </cell>
          <cell r="E660">
            <v>0</v>
          </cell>
        </row>
        <row r="661">
          <cell r="A661" t="str">
            <v>ZE105.15</v>
          </cell>
          <cell r="B661">
            <v>3934.5</v>
          </cell>
          <cell r="C661" t="str">
            <v>8-836.nf</v>
          </cell>
          <cell r="D661" t="str">
            <v>15 Metallspiralen</v>
          </cell>
          <cell r="E661">
            <v>0</v>
          </cell>
        </row>
        <row r="662">
          <cell r="A662" t="str">
            <v>ZE105.16</v>
          </cell>
          <cell r="B662">
            <v>4196.8</v>
          </cell>
          <cell r="C662" t="str">
            <v>8-836.ng</v>
          </cell>
          <cell r="D662" t="str">
            <v>16 Metallspiralen</v>
          </cell>
          <cell r="E662">
            <v>0</v>
          </cell>
        </row>
        <row r="663">
          <cell r="A663" t="str">
            <v>ZE105.17</v>
          </cell>
          <cell r="B663">
            <v>4459.1000000000004</v>
          </cell>
          <cell r="C663" t="str">
            <v>8-836.nh</v>
          </cell>
          <cell r="D663" t="str">
            <v>17 Metallspiralen</v>
          </cell>
          <cell r="E663">
            <v>0</v>
          </cell>
        </row>
        <row r="664">
          <cell r="A664" t="str">
            <v>ZE105.18</v>
          </cell>
          <cell r="B664">
            <v>4721.3999999999996</v>
          </cell>
          <cell r="C664" t="str">
            <v>8-836.nj</v>
          </cell>
          <cell r="D664" t="str">
            <v>18 Metallspiralen</v>
          </cell>
          <cell r="E664">
            <v>0</v>
          </cell>
        </row>
        <row r="665">
          <cell r="A665" t="str">
            <v>ZE105.19</v>
          </cell>
          <cell r="B665">
            <v>4983.7</v>
          </cell>
          <cell r="C665" t="str">
            <v>8-836.nk</v>
          </cell>
          <cell r="D665" t="str">
            <v>19 Metallspiralen</v>
          </cell>
          <cell r="E665">
            <v>0</v>
          </cell>
        </row>
        <row r="666">
          <cell r="A666" t="str">
            <v>ZE105.20</v>
          </cell>
          <cell r="B666">
            <v>5246</v>
          </cell>
          <cell r="C666" t="str">
            <v>8-836.nm</v>
          </cell>
          <cell r="D666" t="str">
            <v>20 Metallspiralen</v>
          </cell>
          <cell r="E666">
            <v>0</v>
          </cell>
        </row>
        <row r="667">
          <cell r="A667" t="str">
            <v>ZE105.21</v>
          </cell>
          <cell r="B667">
            <v>0</v>
          </cell>
          <cell r="C667">
            <v>0</v>
          </cell>
          <cell r="D667" t="str">
            <v>Siehe weitere Differenzierung ZE105.22 - ZE105.29</v>
          </cell>
          <cell r="E667">
            <v>0</v>
          </cell>
        </row>
        <row r="668">
          <cell r="A668" t="str">
            <v>ZE105.22</v>
          </cell>
          <cell r="B668">
            <v>5508.3</v>
          </cell>
          <cell r="C668" t="str">
            <v>8-836.np</v>
          </cell>
          <cell r="D668" t="str">
            <v>21 Metallspiralen</v>
          </cell>
          <cell r="E668">
            <v>0</v>
          </cell>
        </row>
        <row r="669">
          <cell r="A669" t="str">
            <v>ZE105.23</v>
          </cell>
          <cell r="B669">
            <v>5770.6</v>
          </cell>
          <cell r="C669" t="str">
            <v>8-836.nq</v>
          </cell>
          <cell r="D669" t="str">
            <v>22 Metallspiralen</v>
          </cell>
          <cell r="E669">
            <v>0</v>
          </cell>
        </row>
        <row r="670">
          <cell r="A670" t="str">
            <v>ZE105.24</v>
          </cell>
          <cell r="B670">
            <v>6032.9</v>
          </cell>
          <cell r="C670" t="str">
            <v>8-836.nr</v>
          </cell>
          <cell r="D670" t="str">
            <v>23 Metallspiralen</v>
          </cell>
          <cell r="E670">
            <v>0</v>
          </cell>
        </row>
        <row r="671">
          <cell r="A671" t="str">
            <v>ZE105.25</v>
          </cell>
          <cell r="B671">
            <v>6295.2</v>
          </cell>
          <cell r="C671" t="str">
            <v>8-836.ns</v>
          </cell>
          <cell r="D671" t="str">
            <v>24 Metallspiralen</v>
          </cell>
          <cell r="E671">
            <v>0</v>
          </cell>
        </row>
        <row r="672">
          <cell r="A672" t="str">
            <v>ZE105.26</v>
          </cell>
          <cell r="B672">
            <v>6557.5</v>
          </cell>
          <cell r="C672" t="str">
            <v>8-836.nt</v>
          </cell>
          <cell r="D672" t="str">
            <v>25 Metallspiralen</v>
          </cell>
          <cell r="E672">
            <v>0</v>
          </cell>
        </row>
        <row r="673">
          <cell r="A673" t="str">
            <v>ZE105.27</v>
          </cell>
          <cell r="B673">
            <v>6819.8</v>
          </cell>
          <cell r="C673" t="str">
            <v>8-836.nu</v>
          </cell>
          <cell r="D673" t="str">
            <v>26 Metallspiralen</v>
          </cell>
          <cell r="E673">
            <v>0</v>
          </cell>
        </row>
        <row r="674">
          <cell r="A674" t="str">
            <v>ZE105.28</v>
          </cell>
          <cell r="B674">
            <v>7082.1</v>
          </cell>
          <cell r="C674" t="str">
            <v>8-836.nv</v>
          </cell>
          <cell r="D674" t="str">
            <v>27 Metallspiralen</v>
          </cell>
          <cell r="E674">
            <v>0</v>
          </cell>
        </row>
        <row r="675">
          <cell r="A675" t="str">
            <v>ZE105.29</v>
          </cell>
          <cell r="B675">
            <v>7344.4</v>
          </cell>
          <cell r="C675" t="str">
            <v>8-836.nw</v>
          </cell>
          <cell r="D675" t="str">
            <v>28 oder mehr Metallspiralen</v>
          </cell>
          <cell r="E675">
            <v>0</v>
          </cell>
        </row>
        <row r="676">
          <cell r="A676" t="str">
            <v>ZE106.00.01</v>
          </cell>
          <cell r="B676" t="str">
            <v>XXX</v>
          </cell>
          <cell r="C676" t="str">
            <v>8-836.m2</v>
          </cell>
          <cell r="D676" t="str">
            <v>(Perkutan-)transluminale Gefäßintervention: Selektive Embolisation mit Metallspiralen: Gefäße Schulter und Oberarm</v>
          </cell>
          <cell r="E676">
            <v>0</v>
          </cell>
        </row>
        <row r="677">
          <cell r="A677" t="str">
            <v>ZE106.00.02</v>
          </cell>
          <cell r="B677" t="str">
            <v>XXX</v>
          </cell>
          <cell r="C677" t="str">
            <v>8-836.m3</v>
          </cell>
          <cell r="D677" t="str">
            <v>(Perkutan-)transluminale Gefäßintervention: Selektive Embolisation mit Metallspiralen: Gefäße Unterarm</v>
          </cell>
          <cell r="E677">
            <v>0</v>
          </cell>
        </row>
        <row r="678">
          <cell r="A678" t="str">
            <v>ZE106.00.03</v>
          </cell>
          <cell r="B678" t="str">
            <v>XXX</v>
          </cell>
          <cell r="C678" t="str">
            <v>8-836.m4</v>
          </cell>
          <cell r="D678" t="str">
            <v>(Perkutan-)transluminale Gefäßintervention: Selektive Embolisation mit Metallspiralen: Aorta</v>
          </cell>
          <cell r="E678">
            <v>0</v>
          </cell>
        </row>
        <row r="679">
          <cell r="A679" t="str">
            <v>ZE106.00.04</v>
          </cell>
          <cell r="B679" t="str">
            <v>XXX</v>
          </cell>
          <cell r="C679" t="str">
            <v>8-836.m5</v>
          </cell>
          <cell r="D679" t="str">
            <v>(Perkutan-)transluminale Gefäßintervention: Selektive Embolisation mit Metallspiralen: Aortenisthmus</v>
          </cell>
          <cell r="E679">
            <v>0</v>
          </cell>
        </row>
        <row r="680">
          <cell r="A680" t="str">
            <v>ZE106.00.05</v>
          </cell>
          <cell r="B680" t="str">
            <v>XXX</v>
          </cell>
          <cell r="C680" t="str">
            <v>8-836.m6</v>
          </cell>
          <cell r="D680" t="str">
            <v>(Perkutan-)transluminale Gefäßintervention: Selektive Embolisation mit Metallspiralen: Ductus arteriosus apertus</v>
          </cell>
          <cell r="E680">
            <v>0</v>
          </cell>
        </row>
        <row r="681">
          <cell r="A681" t="str">
            <v>ZE106.00.06</v>
          </cell>
          <cell r="B681" t="str">
            <v>XXX</v>
          </cell>
          <cell r="C681" t="str">
            <v>8-836.m7</v>
          </cell>
          <cell r="D681" t="str">
            <v>(Perkutan-)transluminale Gefäßintervention: Selektive Embolisation mit Metallspiralen: V. cava</v>
          </cell>
          <cell r="E681">
            <v>0</v>
          </cell>
        </row>
        <row r="682">
          <cell r="A682" t="str">
            <v>ZE106.00.07</v>
          </cell>
          <cell r="B682" t="str">
            <v>XXX</v>
          </cell>
          <cell r="C682" t="str">
            <v>8-836.m8</v>
          </cell>
          <cell r="D682" t="str">
            <v>(Perkutan-)transluminale Gefäßintervention: Selektive Embolisation mit Metallspiralen: Andere Gefäße thorakal</v>
          </cell>
          <cell r="E682">
            <v>0</v>
          </cell>
        </row>
        <row r="683">
          <cell r="A683" t="str">
            <v>ZE106.00.08</v>
          </cell>
          <cell r="B683" t="str">
            <v>XXX</v>
          </cell>
          <cell r="C683" t="str">
            <v>8-836.ma</v>
          </cell>
          <cell r="D683" t="str">
            <v>(Perkutan-)transluminale Gefäßintervention: Selektive Embolisation mit Metallspiralen: Gefäße viszeral</v>
          </cell>
          <cell r="E683">
            <v>0</v>
          </cell>
        </row>
        <row r="684">
          <cell r="A684" t="str">
            <v>ZE106.00.09</v>
          </cell>
          <cell r="B684" t="str">
            <v>XXX</v>
          </cell>
          <cell r="C684" t="str">
            <v>8-836.mc</v>
          </cell>
          <cell r="D684" t="str">
            <v>(Perkutan-)transluminale Gefäßintervention: Selektive Embolisation mit Metallspiralen: Gefäße Unterschenkel</v>
          </cell>
          <cell r="E684">
            <v>0</v>
          </cell>
        </row>
        <row r="685">
          <cell r="A685" t="str">
            <v>ZE106.00.10</v>
          </cell>
          <cell r="B685" t="str">
            <v>XXX</v>
          </cell>
          <cell r="C685" t="str">
            <v>8-836.md</v>
          </cell>
          <cell r="D685" t="str">
            <v>(Perkutan-)transluminale Gefäßintervention: Selektive Embolisation mit Metallspiralen: Gefäßmalformationen</v>
          </cell>
          <cell r="E685">
            <v>0</v>
          </cell>
        </row>
        <row r="686">
          <cell r="A686" t="str">
            <v>ZE106.00.11</v>
          </cell>
          <cell r="B686" t="str">
            <v>XXX</v>
          </cell>
          <cell r="C686" t="str">
            <v>8-836.me</v>
          </cell>
          <cell r="D686" t="str">
            <v>(Perkutan-)transluminale Gefäßintervention: Selektive Embolisation mit Metallspiralen: Künstliche Gefäße</v>
          </cell>
          <cell r="E686">
            <v>0</v>
          </cell>
        </row>
        <row r="687">
          <cell r="A687" t="str">
            <v>ZE106.00.12</v>
          </cell>
          <cell r="B687" t="str">
            <v>XXX</v>
          </cell>
          <cell r="C687" t="str">
            <v>8-836.mg</v>
          </cell>
          <cell r="D687" t="str">
            <v>(Perkutan-)transluminale Gefäßintervention: Selektive Embolisation mit Metallspiralen: V. portae</v>
          </cell>
          <cell r="E687">
            <v>0</v>
          </cell>
        </row>
        <row r="688">
          <cell r="A688" t="str">
            <v>ZE106.00.13</v>
          </cell>
          <cell r="B688" t="str">
            <v>XXX</v>
          </cell>
          <cell r="C688" t="str">
            <v>8-836.mh</v>
          </cell>
          <cell r="D688" t="str">
            <v>(Perkutan-)transluminale Gefäßintervention: Selektive Embolisation mit Metallspiralen: Andere Arterien abdominal und pelvin</v>
          </cell>
          <cell r="E688">
            <v>0</v>
          </cell>
        </row>
        <row r="689">
          <cell r="A689" t="str">
            <v>ZE106.00.14</v>
          </cell>
          <cell r="B689" t="str">
            <v>XXX</v>
          </cell>
          <cell r="C689" t="str">
            <v>8-836.mj</v>
          </cell>
          <cell r="D689" t="str">
            <v>(Perkutan-)transluminale Gefäßintervention: Selektive Embolisation mit Metallspiralen: Andere Venen abdominal und pelvin</v>
          </cell>
          <cell r="E689">
            <v>0</v>
          </cell>
        </row>
        <row r="690">
          <cell r="A690" t="str">
            <v>ZE106.00.15</v>
          </cell>
          <cell r="B690" t="str">
            <v>XXX</v>
          </cell>
          <cell r="C690" t="str">
            <v>8-836.mk</v>
          </cell>
          <cell r="D690" t="str">
            <v>(Perkutan-)transluminale Gefäßintervention: Selektive Embolisation mit Metallspiralen: Arterien Oberschenkel</v>
          </cell>
          <cell r="E690">
            <v>0</v>
          </cell>
        </row>
        <row r="691">
          <cell r="A691" t="str">
            <v>ZE106.00.16</v>
          </cell>
          <cell r="B691" t="str">
            <v>XXX</v>
          </cell>
          <cell r="C691" t="str">
            <v>8-836.mm</v>
          </cell>
          <cell r="D691" t="str">
            <v>(Perkutan-)transluminale Gefäßintervention: Selektive Embolisation mit Metallspiralen: Venen Oberschenkel</v>
          </cell>
          <cell r="E691">
            <v>0</v>
          </cell>
        </row>
        <row r="692">
          <cell r="A692" t="str">
            <v>ZE106.00.17</v>
          </cell>
          <cell r="B692" t="str">
            <v>XXX</v>
          </cell>
          <cell r="C692" t="str">
            <v>8-836.mx</v>
          </cell>
          <cell r="D692" t="str">
            <v>(Perkutan-)transluminale Gefäßintervention: Selektive Embolisation mit Metallspiralen: Sonstige</v>
          </cell>
          <cell r="E692">
            <v>0</v>
          </cell>
        </row>
        <row r="693">
          <cell r="A693" t="str">
            <v>ZE106.00.18</v>
          </cell>
          <cell r="B693" t="str">
            <v>XXX</v>
          </cell>
          <cell r="C693" t="str">
            <v>8-838.90</v>
          </cell>
          <cell r="D693" t="str">
            <v>(Perkutan-)transluminale Gefäßintervention an Gefäßen des Lungenkreislaufes: Selektive Embolisation mit Partikeln oder Metallspiralen: Pulmonalarterie</v>
          </cell>
          <cell r="E693">
            <v>0</v>
          </cell>
        </row>
        <row r="694">
          <cell r="A694" t="str">
            <v>ZE106.00.19</v>
          </cell>
          <cell r="B694" t="str">
            <v>XXX</v>
          </cell>
          <cell r="C694" t="str">
            <v>8-838.91</v>
          </cell>
          <cell r="D694" t="str">
            <v>(Perkutan-)transluminale Gefäßintervention an Gefäßen des Lungenkreislaufes: Selektive Embolisation mit Partikeln oder Metallspiralen: Pulmonalvene</v>
          </cell>
          <cell r="E694">
            <v>0</v>
          </cell>
        </row>
        <row r="695">
          <cell r="A695" t="str">
            <v>ZE106.00.20</v>
          </cell>
          <cell r="B695" t="str">
            <v>XXX</v>
          </cell>
          <cell r="C695" t="str">
            <v>8-838.92</v>
          </cell>
          <cell r="D695" t="str">
            <v>(Perkutan-)transluminale Gefäßintervention an Gefäßen des Lungenkreislaufes: Selektive Embolisation mit Partikeln oder Metallspiralen: Aortopulmonale Kollateralgefäße (MAPCA)</v>
          </cell>
          <cell r="E695">
            <v>0</v>
          </cell>
        </row>
        <row r="696">
          <cell r="A696" t="str">
            <v>ZE106.00.21</v>
          </cell>
          <cell r="B696" t="str">
            <v>XXX</v>
          </cell>
          <cell r="C696" t="str">
            <v>8-838.93</v>
          </cell>
          <cell r="D696" t="str">
            <v>(Perkutan-)transluminale Gefäßintervention an Gefäßen des Lungenkreislaufes: Selektive Embolisation mit Partikeln oder Metallspiralen: Gefäßmalformationen</v>
          </cell>
          <cell r="E696">
            <v>0</v>
          </cell>
        </row>
        <row r="697">
          <cell r="A697" t="str">
            <v>ZE106.00.22</v>
          </cell>
          <cell r="B697" t="str">
            <v>XXX</v>
          </cell>
          <cell r="C697" t="str">
            <v>8-838.94</v>
          </cell>
          <cell r="D697" t="str">
            <v>(Perkutan-)transluminale Gefäßintervention an Gefäßen des Lungenkreislaufes: Selektive Embolisation mit Partikeln oder Metallspiralen: Künstliche aortopulmonale Shunts</v>
          </cell>
          <cell r="E697">
            <v>0</v>
          </cell>
        </row>
        <row r="698">
          <cell r="A698" t="str">
            <v>ZE106.00.23</v>
          </cell>
          <cell r="B698" t="str">
            <v>XXX</v>
          </cell>
          <cell r="C698" t="str">
            <v>8-838.95</v>
          </cell>
          <cell r="D698" t="str">
            <v>(Perkutan-)transluminale Gefäßintervention an Gefäßen des Lungenkreislaufes: Selektive Embolisation mit Partikeln oder Metallspiralen: Künstliche Gefäße</v>
          </cell>
          <cell r="E698">
            <v>0</v>
          </cell>
        </row>
        <row r="699">
          <cell r="A699" t="str">
            <v>ZE106.00.24</v>
          </cell>
          <cell r="B699" t="str">
            <v>XXX</v>
          </cell>
          <cell r="C699" t="str">
            <v>8-838.9x</v>
          </cell>
          <cell r="D699" t="str">
            <v>(Perkutan-)transluminale Gefäßintervention an Gefäßen des Lungenkreislaufes: Selektive Embolisation mit Partikeln oder Metallspiralen: Sonstige</v>
          </cell>
          <cell r="E699">
            <v>0</v>
          </cell>
        </row>
        <row r="700">
          <cell r="A700" t="str">
            <v>ZE106.01</v>
          </cell>
          <cell r="B700">
            <v>76.25</v>
          </cell>
          <cell r="C700" t="str">
            <v>8-836.n1</v>
          </cell>
          <cell r="D700" t="str">
            <v>1 Metallspirale</v>
          </cell>
          <cell r="E700">
            <v>0</v>
          </cell>
        </row>
        <row r="701">
          <cell r="A701" t="str">
            <v>ZE106.02</v>
          </cell>
          <cell r="B701">
            <v>152.5</v>
          </cell>
          <cell r="C701" t="str">
            <v>8-836.n2</v>
          </cell>
          <cell r="D701" t="str">
            <v>2 Metallspiralen</v>
          </cell>
          <cell r="E701">
            <v>0</v>
          </cell>
        </row>
        <row r="702">
          <cell r="A702" t="str">
            <v>ZE106.03</v>
          </cell>
          <cell r="B702">
            <v>228.75</v>
          </cell>
          <cell r="C702" t="str">
            <v>8-836.n3</v>
          </cell>
          <cell r="D702" t="str">
            <v>3 Metallspiralen</v>
          </cell>
          <cell r="E702">
            <v>0</v>
          </cell>
        </row>
        <row r="703">
          <cell r="A703" t="str">
            <v>ZE106.04</v>
          </cell>
          <cell r="B703">
            <v>305</v>
          </cell>
          <cell r="C703" t="str">
            <v>8-836.n4</v>
          </cell>
          <cell r="D703" t="str">
            <v>4 Metallspiralen</v>
          </cell>
          <cell r="E703">
            <v>0</v>
          </cell>
        </row>
        <row r="704">
          <cell r="A704" t="str">
            <v>ZE106.05</v>
          </cell>
          <cell r="B704">
            <v>381.25</v>
          </cell>
          <cell r="C704" t="str">
            <v>8-836.n5</v>
          </cell>
          <cell r="D704" t="str">
            <v>5 Metallspiralen</v>
          </cell>
          <cell r="E704">
            <v>0</v>
          </cell>
        </row>
        <row r="705">
          <cell r="A705" t="str">
            <v>ZE106.06</v>
          </cell>
          <cell r="B705">
            <v>457.5</v>
          </cell>
          <cell r="C705" t="str">
            <v>8-836.n6</v>
          </cell>
          <cell r="D705" t="str">
            <v>6 Metallspiralen</v>
          </cell>
          <cell r="E705">
            <v>0</v>
          </cell>
        </row>
        <row r="706">
          <cell r="A706" t="str">
            <v>ZE106.07</v>
          </cell>
          <cell r="B706">
            <v>533.75</v>
          </cell>
          <cell r="C706" t="str">
            <v>8-836.n7</v>
          </cell>
          <cell r="D706" t="str">
            <v>7 Metallspiralen</v>
          </cell>
          <cell r="E706">
            <v>0</v>
          </cell>
        </row>
        <row r="707">
          <cell r="A707" t="str">
            <v>ZE106.08</v>
          </cell>
          <cell r="B707">
            <v>610</v>
          </cell>
          <cell r="C707" t="str">
            <v>8-836.n8</v>
          </cell>
          <cell r="D707" t="str">
            <v>8 Metallspiralen</v>
          </cell>
          <cell r="E707">
            <v>0</v>
          </cell>
        </row>
        <row r="708">
          <cell r="A708" t="str">
            <v>ZE106.09</v>
          </cell>
          <cell r="B708">
            <v>686.25</v>
          </cell>
          <cell r="C708" t="str">
            <v>8-836.n9</v>
          </cell>
          <cell r="D708" t="str">
            <v>9 Metallspiralen</v>
          </cell>
          <cell r="E708">
            <v>0</v>
          </cell>
        </row>
        <row r="709">
          <cell r="A709" t="str">
            <v>ZE106.10</v>
          </cell>
          <cell r="B709">
            <v>762.5</v>
          </cell>
          <cell r="C709" t="str">
            <v>8-836.na</v>
          </cell>
          <cell r="D709" t="str">
            <v>10 Metallspiralen</v>
          </cell>
          <cell r="E709">
            <v>0</v>
          </cell>
        </row>
        <row r="710">
          <cell r="A710" t="str">
            <v>ZE106.11</v>
          </cell>
          <cell r="B710">
            <v>838.75</v>
          </cell>
          <cell r="C710" t="str">
            <v>8-836.nb</v>
          </cell>
          <cell r="D710" t="str">
            <v>11 Metallspiralen</v>
          </cell>
          <cell r="E710">
            <v>0</v>
          </cell>
        </row>
        <row r="711">
          <cell r="A711" t="str">
            <v>ZE106.12</v>
          </cell>
          <cell r="B711">
            <v>915</v>
          </cell>
          <cell r="C711" t="str">
            <v>8-836.nc</v>
          </cell>
          <cell r="D711" t="str">
            <v>12 Metallspiralen</v>
          </cell>
          <cell r="E711">
            <v>0</v>
          </cell>
        </row>
        <row r="712">
          <cell r="A712" t="str">
            <v>ZE106.13</v>
          </cell>
          <cell r="B712">
            <v>991.25</v>
          </cell>
          <cell r="C712" t="str">
            <v>8-836.nd</v>
          </cell>
          <cell r="D712" t="str">
            <v>13 Metallspiralen</v>
          </cell>
          <cell r="E712">
            <v>0</v>
          </cell>
        </row>
        <row r="713">
          <cell r="A713" t="str">
            <v>ZE106.14</v>
          </cell>
          <cell r="B713">
            <v>1067.5</v>
          </cell>
          <cell r="C713" t="str">
            <v>8-836.ne</v>
          </cell>
          <cell r="D713" t="str">
            <v>14 Metallspiralen</v>
          </cell>
          <cell r="E713">
            <v>0</v>
          </cell>
        </row>
        <row r="714">
          <cell r="A714" t="str">
            <v>ZE106.15</v>
          </cell>
          <cell r="B714">
            <v>1143.75</v>
          </cell>
          <cell r="C714" t="str">
            <v>8-836.nf</v>
          </cell>
          <cell r="D714" t="str">
            <v>15 Metallspiralen</v>
          </cell>
          <cell r="E714">
            <v>0</v>
          </cell>
        </row>
        <row r="715">
          <cell r="A715" t="str">
            <v>ZE106.16</v>
          </cell>
          <cell r="B715">
            <v>1220</v>
          </cell>
          <cell r="C715" t="str">
            <v>8-836.ng</v>
          </cell>
          <cell r="D715" t="str">
            <v>16 Metallspiralen</v>
          </cell>
          <cell r="E715">
            <v>0</v>
          </cell>
        </row>
        <row r="716">
          <cell r="A716" t="str">
            <v>ZE106.17</v>
          </cell>
          <cell r="B716">
            <v>1296.25</v>
          </cell>
          <cell r="C716" t="str">
            <v>8-836.nh</v>
          </cell>
          <cell r="D716" t="str">
            <v>17 Metallspiralen</v>
          </cell>
          <cell r="E716">
            <v>0</v>
          </cell>
        </row>
        <row r="717">
          <cell r="A717" t="str">
            <v>ZE106.18</v>
          </cell>
          <cell r="B717">
            <v>1372.5</v>
          </cell>
          <cell r="C717" t="str">
            <v>8-836.nj</v>
          </cell>
          <cell r="D717" t="str">
            <v>18 Metallspiralen</v>
          </cell>
          <cell r="E717">
            <v>0</v>
          </cell>
        </row>
        <row r="718">
          <cell r="A718" t="str">
            <v>ZE106.19</v>
          </cell>
          <cell r="B718">
            <v>1448.75</v>
          </cell>
          <cell r="C718" t="str">
            <v>8-836.nk</v>
          </cell>
          <cell r="D718" t="str">
            <v>19 Metallspiralen</v>
          </cell>
          <cell r="E718">
            <v>0</v>
          </cell>
        </row>
        <row r="719">
          <cell r="A719" t="str">
            <v>ZE106.20</v>
          </cell>
          <cell r="B719">
            <v>1525</v>
          </cell>
          <cell r="C719" t="str">
            <v>8-836.nm</v>
          </cell>
          <cell r="D719" t="str">
            <v>20 Metallspiralen</v>
          </cell>
          <cell r="E719">
            <v>0</v>
          </cell>
        </row>
        <row r="720">
          <cell r="A720" t="str">
            <v>ZE106.21</v>
          </cell>
          <cell r="B720">
            <v>0</v>
          </cell>
          <cell r="C720">
            <v>0</v>
          </cell>
          <cell r="D720" t="str">
            <v>Siehe weitere Differenzierung ZE106.22 - ZE106.29</v>
          </cell>
          <cell r="E720">
            <v>0</v>
          </cell>
        </row>
        <row r="721">
          <cell r="A721" t="str">
            <v>ZE106.22</v>
          </cell>
          <cell r="B721">
            <v>1601.25</v>
          </cell>
          <cell r="C721" t="str">
            <v>8-836.np</v>
          </cell>
          <cell r="D721" t="str">
            <v>21 Metallspiralen</v>
          </cell>
          <cell r="E721">
            <v>0</v>
          </cell>
        </row>
        <row r="722">
          <cell r="A722" t="str">
            <v>ZE106.23</v>
          </cell>
          <cell r="B722">
            <v>1677.5</v>
          </cell>
          <cell r="C722" t="str">
            <v>8-836.nq</v>
          </cell>
          <cell r="D722" t="str">
            <v>22 Metallspiralen</v>
          </cell>
          <cell r="E722">
            <v>0</v>
          </cell>
        </row>
        <row r="723">
          <cell r="A723" t="str">
            <v>ZE106.24</v>
          </cell>
          <cell r="B723">
            <v>1753.75</v>
          </cell>
          <cell r="C723" t="str">
            <v>8-836.nr</v>
          </cell>
          <cell r="D723" t="str">
            <v>23 Metallspiralen</v>
          </cell>
          <cell r="E723">
            <v>0</v>
          </cell>
        </row>
        <row r="724">
          <cell r="A724" t="str">
            <v>ZE106.25</v>
          </cell>
          <cell r="B724">
            <v>1830</v>
          </cell>
          <cell r="C724" t="str">
            <v>8-836.ns</v>
          </cell>
          <cell r="D724" t="str">
            <v>24 Metallspiralen</v>
          </cell>
          <cell r="E724">
            <v>0</v>
          </cell>
        </row>
        <row r="725">
          <cell r="A725" t="str">
            <v>ZE106.26</v>
          </cell>
          <cell r="B725">
            <v>1906.25</v>
          </cell>
          <cell r="C725" t="str">
            <v>8-836.nt</v>
          </cell>
          <cell r="D725" t="str">
            <v>25 Metallspiralen</v>
          </cell>
          <cell r="E725">
            <v>0</v>
          </cell>
        </row>
        <row r="726">
          <cell r="A726" t="str">
            <v>ZE106.27</v>
          </cell>
          <cell r="B726">
            <v>1982.5</v>
          </cell>
          <cell r="C726" t="str">
            <v>8-836.nu</v>
          </cell>
          <cell r="D726" t="str">
            <v>26 Metallspiralen</v>
          </cell>
          <cell r="E726">
            <v>0</v>
          </cell>
        </row>
        <row r="727">
          <cell r="A727" t="str">
            <v>ZE106.28</v>
          </cell>
          <cell r="B727">
            <v>2058.75</v>
          </cell>
          <cell r="C727" t="str">
            <v>8-836.nv</v>
          </cell>
          <cell r="D727" t="str">
            <v>27 Metallspiralen</v>
          </cell>
          <cell r="E727">
            <v>0</v>
          </cell>
        </row>
        <row r="728">
          <cell r="A728" t="str">
            <v>ZE106.29</v>
          </cell>
          <cell r="B728">
            <v>2135</v>
          </cell>
          <cell r="C728" t="str">
            <v>8-836.nw</v>
          </cell>
          <cell r="D728" t="str">
            <v>28 oder mehr Metallspiralen</v>
          </cell>
          <cell r="E728">
            <v>0</v>
          </cell>
        </row>
        <row r="729">
          <cell r="A729" t="str">
            <v>ZE107</v>
          </cell>
          <cell r="B729">
            <v>0</v>
          </cell>
          <cell r="C729">
            <v>0</v>
          </cell>
          <cell r="D729" t="str">
            <v>Transfusion von Vollblut, Erythrozytenkonzentrat und Thrombozytenkonzentrat: Erythrozytenkonzentrat</v>
          </cell>
          <cell r="E729">
            <v>0</v>
          </cell>
        </row>
        <row r="730">
          <cell r="A730" t="str">
            <v>ZE107.01</v>
          </cell>
          <cell r="B730">
            <v>635.96</v>
          </cell>
          <cell r="C730" t="str">
            <v>8-800.c1</v>
          </cell>
          <cell r="D730" t="str">
            <v>Transfusion von Vollblut, Erythrozytenkonzentrat und Thrombozytenkonzentrat: Erythrozytenkonzentrat: 6 TE bis unter 11 TE</v>
          </cell>
          <cell r="E730">
            <v>0</v>
          </cell>
        </row>
        <row r="731">
          <cell r="A731" t="str">
            <v>ZE107.02</v>
          </cell>
          <cell r="B731">
            <v>1050.71</v>
          </cell>
          <cell r="C731" t="str">
            <v>8-800.c2</v>
          </cell>
          <cell r="D731" t="str">
            <v>Transfusion von Vollblut, Erythrozytenkonzentrat und Thrombozytenkonzentrat: Erythrozytenkonzentrat: 11 TE bis unter 16 TE</v>
          </cell>
          <cell r="E731">
            <v>0</v>
          </cell>
        </row>
        <row r="732">
          <cell r="A732" t="str">
            <v>ZE107.03</v>
          </cell>
          <cell r="B732">
            <v>1548.42</v>
          </cell>
          <cell r="C732" t="str">
            <v>8-800.c3</v>
          </cell>
          <cell r="D732" t="str">
            <v>Transfusion von Vollblut, Erythrozytenkonzentrat und Thrombozytenkonzentrat: Erythrozytenkonzentrat: 16 TE bis unter 24 TE</v>
          </cell>
          <cell r="E732">
            <v>0</v>
          </cell>
        </row>
        <row r="733">
          <cell r="A733" t="str">
            <v>ZE107.04</v>
          </cell>
          <cell r="B733">
            <v>2212.02</v>
          </cell>
          <cell r="C733" t="str">
            <v>8-800.c4</v>
          </cell>
          <cell r="D733" t="str">
            <v>Transfusion von Vollblut, Erythrozytenkonzentrat und Thrombozytenkonzentrat: Erythrozytenkonzentrat: 24 TE bis unter 32 TE</v>
          </cell>
          <cell r="E733">
            <v>0</v>
          </cell>
        </row>
        <row r="734">
          <cell r="A734" t="str">
            <v>ZE107.05</v>
          </cell>
          <cell r="B734">
            <v>2875.63</v>
          </cell>
          <cell r="C734" t="str">
            <v>8-800.c5</v>
          </cell>
          <cell r="D734" t="str">
            <v>Transfusion von Vollblut, Erythrozytenkonzentrat und Thrombozytenkonzentrat: Erythrozytenkonzentrat: 32 TE bis unter 40 TE</v>
          </cell>
          <cell r="E734">
            <v>0</v>
          </cell>
        </row>
        <row r="735">
          <cell r="A735" t="str">
            <v>ZE107.06</v>
          </cell>
          <cell r="B735">
            <v>3539.24</v>
          </cell>
          <cell r="C735" t="str">
            <v>8-800.c6</v>
          </cell>
          <cell r="D735" t="str">
            <v>Transfusion von Vollblut, Erythrozytenkonzentrat und Thrombozytenkonzentrat: Erythrozytenkonzentrat: 40 TE bis unter 48 TE</v>
          </cell>
          <cell r="E735">
            <v>0</v>
          </cell>
        </row>
        <row r="736">
          <cell r="A736" t="str">
            <v>ZE107.07</v>
          </cell>
          <cell r="B736">
            <v>4202.8500000000004</v>
          </cell>
          <cell r="C736" t="str">
            <v>8-800.c7</v>
          </cell>
          <cell r="D736" t="str">
            <v>Transfusion von Vollblut, Erythrozytenkonzentrat und Thrombozytenkonzentrat: Erythrozytenkonzentrat: 48 TE bis unter 56 TE</v>
          </cell>
          <cell r="E736">
            <v>0</v>
          </cell>
        </row>
        <row r="737">
          <cell r="A737" t="str">
            <v>ZE107.08</v>
          </cell>
          <cell r="B737">
            <v>4866.45</v>
          </cell>
          <cell r="C737" t="str">
            <v>8-800.c8</v>
          </cell>
          <cell r="D737" t="str">
            <v>Transfusion von Vollblut, Erythrozytenkonzentrat und Thrombozytenkonzentrat: Erythrozytenkonzentrat: 56 TE bis unter 64 TE</v>
          </cell>
          <cell r="E737">
            <v>0</v>
          </cell>
        </row>
        <row r="738">
          <cell r="A738" t="str">
            <v>ZE107.09</v>
          </cell>
          <cell r="B738">
            <v>5530.06</v>
          </cell>
          <cell r="C738" t="str">
            <v>8-800.c9</v>
          </cell>
          <cell r="D738" t="str">
            <v>Transfusion von Vollblut, Erythrozytenkonzentrat und Thrombozytenkonzentrat: Erythrozytenkonzentrat: 64 TE bis unter 72 TE</v>
          </cell>
          <cell r="E738">
            <v>0</v>
          </cell>
        </row>
        <row r="739">
          <cell r="A739" t="str">
            <v>ZE107.10</v>
          </cell>
          <cell r="B739">
            <v>6193.67</v>
          </cell>
          <cell r="C739" t="str">
            <v>8-800.ca</v>
          </cell>
          <cell r="D739" t="str">
            <v>Transfusion von Vollblut, Erythrozytenkonzentrat und Thrombozytenkonzentrat: Erythrozytenkonzentrat: 72 TE bis unter 80 TE</v>
          </cell>
          <cell r="E739">
            <v>0</v>
          </cell>
        </row>
        <row r="740">
          <cell r="A740" t="str">
            <v>ZE107.11</v>
          </cell>
          <cell r="B740">
            <v>6857.27</v>
          </cell>
          <cell r="C740" t="str">
            <v>8-800.cb</v>
          </cell>
          <cell r="D740" t="str">
            <v>Transfusion von Vollblut, Erythrozytenkonzentrat und Thrombozytenkonzentrat: Erythrozytenkonzentrat: 80 TE bis unter 88 TE</v>
          </cell>
          <cell r="E740">
            <v>0</v>
          </cell>
        </row>
        <row r="741">
          <cell r="A741" t="str">
            <v>ZE107.12</v>
          </cell>
          <cell r="B741">
            <v>7742.08</v>
          </cell>
          <cell r="C741" t="str">
            <v>8-800.cc</v>
          </cell>
          <cell r="D741" t="str">
            <v>Transfusion von Vollblut, Erythrozytenkonzentrat und Thrombozytenkonzentrat: Erythrozytenkonzentrat: 88 TE bis unter 104 TE</v>
          </cell>
          <cell r="E741">
            <v>0</v>
          </cell>
        </row>
        <row r="742">
          <cell r="A742" t="str">
            <v>ZE107.13</v>
          </cell>
          <cell r="B742">
            <v>9069.2999999999993</v>
          </cell>
          <cell r="C742" t="str">
            <v>8-800.cd</v>
          </cell>
          <cell r="D742" t="str">
            <v>Transfusion von Vollblut, Erythrozytenkonzentrat und Thrombozytenkonzentrat: Erythrozytenkonzentrat: 104 TE bis unter 120 TE</v>
          </cell>
          <cell r="E742">
            <v>0</v>
          </cell>
        </row>
        <row r="743">
          <cell r="A743" t="str">
            <v>ZE107.14</v>
          </cell>
          <cell r="B743">
            <v>10396.51</v>
          </cell>
          <cell r="C743" t="str">
            <v>8-800.ce</v>
          </cell>
          <cell r="D743" t="str">
            <v>Transfusion von Vollblut, Erythrozytenkonzentrat und Thrombozytenkonzentrat: Erythrozytenkonzentrat: 120 TE bis unter 136 TE</v>
          </cell>
          <cell r="E743">
            <v>0</v>
          </cell>
        </row>
        <row r="744">
          <cell r="A744" t="str">
            <v>ZE107.15</v>
          </cell>
          <cell r="B744">
            <v>11723.73</v>
          </cell>
          <cell r="C744" t="str">
            <v>8-800.cf</v>
          </cell>
          <cell r="D744" t="str">
            <v>Transfusion von Vollblut, Erythrozytenkonzentrat und Thrombozytenkonzentrat: Erythrozytenkonzentrat: 136 TE bis unter 152 TE</v>
          </cell>
          <cell r="E744">
            <v>0</v>
          </cell>
        </row>
        <row r="745">
          <cell r="A745" t="str">
            <v>ZE107.16</v>
          </cell>
          <cell r="B745">
            <v>13050.94</v>
          </cell>
          <cell r="C745" t="str">
            <v>8-800.cg</v>
          </cell>
          <cell r="D745" t="str">
            <v>Transfusion von Vollblut, Erythrozytenkonzentrat und Thrombozytenkonzentrat: Erythrozytenkonzentrat: 152 TE bis unter 168 TE</v>
          </cell>
          <cell r="E745">
            <v>0</v>
          </cell>
        </row>
        <row r="746">
          <cell r="A746" t="str">
            <v>ZE107.17</v>
          </cell>
          <cell r="B746">
            <v>14378.16</v>
          </cell>
          <cell r="C746" t="str">
            <v>8-800.ch</v>
          </cell>
          <cell r="D746" t="str">
            <v>Transfusion von Vollblut, Erythrozytenkonzentrat und Thrombozytenkonzentrat: Erythrozytenkonzentrat: 168 TE bis unter 184 TE</v>
          </cell>
          <cell r="E746">
            <v>0</v>
          </cell>
        </row>
        <row r="747">
          <cell r="A747" t="str">
            <v>ZE107.18</v>
          </cell>
          <cell r="B747">
            <v>15705.37</v>
          </cell>
          <cell r="C747" t="str">
            <v>8-800.cj</v>
          </cell>
          <cell r="D747" t="str">
            <v>Transfusion von Vollblut, Erythrozytenkonzentrat und Thrombozytenkonzentrat: Erythrozytenkonzentrat: 184 TE bis unter 200 TE</v>
          </cell>
          <cell r="E747">
            <v>0</v>
          </cell>
        </row>
        <row r="748">
          <cell r="A748" t="str">
            <v>ZE107.19</v>
          </cell>
          <cell r="B748">
            <v>17032.580000000002</v>
          </cell>
          <cell r="C748" t="str">
            <v>8-800.ck</v>
          </cell>
          <cell r="D748" t="str">
            <v>Transfusion von Vollblut, Erythrozytenkonzentrat und Thrombozytenkonzentrat: Erythrozytenkonzentrat: 200 TE bis unter 216 TE</v>
          </cell>
          <cell r="E748">
            <v>0</v>
          </cell>
        </row>
        <row r="749">
          <cell r="A749" t="str">
            <v>ZE107.20</v>
          </cell>
          <cell r="B749">
            <v>18359.8</v>
          </cell>
          <cell r="C749" t="str">
            <v>8-800.cm</v>
          </cell>
          <cell r="D749" t="str">
            <v>Transfusion von Vollblut, Erythrozytenkonzentrat und Thrombozytenkonzentrat: Erythrozytenkonzentrat: 216 TE bis unter 232 TE</v>
          </cell>
          <cell r="E749">
            <v>0</v>
          </cell>
        </row>
        <row r="750">
          <cell r="A750" t="str">
            <v>ZE107.21</v>
          </cell>
          <cell r="B750">
            <v>19687.009999999998</v>
          </cell>
          <cell r="C750" t="str">
            <v>8-800.cn</v>
          </cell>
          <cell r="D750" t="str">
            <v>Transfusion von Vollblut, Erythrozytenkonzentrat und Thrombozytenkonzentrat: Erythrozytenkonzentrat: 232 TE bis unter 248 TE</v>
          </cell>
          <cell r="E750">
            <v>0</v>
          </cell>
        </row>
        <row r="751">
          <cell r="A751" t="str">
            <v>ZE107.22</v>
          </cell>
          <cell r="B751">
            <v>21014.23</v>
          </cell>
          <cell r="C751" t="str">
            <v>8-800.cp</v>
          </cell>
          <cell r="D751" t="str">
            <v>Transfusion von Vollblut, Erythrozytenkonzentrat und Thrombozytenkonzentrat: Erythrozytenkonzentrat: 248 TE bis unter 264 TE</v>
          </cell>
          <cell r="E751">
            <v>0</v>
          </cell>
        </row>
        <row r="752">
          <cell r="A752" t="str">
            <v>ZE107.23</v>
          </cell>
          <cell r="B752">
            <v>22341.439999999999</v>
          </cell>
          <cell r="C752" t="str">
            <v>8-800.cq</v>
          </cell>
          <cell r="D752" t="str">
            <v>Transfusion von Vollblut, Erythrozytenkonzentrat und Thrombozytenkonzentrat: Erythrozytenkonzentrat: 264 TE bis unter 280 TE</v>
          </cell>
          <cell r="E752">
            <v>0</v>
          </cell>
        </row>
        <row r="753">
          <cell r="A753" t="str">
            <v>ZE107.24</v>
          </cell>
          <cell r="B753">
            <v>23668.66</v>
          </cell>
          <cell r="C753" t="str">
            <v>8-800.cr</v>
          </cell>
          <cell r="D753" t="str">
            <v>Transfusion von Vollblut, Erythrozytenkonzentrat und Thrombozytenkonzentrat: Erythrozytenkonzentrat: 280 TE oder mehr</v>
          </cell>
          <cell r="E753">
            <v>0</v>
          </cell>
        </row>
        <row r="754">
          <cell r="A754" t="str">
            <v>ZE108</v>
          </cell>
          <cell r="B754">
            <v>0</v>
          </cell>
          <cell r="C754">
            <v>0</v>
          </cell>
          <cell r="D754" t="str">
            <v>Transfusion von Vollblut, Erythrozytenkonzentrat und Thrombozytenkonzentrat: Patientenbezogene Thrombozytenkonzentrate</v>
          </cell>
          <cell r="E754">
            <v>0</v>
          </cell>
        </row>
        <row r="755">
          <cell r="A755" t="str">
            <v>ZE108.01</v>
          </cell>
          <cell r="B755">
            <v>426</v>
          </cell>
          <cell r="C755" t="str">
            <v>8-800.60</v>
          </cell>
          <cell r="D755" t="str">
            <v>Transfusion von Vollblut, Erythrozytenkonzentrat und Thrombozytenkonzentrat: Patientenbezogene Thrombozytenkonzentrate: 1 patientenbezogenes Thrombozytenkonzentrat</v>
          </cell>
          <cell r="E755">
            <v>0</v>
          </cell>
        </row>
        <row r="756">
          <cell r="A756" t="str">
            <v>ZE108.02</v>
          </cell>
          <cell r="B756">
            <v>851.99</v>
          </cell>
          <cell r="C756" t="str">
            <v>8-800.61</v>
          </cell>
          <cell r="D756" t="str">
            <v>Transfusion von Vollblut, Erythrozytenkonzentrat und Thrombozytenkonzentrat: Patientenbezogene Thrombozytenkonzentrate: 2 patientenbezogene Thrombozytenkonzentrate</v>
          </cell>
          <cell r="E756">
            <v>0</v>
          </cell>
        </row>
        <row r="757">
          <cell r="A757" t="str">
            <v>ZE108.03</v>
          </cell>
          <cell r="B757">
            <v>1451.05</v>
          </cell>
          <cell r="C757" t="str">
            <v>8-800.62</v>
          </cell>
          <cell r="D757" t="str">
            <v>Transfusion von Vollblut, Erythrozytenkonzentrat und Thrombozytenkonzentrat: Patientenbezogene Thrombozytenkonzentrate: 3 bis unter 5 patientenbezogene Thrombozytenkonzentrate</v>
          </cell>
          <cell r="E757">
            <v>0</v>
          </cell>
        </row>
        <row r="758">
          <cell r="A758" t="str">
            <v>ZE108.04</v>
          </cell>
          <cell r="B758">
            <v>2342.98</v>
          </cell>
          <cell r="C758" t="str">
            <v>8-800.63</v>
          </cell>
          <cell r="D758" t="str">
            <v>Transfusion von Vollblut, Erythrozytenkonzentrat und Thrombozytenkonzentrat: Patientenbezogene Thrombozytenkonzentrate: 5 bis unter 7 patientenbezogene Thrombozytenkonzentrate</v>
          </cell>
          <cell r="E758">
            <v>0</v>
          </cell>
        </row>
        <row r="759">
          <cell r="A759" t="str">
            <v>ZE108.05</v>
          </cell>
          <cell r="B759">
            <v>3142.5</v>
          </cell>
          <cell r="C759" t="str">
            <v>8-800.64</v>
          </cell>
          <cell r="D759" t="str">
            <v>Transfusion von Vollblut, Erythrozytenkonzentrat und Thrombozytenkonzentrat: Patientenbezogene Thrombozytenkonzentrate: 7 bis unter 9 patientenbezogene Thrombozytenkonzentrate</v>
          </cell>
          <cell r="E759">
            <v>0</v>
          </cell>
        </row>
        <row r="760">
          <cell r="A760" t="str">
            <v>ZE108.06</v>
          </cell>
          <cell r="B760">
            <v>4021.7</v>
          </cell>
          <cell r="C760" t="str">
            <v>8-800.65</v>
          </cell>
          <cell r="D760" t="str">
            <v>Transfusion von Vollblut, Erythrozytenkonzentrat und Thrombozytenkonzentrat: Patientenbezogene Thrombozytenkonzentrate: 9 bis unter 11 patientenbezogene Thrombozytenkonzentrate</v>
          </cell>
          <cell r="E760">
            <v>0</v>
          </cell>
        </row>
        <row r="761">
          <cell r="A761" t="str">
            <v>ZE108.07</v>
          </cell>
          <cell r="B761">
            <v>4836.32</v>
          </cell>
          <cell r="C761" t="str">
            <v>8-800.66</v>
          </cell>
          <cell r="D761" t="str">
            <v>Transfusion von Vollblut, Erythrozytenkonzentrat und Thrombozytenkonzentrat: Patientenbezogene Thrombozytenkonzentrate: 11 bis unter 13 patientenbezogene Thrombozytenkonzentrate</v>
          </cell>
          <cell r="E761">
            <v>0</v>
          </cell>
        </row>
        <row r="762">
          <cell r="A762" t="str">
            <v>ZE108.08</v>
          </cell>
          <cell r="B762">
            <v>5725.9</v>
          </cell>
          <cell r="C762" t="str">
            <v>8-800.67</v>
          </cell>
          <cell r="D762" t="str">
            <v>Transfusion von Vollblut, Erythrozytenkonzentrat und Thrombozytenkonzentrat: Patientenbezogene Thrombozytenkonzentrate: 13 bis unter 15 patientenbezogene Thrombozytenkonzentrate</v>
          </cell>
          <cell r="E762">
            <v>0</v>
          </cell>
        </row>
        <row r="763">
          <cell r="A763" t="str">
            <v>ZE108.09</v>
          </cell>
          <cell r="B763">
            <v>6602.96</v>
          </cell>
          <cell r="C763" t="str">
            <v>8-800.68</v>
          </cell>
          <cell r="D763" t="str">
            <v>Transfusion von Vollblut, Erythrozytenkonzentrat und Thrombozytenkonzentrat: Patientenbezogene Thrombozytenkonzentrate: 15 bis unter 17 patientenbezogene Thrombozytenkonzentrate</v>
          </cell>
          <cell r="E763">
            <v>0</v>
          </cell>
        </row>
        <row r="764">
          <cell r="A764" t="str">
            <v>ZE108.10</v>
          </cell>
          <cell r="B764">
            <v>7454.95</v>
          </cell>
          <cell r="C764" t="str">
            <v>8-800.69</v>
          </cell>
          <cell r="D764" t="str">
            <v>Transfusion von Vollblut, Erythrozytenkonzentrat und Thrombozytenkonzentrat: Patientenbezogene Thrombozytenkonzentrate: 17 bis unter 19 patientenbezogene Thrombozytenkonzentrate</v>
          </cell>
          <cell r="E764">
            <v>0</v>
          </cell>
        </row>
        <row r="765">
          <cell r="A765" t="str">
            <v>ZE108.11</v>
          </cell>
          <cell r="B765">
            <v>8519.94</v>
          </cell>
          <cell r="C765" t="str">
            <v>8-800.6a</v>
          </cell>
          <cell r="D765" t="str">
            <v>Transfusion von Vollblut, Erythrozytenkonzentrat und Thrombozytenkonzentrat: Patientenbezogene Thrombozytenkonzentrate: 19 bis unter 23 patientenbezogene Thrombozytenkonzentrate</v>
          </cell>
          <cell r="E765">
            <v>0</v>
          </cell>
        </row>
        <row r="766">
          <cell r="A766" t="str">
            <v>ZE108.12</v>
          </cell>
          <cell r="B766">
            <v>10223.93</v>
          </cell>
          <cell r="C766" t="str">
            <v>8-800.6b</v>
          </cell>
          <cell r="D766" t="str">
            <v>Transfusion von Vollblut, Erythrozytenkonzentrat und Thrombozytenkonzentrat: Patientenbezogene Thrombozytenkonzentrate: 23 bis unter 27 patientenbezogene Thrombozytenkonzentrate</v>
          </cell>
          <cell r="E766">
            <v>0</v>
          </cell>
        </row>
        <row r="767">
          <cell r="A767" t="str">
            <v>ZE108.13</v>
          </cell>
          <cell r="B767">
            <v>11927.92</v>
          </cell>
          <cell r="C767" t="str">
            <v>8-800.6c</v>
          </cell>
          <cell r="D767" t="str">
            <v>Transfusion von Vollblut, Erythrozytenkonzentrat und Thrombozytenkonzentrat: Patientenbezogene Thrombozytenkonzentrate: 27 bis unter 31 patientenbezogene Thrombozytenkonzentrate</v>
          </cell>
          <cell r="E767">
            <v>0</v>
          </cell>
        </row>
        <row r="768">
          <cell r="A768" t="str">
            <v>ZE108.14</v>
          </cell>
          <cell r="B768">
            <v>13631.91</v>
          </cell>
          <cell r="C768" t="str">
            <v>8-800.6d</v>
          </cell>
          <cell r="D768" t="str">
            <v>Transfusion von Vollblut, Erythrozytenkonzentrat und Thrombozytenkonzentrat: Patientenbezogene Thrombozytenkonzentrate: 31 bis unter 35 patientenbezogene Thrombozytenkonzentrate</v>
          </cell>
          <cell r="E768">
            <v>0</v>
          </cell>
        </row>
        <row r="769">
          <cell r="A769" t="str">
            <v>ZE108.15</v>
          </cell>
          <cell r="B769">
            <v>15335.9</v>
          </cell>
          <cell r="C769" t="str">
            <v>8-800.6e</v>
          </cell>
          <cell r="D769" t="str">
            <v>Transfusion von Vollblut, Erythrozytenkonzentrat und Thrombozytenkonzentrat: Patientenbezogene Thrombozytenkonzentrate: 35 bis unter 39 patientenbezogene Thrombozytenkonzentrate</v>
          </cell>
          <cell r="E769">
            <v>0</v>
          </cell>
        </row>
        <row r="770">
          <cell r="A770" t="str">
            <v>ZE108.16</v>
          </cell>
          <cell r="B770">
            <v>17039.89</v>
          </cell>
          <cell r="C770" t="str">
            <v>8-800.6g</v>
          </cell>
          <cell r="D770" t="str">
            <v>Transfusion von Vollblut, Erythrozytenkonzentrat und Thrombozytenkonzentrat: Patientenbezogene Thrombozytenkonzentrate: 39 bis unter 43 patientenbezogene Thrombozytenkonzentrate</v>
          </cell>
          <cell r="E770">
            <v>0</v>
          </cell>
        </row>
        <row r="771">
          <cell r="A771" t="str">
            <v>ZE108.17</v>
          </cell>
          <cell r="B771">
            <v>18743.88</v>
          </cell>
          <cell r="C771" t="str">
            <v>8-800.6h</v>
          </cell>
          <cell r="D771" t="str">
            <v>Transfusion von Vollblut, Erythrozytenkonzentrat und Thrombozytenkonzentrat: Patientenbezogene Thrombozytenkonzentrate: 43 bis unter 47 patientenbezogene Thrombozytenkonzentrate</v>
          </cell>
          <cell r="E771">
            <v>0</v>
          </cell>
        </row>
        <row r="772">
          <cell r="A772" t="str">
            <v>ZE108.18</v>
          </cell>
          <cell r="B772">
            <v>20447.87</v>
          </cell>
          <cell r="C772" t="str">
            <v>8-800.6j</v>
          </cell>
          <cell r="D772" t="str">
            <v>Transfusion von Vollblut, Erythrozytenkonzentrat und Thrombozytenkonzentrat: Patientenbezogene Thrombozytenkonzentrate: 47 bis unter 51 patientenbezogene Thrombozytenkonzentrate</v>
          </cell>
          <cell r="E772">
            <v>0</v>
          </cell>
        </row>
        <row r="773">
          <cell r="A773" t="str">
            <v>ZE108.19</v>
          </cell>
          <cell r="B773">
            <v>22151.85</v>
          </cell>
          <cell r="C773" t="str">
            <v>8-800.6k</v>
          </cell>
          <cell r="D773" t="str">
            <v>Transfusion von Vollblut, Erythrozytenkonzentrat und Thrombozytenkonzentrat: Patientenbezogene Thrombozytenkonzentrate: 51 bis unter 55 patientenbezogene Thrombozytenkonzentrate</v>
          </cell>
          <cell r="E773">
            <v>0</v>
          </cell>
        </row>
        <row r="774">
          <cell r="A774" t="str">
            <v>ZE108.20</v>
          </cell>
          <cell r="B774">
            <v>23855.84</v>
          </cell>
          <cell r="C774" t="str">
            <v>8-800.6m</v>
          </cell>
          <cell r="D774" t="str">
            <v>Transfusion von Vollblut, Erythrozytenkonzentrat und Thrombozytenkonzentrat: Patientenbezogene Thrombozytenkonzentrate: 55 bis unter 59 patientenbezogene Thrombozytenkonzentrate</v>
          </cell>
          <cell r="E774">
            <v>0</v>
          </cell>
        </row>
        <row r="775">
          <cell r="A775" t="str">
            <v>ZE108.21</v>
          </cell>
          <cell r="B775">
            <v>25559.83</v>
          </cell>
          <cell r="C775" t="str">
            <v>8-800.6n</v>
          </cell>
          <cell r="D775" t="str">
            <v>Transfusion von Vollblut, Erythrozytenkonzentrat und Thrombozytenkonzentrat: Patientenbezogene Thrombozytenkonzentrate: 59 bis unter 63 patientenbezogene Thrombozytenkonzentrate</v>
          </cell>
          <cell r="E775">
            <v>0</v>
          </cell>
        </row>
        <row r="776">
          <cell r="A776" t="str">
            <v>ZE108.22</v>
          </cell>
          <cell r="B776">
            <v>27263.82</v>
          </cell>
          <cell r="C776" t="str">
            <v>8-800.6p</v>
          </cell>
          <cell r="D776" t="str">
            <v>Transfusion von Vollblut, Erythrozytenkonzentrat und Thrombozytenkonzentrat: Patientenbezogene Thrombozytenkonzentrate: 63 bis unter 67 patientenbezogene Thrombozytenkonzentrate</v>
          </cell>
          <cell r="E776">
            <v>0</v>
          </cell>
        </row>
        <row r="777">
          <cell r="A777" t="str">
            <v>ZE108.23</v>
          </cell>
          <cell r="B777">
            <v>28967.81</v>
          </cell>
          <cell r="C777" t="str">
            <v>8-800.6q</v>
          </cell>
          <cell r="D777" t="str">
            <v>Transfusion von Vollblut, Erythrozytenkonzentrat und Thrombozytenkonzentrat: Patientenbezogene Thrombozytenkonzentrate: 67 bis unter 71 patientenbezogene Thrombozytenkonzentrate</v>
          </cell>
          <cell r="E777">
            <v>0</v>
          </cell>
        </row>
        <row r="778">
          <cell r="A778" t="str">
            <v>ZE108.24</v>
          </cell>
          <cell r="B778">
            <v>0</v>
          </cell>
          <cell r="C778">
            <v>0</v>
          </cell>
          <cell r="D778" t="str">
            <v>Siehe weitere Differenzierung ZE108.25 - ZE108.30</v>
          </cell>
          <cell r="E778">
            <v>0</v>
          </cell>
        </row>
        <row r="779">
          <cell r="A779" t="str">
            <v>ZE108.25</v>
          </cell>
          <cell r="B779">
            <v>31097.8</v>
          </cell>
          <cell r="C779" t="str">
            <v>8-800.6s</v>
          </cell>
          <cell r="D779" t="str">
            <v>Transfusion von Vollblut, Erythrozytenkonzentrat und Thrombozytenkonzentrat: Patientenbezogene Thrombozytenkonzentrate: 71 bis unter 79 patientenbezogene Thrombozytenkonzentrate</v>
          </cell>
          <cell r="E779">
            <v>0</v>
          </cell>
        </row>
        <row r="780">
          <cell r="A780" t="str">
            <v>ZE108.26</v>
          </cell>
          <cell r="B780">
            <v>34505.769999999997</v>
          </cell>
          <cell r="C780" t="str">
            <v>8-800.6t</v>
          </cell>
          <cell r="D780" t="str">
            <v>Transfusion von Vollblut, Erythrozytenkonzentrat und Thrombozytenkonzentrat: Patientenbezogene Thrombozytenkonzentrate: 79 bis unter 87 patientenbezogene Thrombozytenkonzentrate</v>
          </cell>
          <cell r="E780">
            <v>0</v>
          </cell>
        </row>
        <row r="781">
          <cell r="A781" t="str">
            <v>ZE108.27</v>
          </cell>
          <cell r="B781">
            <v>37913.75</v>
          </cell>
          <cell r="C781" t="str">
            <v>8-800.6u</v>
          </cell>
          <cell r="D781" t="str">
            <v>Transfusion von Vollblut, Erythrozytenkonzentrat und Thrombozytenkonzentrat: Patientenbezogene Thrombozytenkonzentrate: 87 bis unter 95 patientenbezogene Thrombozytenkonzentrate</v>
          </cell>
          <cell r="E781">
            <v>0</v>
          </cell>
        </row>
        <row r="782">
          <cell r="A782" t="str">
            <v>ZE108.28</v>
          </cell>
          <cell r="B782">
            <v>41321.730000000003</v>
          </cell>
          <cell r="C782" t="str">
            <v>8-800.6v</v>
          </cell>
          <cell r="D782" t="str">
            <v>Transfusion von Vollblut, Erythrozytenkonzentrat und Thrombozytenkonzentrat: Patientenbezogene Thrombozytenkonzentrate: 95 bis unter 103 patientenbezogene Thrombozytenkonzentrate</v>
          </cell>
          <cell r="E782">
            <v>0</v>
          </cell>
        </row>
        <row r="783">
          <cell r="A783" t="str">
            <v>ZE108.29</v>
          </cell>
          <cell r="B783">
            <v>44729.71</v>
          </cell>
          <cell r="C783" t="str">
            <v>8-800.6w</v>
          </cell>
          <cell r="D783" t="str">
            <v>Transfusion von Vollblut, Erythrozytenkonzentrat und Thrombozytenkonzentrat: Patientenbezogene Thrombozytenkonzentrate: 103 bis unter 111 patientenbezogene Thrombozytenkonzentrate</v>
          </cell>
          <cell r="E783">
            <v>0</v>
          </cell>
        </row>
        <row r="784">
          <cell r="A784" t="str">
            <v>ZE108.30</v>
          </cell>
          <cell r="B784">
            <v>48137.68</v>
          </cell>
          <cell r="C784" t="str">
            <v>8-800.6z</v>
          </cell>
          <cell r="D784" t="str">
            <v>Transfusion von Vollblut, Erythrozytenkonzentrat und Thrombozytenkonzentrat: Patientenbezogene Thrombozytenkonzentrate: 111 oder mehr patientenbezogene Thrombozytenkonzentrate</v>
          </cell>
          <cell r="E784">
            <v>0</v>
          </cell>
        </row>
        <row r="785">
          <cell r="A785" t="str">
            <v>ZE110</v>
          </cell>
          <cell r="B785">
            <v>0</v>
          </cell>
          <cell r="C785">
            <v>0</v>
          </cell>
          <cell r="D785" t="str">
            <v>Applikation von Medikamenten, Liste 2: Liposomales Amphotericin B, parenteral</v>
          </cell>
          <cell r="E785">
            <v>0</v>
          </cell>
        </row>
        <row r="786">
          <cell r="A786" t="str">
            <v>ZE110.01</v>
          </cell>
          <cell r="B786">
            <v>234.38</v>
          </cell>
          <cell r="C786" t="str">
            <v>6-002.q0</v>
          </cell>
          <cell r="D786" t="str">
            <v>Applikation von Medikamenten, Liste 2: Liposomales Amphotericin B, parenteral: 100 mg bis unter 175 mg</v>
          </cell>
          <cell r="E786">
            <v>0</v>
          </cell>
        </row>
        <row r="787">
          <cell r="A787" t="str">
            <v>ZE110.02</v>
          </cell>
          <cell r="B787">
            <v>375</v>
          </cell>
          <cell r="C787" t="str">
            <v>6-002.q1</v>
          </cell>
          <cell r="D787" t="str">
            <v>Applikation von Medikamenten, Liste 2: Liposomales Amphotericin B, parenteral: 175 mg bis unter 250 mg</v>
          </cell>
          <cell r="E787">
            <v>0</v>
          </cell>
        </row>
        <row r="788">
          <cell r="A788" t="str">
            <v>ZE110.03</v>
          </cell>
          <cell r="B788">
            <v>531.25</v>
          </cell>
          <cell r="C788" t="str">
            <v>6-002.q2</v>
          </cell>
          <cell r="D788" t="str">
            <v>Applikation von Medikamenten, Liste 2: Liposomales Amphotericin B, parenteral: 250 mg bis unter 350 mg</v>
          </cell>
          <cell r="E788">
            <v>0</v>
          </cell>
        </row>
        <row r="789">
          <cell r="A789" t="str">
            <v>ZE110.04</v>
          </cell>
          <cell r="B789">
            <v>718.75</v>
          </cell>
          <cell r="C789" t="str">
            <v>6-002.q3</v>
          </cell>
          <cell r="D789" t="str">
            <v>Applikation von Medikamenten, Liste 2: Liposomales Amphotericin B, parenteral: 350 mg bis unter 450 mg</v>
          </cell>
          <cell r="E789">
            <v>0</v>
          </cell>
        </row>
        <row r="790">
          <cell r="A790" t="str">
            <v>ZE110.05</v>
          </cell>
          <cell r="B790">
            <v>906.25</v>
          </cell>
          <cell r="C790" t="str">
            <v>6-002.q4</v>
          </cell>
          <cell r="D790" t="str">
            <v>Applikation von Medikamenten, Liste 2: Liposomales Amphotericin B, parenteral: 450 mg bis unter 550 mg</v>
          </cell>
          <cell r="E790">
            <v>0</v>
          </cell>
        </row>
        <row r="791">
          <cell r="A791" t="str">
            <v>ZE110.06</v>
          </cell>
          <cell r="B791">
            <v>1093.75</v>
          </cell>
          <cell r="C791" t="str">
            <v>6-002.q5</v>
          </cell>
          <cell r="D791" t="str">
            <v>Applikation von Medikamenten, Liste 2: Liposomales Amphotericin B, parenteral: 550 mg bis unter 650 mg</v>
          </cell>
          <cell r="E791">
            <v>0</v>
          </cell>
        </row>
        <row r="792">
          <cell r="A792" t="str">
            <v>ZE110.07</v>
          </cell>
          <cell r="B792">
            <v>1281.25</v>
          </cell>
          <cell r="C792" t="str">
            <v>6-002.q6</v>
          </cell>
          <cell r="D792" t="str">
            <v>Applikation von Medikamenten, Liste 2: Liposomales Amphotericin B, parenteral: 650 mg bis unter 750 mg</v>
          </cell>
          <cell r="E792">
            <v>0</v>
          </cell>
        </row>
        <row r="793">
          <cell r="A793" t="str">
            <v>ZE110.08</v>
          </cell>
          <cell r="B793">
            <v>1468.75</v>
          </cell>
          <cell r="C793" t="str">
            <v>6-002.q7</v>
          </cell>
          <cell r="D793" t="str">
            <v>Applikation von Medikamenten, Liste 2: Liposomales Amphotericin B, parenteral: 750 mg bis unter 850 mg</v>
          </cell>
          <cell r="E793">
            <v>0</v>
          </cell>
        </row>
        <row r="794">
          <cell r="A794" t="str">
            <v>ZE110.09</v>
          </cell>
          <cell r="B794">
            <v>1656.25</v>
          </cell>
          <cell r="C794" t="str">
            <v>6-002.q8</v>
          </cell>
          <cell r="D794" t="str">
            <v>Applikation von Medikamenten, Liste 2: Liposomales Amphotericin B, parenteral: 850 mg bis unter 950 mg</v>
          </cell>
          <cell r="E794">
            <v>0</v>
          </cell>
        </row>
        <row r="795">
          <cell r="A795" t="str">
            <v>ZE110.10</v>
          </cell>
          <cell r="B795">
            <v>1906.25</v>
          </cell>
          <cell r="C795" t="str">
            <v>6-002.q9</v>
          </cell>
          <cell r="D795" t="str">
            <v>Applikation von Medikamenten, Liste 2: Liposomales Amphotericin B, parenteral: 950 mg bis unter 1.150 mg</v>
          </cell>
          <cell r="E795">
            <v>0</v>
          </cell>
        </row>
        <row r="796">
          <cell r="A796" t="str">
            <v>ZE110.11</v>
          </cell>
          <cell r="B796">
            <v>2281.25</v>
          </cell>
          <cell r="C796" t="str">
            <v>6-002.qa</v>
          </cell>
          <cell r="D796" t="str">
            <v>Applikation von Medikamenten, Liste 2: Liposomales Amphotericin B, parenteral: 1.150 mg bis unter 1.350 mg</v>
          </cell>
          <cell r="E796">
            <v>0</v>
          </cell>
        </row>
        <row r="797">
          <cell r="A797" t="str">
            <v>ZE110.12</v>
          </cell>
          <cell r="B797">
            <v>2656.25</v>
          </cell>
          <cell r="C797" t="str">
            <v>6-002.qb</v>
          </cell>
          <cell r="D797" t="str">
            <v>Applikation von Medikamenten, Liste 2: Liposomales Amphotericin B, parenteral: 1.350 mg bis unter 1.550 mg</v>
          </cell>
          <cell r="E797">
            <v>0</v>
          </cell>
        </row>
        <row r="798">
          <cell r="A798" t="str">
            <v>ZE110.13</v>
          </cell>
          <cell r="B798">
            <v>3031.25</v>
          </cell>
          <cell r="C798" t="str">
            <v>6-002.qc</v>
          </cell>
          <cell r="D798" t="str">
            <v>Applikation von Medikamenten, Liste 2: Liposomales Amphotericin B, parenteral: 1.550 mg bis unter 1.750 mg</v>
          </cell>
          <cell r="E798">
            <v>0</v>
          </cell>
        </row>
        <row r="799">
          <cell r="A799" t="str">
            <v>ZE110.14</v>
          </cell>
          <cell r="B799">
            <v>3406.25</v>
          </cell>
          <cell r="C799" t="str">
            <v>6-002.qd</v>
          </cell>
          <cell r="D799" t="str">
            <v>Applikation von Medikamenten, Liste 2: Liposomales Amphotericin B, parenteral: 1.750 mg bis unter 1.950 mg</v>
          </cell>
          <cell r="E799">
            <v>0</v>
          </cell>
        </row>
        <row r="800">
          <cell r="A800" t="str">
            <v>ZE110.15</v>
          </cell>
          <cell r="B800">
            <v>3781.25</v>
          </cell>
          <cell r="C800" t="str">
            <v>6-002.qe</v>
          </cell>
          <cell r="D800" t="str">
            <v>Applikation von Medikamenten, Liste 2: Liposomales Amphotericin B, parenteral: 1.950 mg bis unter 2.150 mg</v>
          </cell>
          <cell r="E800">
            <v>0</v>
          </cell>
        </row>
        <row r="801">
          <cell r="A801" t="str">
            <v>ZE110.16</v>
          </cell>
          <cell r="B801">
            <v>4656.25</v>
          </cell>
          <cell r="C801" t="str">
            <v>6-002.qf</v>
          </cell>
          <cell r="D801" t="str">
            <v>Applikation von Medikamenten, Liste 2: Liposomales Amphotericin B, parenteral: 2.150 mg bis unter 3.150 mg</v>
          </cell>
          <cell r="E801">
            <v>0</v>
          </cell>
        </row>
        <row r="802">
          <cell r="A802" t="str">
            <v>ZE110.17</v>
          </cell>
          <cell r="B802">
            <v>6531.25</v>
          </cell>
          <cell r="C802" t="str">
            <v>6-002.qg</v>
          </cell>
          <cell r="D802" t="str">
            <v>Applikation von Medikamenten, Liste 2: Liposomales Amphotericin B, parenteral: 3.150 mg bis unter 4.150 mg</v>
          </cell>
          <cell r="E802">
            <v>0</v>
          </cell>
        </row>
        <row r="803">
          <cell r="A803" t="str">
            <v>ZE110.18</v>
          </cell>
          <cell r="B803">
            <v>8406.25</v>
          </cell>
          <cell r="C803" t="str">
            <v>6-002.qh</v>
          </cell>
          <cell r="D803" t="str">
            <v>Applikation von Medikamenten, Liste 2: Liposomales Amphotericin B, parenteral: 4.150 mg bis unter 5.150 mg</v>
          </cell>
          <cell r="E803">
            <v>0</v>
          </cell>
        </row>
        <row r="804">
          <cell r="A804" t="str">
            <v>ZE110.19</v>
          </cell>
          <cell r="B804">
            <v>10281.25</v>
          </cell>
          <cell r="C804" t="str">
            <v>6-002.qj</v>
          </cell>
          <cell r="D804" t="str">
            <v>Applikation von Medikamenten, Liste 2: Liposomales Amphotericin B, parenteral: 5.150 mg bis unter 6.150 mg</v>
          </cell>
          <cell r="E804">
            <v>0</v>
          </cell>
        </row>
        <row r="805">
          <cell r="A805" t="str">
            <v>ZE110.20</v>
          </cell>
          <cell r="B805">
            <v>13093.75</v>
          </cell>
          <cell r="C805" t="str">
            <v>6-002.qk</v>
          </cell>
          <cell r="D805" t="str">
            <v>Applikation von Medikamenten, Liste 2: Liposomales Amphotericin B, parenteral: 6.150 mg bis unter 8.650 mg</v>
          </cell>
          <cell r="E805">
            <v>0</v>
          </cell>
        </row>
        <row r="806">
          <cell r="A806" t="str">
            <v>ZE110.21</v>
          </cell>
          <cell r="B806">
            <v>17781.25</v>
          </cell>
          <cell r="C806" t="str">
            <v>6-002.qm</v>
          </cell>
          <cell r="D806" t="str">
            <v>Applikation von Medikamenten, Liste 2: Liposomales Amphotericin B, parenteral: 8.650 mg bis unter 11.150 mg</v>
          </cell>
          <cell r="E806">
            <v>0</v>
          </cell>
        </row>
        <row r="807">
          <cell r="A807" t="str">
            <v>ZE110.22</v>
          </cell>
          <cell r="B807">
            <v>22468.75</v>
          </cell>
          <cell r="C807" t="str">
            <v>6-002.qn</v>
          </cell>
          <cell r="D807" t="str">
            <v>Applikation von Medikamenten, Liste 2: Liposomales Amphotericin B, parenteral: 11.150 mg bis unter 13.650 mg</v>
          </cell>
          <cell r="E807">
            <v>0</v>
          </cell>
        </row>
        <row r="808">
          <cell r="A808" t="str">
            <v>ZE110.23</v>
          </cell>
          <cell r="B808">
            <v>28718.75</v>
          </cell>
          <cell r="C808" t="str">
            <v>6-002.qp</v>
          </cell>
          <cell r="D808" t="str">
            <v>Applikation von Medikamenten, Liste 2: Liposomales Amphotericin B, parenteral: 13.650 mg bis unter 18.650 mg</v>
          </cell>
          <cell r="E808">
            <v>0</v>
          </cell>
        </row>
        <row r="809">
          <cell r="A809" t="str">
            <v>ZE110.24</v>
          </cell>
          <cell r="B809">
            <v>38093.75</v>
          </cell>
          <cell r="C809" t="str">
            <v>6-002.qq</v>
          </cell>
          <cell r="D809" t="str">
            <v>Applikation von Medikamenten, Liste 2: Liposomales Amphotericin B, parenteral: 18.650 mg bis unter 23.650 mg</v>
          </cell>
          <cell r="E809">
            <v>0</v>
          </cell>
        </row>
        <row r="810">
          <cell r="A810" t="str">
            <v>ZE110.25</v>
          </cell>
          <cell r="B810">
            <v>47468.75</v>
          </cell>
          <cell r="C810" t="str">
            <v>6-002.qr</v>
          </cell>
          <cell r="D810" t="str">
            <v>Applikation von Medikamenten, Liste 2: Liposomales Amphotericin B, parenteral: 23.650 mg bis unter 28.650 mg</v>
          </cell>
          <cell r="E810">
            <v>0</v>
          </cell>
        </row>
        <row r="811">
          <cell r="A811" t="str">
            <v>ZE110.26</v>
          </cell>
          <cell r="B811">
            <v>56843.75</v>
          </cell>
          <cell r="C811" t="str">
            <v>6-002.qs</v>
          </cell>
          <cell r="D811" t="str">
            <v>Applikation von Medikamenten, Liste 2: Liposomales Amphotericin B, parenteral: 28.650 mg bis unter 33.650 mg</v>
          </cell>
          <cell r="E811">
            <v>0</v>
          </cell>
        </row>
        <row r="812">
          <cell r="A812" t="str">
            <v>ZE110.27</v>
          </cell>
          <cell r="B812">
            <v>66218.75</v>
          </cell>
          <cell r="C812" t="str">
            <v>6-002.qt</v>
          </cell>
          <cell r="D812" t="str">
            <v>Applikation von Medikamenten, Liste 2: Liposomales Amphotericin B, parenteral: 33.650 mg bis unter 38.650 mg</v>
          </cell>
          <cell r="E812">
            <v>0</v>
          </cell>
        </row>
        <row r="813">
          <cell r="A813" t="str">
            <v>ZE110.28</v>
          </cell>
          <cell r="B813">
            <v>75593.75</v>
          </cell>
          <cell r="C813" t="str">
            <v>6-002.qu</v>
          </cell>
          <cell r="D813" t="str">
            <v>Applikation von Medikamenten, Liste 2: Liposomales Amphotericin B, parenteral: 38.650 mg bis unter 43.650 mg</v>
          </cell>
          <cell r="E813">
            <v>0</v>
          </cell>
        </row>
        <row r="814">
          <cell r="A814" t="str">
            <v>ZE110.29</v>
          </cell>
          <cell r="B814">
            <v>84968.75</v>
          </cell>
          <cell r="C814" t="str">
            <v>6-002.qv</v>
          </cell>
          <cell r="D814" t="str">
            <v>Applikation von Medikamenten, Liste 2: Liposomales Amphotericin B, parenteral: 43.650 mg oder mehr</v>
          </cell>
          <cell r="E814">
            <v>0</v>
          </cell>
        </row>
        <row r="815">
          <cell r="A815" t="str">
            <v>ZE113</v>
          </cell>
          <cell r="B815">
            <v>0</v>
          </cell>
          <cell r="C815">
            <v>0</v>
          </cell>
          <cell r="D815" t="str">
            <v>Applikation von Medikamenten, Liste 2: Itraconazol, parenteral</v>
          </cell>
          <cell r="E815">
            <v>0</v>
          </cell>
        </row>
        <row r="816">
          <cell r="A816" t="str">
            <v>ZE113.01</v>
          </cell>
          <cell r="B816">
            <v>182.29</v>
          </cell>
          <cell r="C816" t="str">
            <v>6-002.c0</v>
          </cell>
          <cell r="D816" t="str">
            <v>Applikation von Medikamenten, Liste 2: Itraconazol, parenteral: 400 mg bis unter 800 mg</v>
          </cell>
          <cell r="E816">
            <v>0</v>
          </cell>
        </row>
        <row r="817">
          <cell r="A817" t="str">
            <v>ZE113.02</v>
          </cell>
          <cell r="B817">
            <v>319.01</v>
          </cell>
          <cell r="C817" t="str">
            <v>6-002.c1</v>
          </cell>
          <cell r="D817" t="str">
            <v>Applikation von Medikamenten, Liste 2: Itraconazol, parenteral: 800 mg bis unter 1.200 mg</v>
          </cell>
          <cell r="E817">
            <v>0</v>
          </cell>
        </row>
        <row r="818">
          <cell r="A818" t="str">
            <v>ZE113.03</v>
          </cell>
          <cell r="B818">
            <v>455.73</v>
          </cell>
          <cell r="C818" t="str">
            <v>6-002.c2</v>
          </cell>
          <cell r="D818" t="str">
            <v>Applikation von Medikamenten, Liste 2: Itraconazol, parenteral: 1.200 mg bis unter 1.600 mg</v>
          </cell>
          <cell r="E818">
            <v>0</v>
          </cell>
        </row>
        <row r="819">
          <cell r="A819" t="str">
            <v>ZE113.04</v>
          </cell>
          <cell r="B819">
            <v>592.45000000000005</v>
          </cell>
          <cell r="C819" t="str">
            <v>6-002.c3</v>
          </cell>
          <cell r="D819" t="str">
            <v>Applikation von Medikamenten, Liste 2: Itraconazol, parenteral: 1.600 mg bis unter 2.000 mg</v>
          </cell>
          <cell r="E819">
            <v>0</v>
          </cell>
        </row>
        <row r="820">
          <cell r="A820" t="str">
            <v>ZE113.05</v>
          </cell>
          <cell r="B820">
            <v>729.17</v>
          </cell>
          <cell r="C820" t="str">
            <v>6-002.c4</v>
          </cell>
          <cell r="D820" t="str">
            <v>Applikation von Medikamenten, Liste 2: Itraconazol, parenteral: 2.000 mg bis unter 2.400 mg</v>
          </cell>
          <cell r="E820">
            <v>0</v>
          </cell>
        </row>
        <row r="821">
          <cell r="A821" t="str">
            <v>ZE113.06</v>
          </cell>
          <cell r="B821">
            <v>865.89</v>
          </cell>
          <cell r="C821" t="str">
            <v>6-002.c5</v>
          </cell>
          <cell r="D821" t="str">
            <v>Applikation von Medikamenten, Liste 2: Itraconazol, parenteral: 2.400 mg bis unter 2.800 mg</v>
          </cell>
          <cell r="E821">
            <v>0</v>
          </cell>
        </row>
        <row r="822">
          <cell r="A822" t="str">
            <v>ZE113.07</v>
          </cell>
          <cell r="B822">
            <v>1002.61</v>
          </cell>
          <cell r="C822" t="str">
            <v>6-002.c6</v>
          </cell>
          <cell r="D822" t="str">
            <v>Applikation von Medikamenten, Liste 2: Itraconazol, parenteral: 2.800 mg bis unter 3.200 mg</v>
          </cell>
          <cell r="E822">
            <v>0</v>
          </cell>
        </row>
        <row r="823">
          <cell r="A823" t="str">
            <v>ZE113.08</v>
          </cell>
          <cell r="B823">
            <v>1139.33</v>
          </cell>
          <cell r="C823" t="str">
            <v>6-002.c7</v>
          </cell>
          <cell r="D823" t="str">
            <v>Applikation von Medikamenten, Liste 2: Itraconazol, parenteral: 3.200 mg bis unter 3.600 mg</v>
          </cell>
          <cell r="E823">
            <v>0</v>
          </cell>
        </row>
        <row r="824">
          <cell r="A824" t="str">
            <v>ZE113.09</v>
          </cell>
          <cell r="B824">
            <v>1276.05</v>
          </cell>
          <cell r="C824" t="str">
            <v>6-002.c8</v>
          </cell>
          <cell r="D824" t="str">
            <v>Applikation von Medikamenten, Liste 2: Itraconazol, parenteral: 3.600 mg bis unter 4.000 mg</v>
          </cell>
          <cell r="E824">
            <v>0</v>
          </cell>
        </row>
        <row r="825">
          <cell r="A825" t="str">
            <v>ZE113.10</v>
          </cell>
          <cell r="B825">
            <v>1458.35</v>
          </cell>
          <cell r="C825" t="str">
            <v>6-002.c9</v>
          </cell>
          <cell r="D825" t="str">
            <v>Applikation von Medikamenten, Liste 2: Itraconazol, parenteral: 4.000 mg bis unter 4.800 mg</v>
          </cell>
          <cell r="E825">
            <v>0</v>
          </cell>
        </row>
        <row r="826">
          <cell r="A826" t="str">
            <v>ZE113.11</v>
          </cell>
          <cell r="B826">
            <v>1731.79</v>
          </cell>
          <cell r="C826" t="str">
            <v>6-002.ca</v>
          </cell>
          <cell r="D826" t="str">
            <v>Applikation von Medikamenten, Liste 2: Itraconazol, parenteral: 4.800 mg bis unter 5.600 mg</v>
          </cell>
          <cell r="E826">
            <v>0</v>
          </cell>
        </row>
        <row r="827">
          <cell r="A827" t="str">
            <v>ZE113.12</v>
          </cell>
          <cell r="B827">
            <v>2005.23</v>
          </cell>
          <cell r="C827" t="str">
            <v>6-002.cb</v>
          </cell>
          <cell r="D827" t="str">
            <v>Applikation von Medikamenten, Liste 2: Itraconazol, parenteral: 5.600 mg bis unter 6.400 mg</v>
          </cell>
          <cell r="E827">
            <v>0</v>
          </cell>
        </row>
        <row r="828">
          <cell r="A828" t="str">
            <v>ZE113.13</v>
          </cell>
          <cell r="B828">
            <v>2278.67</v>
          </cell>
          <cell r="C828" t="str">
            <v>6-002.cc</v>
          </cell>
          <cell r="D828" t="str">
            <v>Applikation von Medikamenten, Liste 2: Itraconazol, parenteral: 6.400 mg bis unter 7.200 mg</v>
          </cell>
          <cell r="E828">
            <v>0</v>
          </cell>
        </row>
        <row r="829">
          <cell r="A829" t="str">
            <v>ZE113.14</v>
          </cell>
          <cell r="B829">
            <v>2552.11</v>
          </cell>
          <cell r="C829" t="str">
            <v>6-002.cd</v>
          </cell>
          <cell r="D829" t="str">
            <v>Applikation von Medikamenten, Liste 2: Itraconazol, parenteral: 7.200 mg bis unter 8.000 mg</v>
          </cell>
          <cell r="E829">
            <v>0</v>
          </cell>
        </row>
        <row r="830">
          <cell r="A830" t="str">
            <v>ZE113.15</v>
          </cell>
          <cell r="B830">
            <v>2825.55</v>
          </cell>
          <cell r="C830" t="str">
            <v>6-002.ce</v>
          </cell>
          <cell r="D830" t="str">
            <v>Applikation von Medikamenten, Liste 2: Itraconazol, parenteral: 8.000 mg bis unter 8.800 mg</v>
          </cell>
          <cell r="E830">
            <v>0</v>
          </cell>
        </row>
        <row r="831">
          <cell r="A831" t="str">
            <v>ZE113.16</v>
          </cell>
          <cell r="B831">
            <v>3190.13</v>
          </cell>
          <cell r="C831" t="str">
            <v>6-002.cg</v>
          </cell>
          <cell r="D831" t="str">
            <v>Applikation von Medikamenten, Liste 2: Itraconazol, parenteral: 8.800 mg bis unter 10.400 mg</v>
          </cell>
          <cell r="E831">
            <v>0</v>
          </cell>
        </row>
        <row r="832">
          <cell r="A832" t="str">
            <v>ZE113.17</v>
          </cell>
          <cell r="B832">
            <v>3737.01</v>
          </cell>
          <cell r="C832" t="str">
            <v>6-002.ch</v>
          </cell>
          <cell r="D832" t="str">
            <v>Applikation von Medikamenten, Liste 2: Itraconazol, parenteral: 10.400 mg bis unter 12.000 mg</v>
          </cell>
          <cell r="E832">
            <v>0</v>
          </cell>
        </row>
        <row r="833">
          <cell r="A833" t="str">
            <v>ZE113.18</v>
          </cell>
          <cell r="B833">
            <v>4283.8900000000003</v>
          </cell>
          <cell r="C833" t="str">
            <v>6-002.cj</v>
          </cell>
          <cell r="D833" t="str">
            <v>Applikation von Medikamenten, Liste 2: Itraconazol, parenteral: 12.000 mg bis unter 13.600 mg</v>
          </cell>
          <cell r="E833">
            <v>0</v>
          </cell>
        </row>
        <row r="834">
          <cell r="A834" t="str">
            <v>ZE113.19</v>
          </cell>
          <cell r="B834">
            <v>5013.07</v>
          </cell>
          <cell r="C834" t="str">
            <v>6-002.ck</v>
          </cell>
          <cell r="D834" t="str">
            <v>Applikation von Medikamenten, Liste 2: Itraconazol, parenteral: 13.600 mg bis unter 16.800 mg</v>
          </cell>
          <cell r="E834">
            <v>0</v>
          </cell>
        </row>
        <row r="835">
          <cell r="A835" t="str">
            <v>ZE113.20</v>
          </cell>
          <cell r="B835">
            <v>6106.83</v>
          </cell>
          <cell r="C835" t="str">
            <v>6-002.cm</v>
          </cell>
          <cell r="D835" t="str">
            <v>Applikation von Medikamenten, Liste 2: Itraconazol, parenteral: 16.800 mg bis unter 20.000 mg</v>
          </cell>
          <cell r="E835">
            <v>0</v>
          </cell>
        </row>
        <row r="836">
          <cell r="A836" t="str">
            <v>ZE113.21</v>
          </cell>
          <cell r="B836">
            <v>7200.59</v>
          </cell>
          <cell r="C836" t="str">
            <v>6-002.cn</v>
          </cell>
          <cell r="D836" t="str">
            <v>Applikation von Medikamenten, Liste 2: Itraconazol, parenteral: 20.000 mg bis unter 23.200 mg</v>
          </cell>
          <cell r="E836">
            <v>0</v>
          </cell>
        </row>
        <row r="837">
          <cell r="A837" t="str">
            <v>ZE113.22</v>
          </cell>
          <cell r="B837">
            <v>8294.35</v>
          </cell>
          <cell r="C837" t="str">
            <v>6-002.cp</v>
          </cell>
          <cell r="D837" t="str">
            <v>Applikation von Medikamenten, Liste 2: Itraconazol, parenteral: 23.200 mg oder mehr</v>
          </cell>
          <cell r="E837">
            <v>0</v>
          </cell>
        </row>
        <row r="838">
          <cell r="A838" t="str">
            <v>ZE115</v>
          </cell>
          <cell r="B838">
            <v>0</v>
          </cell>
          <cell r="C838">
            <v>0</v>
          </cell>
          <cell r="D838" t="str">
            <v>Applikation von Medikamenten, Liste 3: Anidulafungin, parenteral</v>
          </cell>
          <cell r="E838">
            <v>0</v>
          </cell>
        </row>
        <row r="839">
          <cell r="A839" t="str">
            <v>ZE115.01</v>
          </cell>
          <cell r="B839">
            <v>315.44</v>
          </cell>
          <cell r="C839" t="str">
            <v>6-003.k0</v>
          </cell>
          <cell r="D839" t="str">
            <v>Applikation von Medikamenten, Liste 3: Anidulafungin, parenteral: 75 mg bis unter 125 mg</v>
          </cell>
          <cell r="E839">
            <v>0</v>
          </cell>
        </row>
        <row r="840">
          <cell r="A840" t="str">
            <v>ZE115.02</v>
          </cell>
          <cell r="B840">
            <v>516.17999999999995</v>
          </cell>
          <cell r="C840" t="str">
            <v>6-003.k1</v>
          </cell>
          <cell r="D840" t="str">
            <v>Applikation von Medikamenten, Liste 3: Anidulafungin, parenteral: 125 mg bis unter 200 mg</v>
          </cell>
          <cell r="E840">
            <v>0</v>
          </cell>
        </row>
        <row r="841">
          <cell r="A841" t="str">
            <v>ZE115.03</v>
          </cell>
          <cell r="B841">
            <v>688.24</v>
          </cell>
          <cell r="C841" t="str">
            <v>6-003.k2</v>
          </cell>
          <cell r="D841" t="str">
            <v>Applikation von Medikamenten, Liste 3: Anidulafungin, parenteral: 200 mg bis unter 300 mg</v>
          </cell>
          <cell r="E841">
            <v>0</v>
          </cell>
        </row>
        <row r="842">
          <cell r="A842" t="str">
            <v>ZE115.04</v>
          </cell>
          <cell r="B842">
            <v>1032.3599999999999</v>
          </cell>
          <cell r="C842" t="str">
            <v>6-003.k3</v>
          </cell>
          <cell r="D842" t="str">
            <v>Applikation von Medikamenten, Liste 3: Anidulafungin, parenteral: 300 mg bis unter 400 mg</v>
          </cell>
          <cell r="E842">
            <v>0</v>
          </cell>
        </row>
        <row r="843">
          <cell r="A843" t="str">
            <v>ZE115.05</v>
          </cell>
          <cell r="B843">
            <v>1376.48</v>
          </cell>
          <cell r="C843" t="str">
            <v>6-003.k4</v>
          </cell>
          <cell r="D843" t="str">
            <v>Applikation von Medikamenten, Liste 3: Anidulafungin, parenteral: 400 mg bis unter 500 mg</v>
          </cell>
          <cell r="E843">
            <v>0</v>
          </cell>
        </row>
        <row r="844">
          <cell r="A844" t="str">
            <v>ZE115.06</v>
          </cell>
          <cell r="B844">
            <v>1720.6</v>
          </cell>
          <cell r="C844" t="str">
            <v>6-003.k5</v>
          </cell>
          <cell r="D844" t="str">
            <v>Applikation von Medikamenten, Liste 3: Anidulafungin, parenteral: 500 mg bis unter 600 mg</v>
          </cell>
          <cell r="E844">
            <v>0</v>
          </cell>
        </row>
        <row r="845">
          <cell r="A845" t="str">
            <v>ZE115.07</v>
          </cell>
          <cell r="B845">
            <v>2064.7199999999998</v>
          </cell>
          <cell r="C845" t="str">
            <v>6-003.k6</v>
          </cell>
          <cell r="D845" t="str">
            <v>Applikation von Medikamenten, Liste 3: Anidulafungin, parenteral: 600 mg bis unter 700 mg</v>
          </cell>
          <cell r="E845">
            <v>0</v>
          </cell>
        </row>
        <row r="846">
          <cell r="A846" t="str">
            <v>ZE115.08</v>
          </cell>
          <cell r="B846">
            <v>2408.84</v>
          </cell>
          <cell r="C846" t="str">
            <v>6-003.k7</v>
          </cell>
          <cell r="D846" t="str">
            <v>Applikation von Medikamenten, Liste 3: Anidulafungin, parenteral: 700 mg bis unter 800 mg</v>
          </cell>
          <cell r="E846">
            <v>0</v>
          </cell>
        </row>
        <row r="847">
          <cell r="A847" t="str">
            <v>ZE115.09</v>
          </cell>
          <cell r="B847">
            <v>2752.96</v>
          </cell>
          <cell r="C847" t="str">
            <v>6-003.k8</v>
          </cell>
          <cell r="D847" t="str">
            <v>Applikation von Medikamenten, Liste 3: Anidulafungin, parenteral: 800 mg bis unter 900 mg</v>
          </cell>
          <cell r="E847">
            <v>0</v>
          </cell>
        </row>
        <row r="848">
          <cell r="A848" t="str">
            <v>ZE115.10</v>
          </cell>
          <cell r="B848">
            <v>3097.08</v>
          </cell>
          <cell r="C848" t="str">
            <v>6-003.k9</v>
          </cell>
          <cell r="D848" t="str">
            <v>Applikation von Medikamenten, Liste 3: Anidulafungin, parenteral: 900 mg bis unter 1.000 mg</v>
          </cell>
          <cell r="E848">
            <v>0</v>
          </cell>
        </row>
        <row r="849">
          <cell r="A849" t="str">
            <v>ZE115.11</v>
          </cell>
          <cell r="B849">
            <v>3606.13</v>
          </cell>
          <cell r="C849" t="str">
            <v>6-003.ka</v>
          </cell>
          <cell r="D849" t="str">
            <v>Applikation von Medikamenten, Liste 3: Anidulafungin, parenteral: 1.000 mg bis unter 1.200 mg</v>
          </cell>
          <cell r="E849">
            <v>0</v>
          </cell>
        </row>
        <row r="850">
          <cell r="A850" t="str">
            <v>ZE115.12</v>
          </cell>
          <cell r="B850">
            <v>4265.45</v>
          </cell>
          <cell r="C850" t="str">
            <v>6-003.kb</v>
          </cell>
          <cell r="D850" t="str">
            <v>Applikation von Medikamenten, Liste 3: Anidulafungin, parenteral: 1.200 mg bis unter 1.400 mg</v>
          </cell>
          <cell r="E850">
            <v>0</v>
          </cell>
        </row>
        <row r="851">
          <cell r="A851" t="str">
            <v>ZE115.13</v>
          </cell>
          <cell r="B851">
            <v>4986.8100000000004</v>
          </cell>
          <cell r="C851" t="str">
            <v>6-003.kc</v>
          </cell>
          <cell r="D851" t="str">
            <v>Applikation von Medikamenten, Liste 3: Anidulafungin, parenteral: 1.400 mg bis unter 1.600 mg</v>
          </cell>
          <cell r="E851">
            <v>0</v>
          </cell>
        </row>
        <row r="852">
          <cell r="A852" t="str">
            <v>ZE115.14</v>
          </cell>
          <cell r="B852">
            <v>5627.72</v>
          </cell>
          <cell r="C852" t="str">
            <v>6-003.kd</v>
          </cell>
          <cell r="D852" t="str">
            <v>Applikation von Medikamenten, Liste 3: Anidulafungin, parenteral: 1.600 mg bis unter 1.800 mg</v>
          </cell>
          <cell r="E852">
            <v>0</v>
          </cell>
        </row>
        <row r="853">
          <cell r="A853" t="str">
            <v>ZE115.15</v>
          </cell>
          <cell r="B853">
            <v>6339.85</v>
          </cell>
          <cell r="C853" t="str">
            <v>6-003.ke</v>
          </cell>
          <cell r="D853" t="str">
            <v>Applikation von Medikamenten, Liste 3: Anidulafungin, parenteral: 1.800 mg bis unter 2.000 mg</v>
          </cell>
          <cell r="E853">
            <v>0</v>
          </cell>
        </row>
        <row r="854">
          <cell r="A854" t="str">
            <v>ZE115.16</v>
          </cell>
          <cell r="B854">
            <v>7341.23</v>
          </cell>
          <cell r="C854" t="str">
            <v>6-003.kf</v>
          </cell>
          <cell r="D854" t="str">
            <v>Applikation von Medikamenten, Liste 3: Anidulafungin, parenteral: 2.000 mg bis unter 2.400 mg</v>
          </cell>
          <cell r="E854">
            <v>0</v>
          </cell>
        </row>
        <row r="855">
          <cell r="A855" t="str">
            <v>ZE115.17</v>
          </cell>
          <cell r="B855">
            <v>8696.2000000000007</v>
          </cell>
          <cell r="C855" t="str">
            <v>6-003.kg</v>
          </cell>
          <cell r="D855" t="str">
            <v>Applikation von Medikamenten, Liste 3: Anidulafungin, parenteral: 2.400 mg bis unter 2.800 mg</v>
          </cell>
          <cell r="E855">
            <v>0</v>
          </cell>
        </row>
        <row r="856">
          <cell r="A856" t="str">
            <v>ZE115.18</v>
          </cell>
          <cell r="B856">
            <v>10094.19</v>
          </cell>
          <cell r="C856" t="str">
            <v>6-003.kh</v>
          </cell>
          <cell r="D856" t="str">
            <v>Applikation von Medikamenten, Liste 3: Anidulafungin, parenteral: 2.800 mg bis unter 3.200 mg</v>
          </cell>
          <cell r="E856">
            <v>0</v>
          </cell>
        </row>
        <row r="857">
          <cell r="A857" t="str">
            <v>ZE115.19</v>
          </cell>
          <cell r="B857">
            <v>11929.49</v>
          </cell>
          <cell r="C857" t="str">
            <v>6-003.kj</v>
          </cell>
          <cell r="D857" t="str">
            <v>Applikation von Medikamenten, Liste 3: Anidulafungin, parenteral: 3.200 mg bis unter 4.000 mg</v>
          </cell>
          <cell r="E857">
            <v>0</v>
          </cell>
        </row>
        <row r="858">
          <cell r="A858" t="str">
            <v>ZE115.20</v>
          </cell>
          <cell r="B858">
            <v>14606.35</v>
          </cell>
          <cell r="C858" t="str">
            <v>6-003.kk</v>
          </cell>
          <cell r="D858" t="str">
            <v>Applikation von Medikamenten, Liste 3: Anidulafungin, parenteral: 4.000 mg bis unter 4.800 mg</v>
          </cell>
          <cell r="E858">
            <v>0</v>
          </cell>
        </row>
        <row r="859">
          <cell r="A859" t="str">
            <v>ZE115.21</v>
          </cell>
          <cell r="B859">
            <v>17435.41</v>
          </cell>
          <cell r="C859" t="str">
            <v>6-003.km</v>
          </cell>
          <cell r="D859" t="str">
            <v>Applikation von Medikamenten, Liste 3: Anidulafungin, parenteral: 4.800 mg bis unter 5.600 mg</v>
          </cell>
          <cell r="E859">
            <v>0</v>
          </cell>
        </row>
        <row r="860">
          <cell r="A860" t="str">
            <v>ZE115.22</v>
          </cell>
          <cell r="B860">
            <v>20188.37</v>
          </cell>
          <cell r="C860" t="str">
            <v>6-003.kn</v>
          </cell>
          <cell r="D860" t="str">
            <v>Applikation von Medikamenten, Liste 3: Anidulafungin, parenteral: 5.600 mg bis unter 6.400 mg</v>
          </cell>
          <cell r="E860">
            <v>0</v>
          </cell>
        </row>
        <row r="861">
          <cell r="A861" t="str">
            <v>ZE115.23</v>
          </cell>
          <cell r="B861">
            <v>23858.99</v>
          </cell>
          <cell r="C861" t="str">
            <v>6-003.kp</v>
          </cell>
          <cell r="D861" t="str">
            <v>Applikation von Medikamenten, Liste 3: Anidulafungin, parenteral: 6.400 mg bis unter 8.000 mg</v>
          </cell>
          <cell r="E861">
            <v>0</v>
          </cell>
        </row>
        <row r="862">
          <cell r="A862" t="str">
            <v>ZE115.24</v>
          </cell>
          <cell r="B862">
            <v>29364.91</v>
          </cell>
          <cell r="C862" t="str">
            <v>6-003.kq</v>
          </cell>
          <cell r="D862" t="str">
            <v>Applikation von Medikamenten, Liste 3: Anidulafungin, parenteral: 8.000 mg bis unter 9.600 mg</v>
          </cell>
          <cell r="E862">
            <v>0</v>
          </cell>
        </row>
        <row r="863">
          <cell r="A863" t="str">
            <v>ZE115.25</v>
          </cell>
          <cell r="B863">
            <v>34870.83</v>
          </cell>
          <cell r="C863" t="str">
            <v>6-003.kr</v>
          </cell>
          <cell r="D863" t="str">
            <v>Applikation von Medikamenten, Liste 3: Anidulafungin, parenteral: 9.600 mg bis unter 11.200 mg</v>
          </cell>
          <cell r="E863">
            <v>0</v>
          </cell>
        </row>
        <row r="864">
          <cell r="A864" t="str">
            <v>ZE115.26</v>
          </cell>
          <cell r="B864">
            <v>40376.75</v>
          </cell>
          <cell r="C864" t="str">
            <v>6-003.ks</v>
          </cell>
          <cell r="D864" t="str">
            <v>Applikation von Medikamenten, Liste 3: Anidulafungin, parenteral: 11.200 mg bis unter 12.800 mg</v>
          </cell>
          <cell r="E864">
            <v>0</v>
          </cell>
        </row>
        <row r="865">
          <cell r="A865" t="str">
            <v>ZE115.27</v>
          </cell>
          <cell r="B865">
            <v>45882.67</v>
          </cell>
          <cell r="C865" t="str">
            <v>6-003.kt</v>
          </cell>
          <cell r="D865" t="str">
            <v>Applikation von Medikamenten, Liste 3: Anidulafungin, parenteral: 12.800 mg oder mehr</v>
          </cell>
          <cell r="E865">
            <v>0</v>
          </cell>
        </row>
        <row r="866">
          <cell r="A866" t="str">
            <v>ZE116</v>
          </cell>
          <cell r="B866">
            <v>0</v>
          </cell>
          <cell r="C866">
            <v>0</v>
          </cell>
          <cell r="D866" t="str">
            <v>Applikation von Medikamenten, Liste 4: Panitumumab, parenteral</v>
          </cell>
          <cell r="E866">
            <v>0</v>
          </cell>
        </row>
        <row r="867">
          <cell r="A867" t="str">
            <v>ZE116.01</v>
          </cell>
          <cell r="B867">
            <v>1124.07</v>
          </cell>
          <cell r="C867" t="str">
            <v>6-004.70</v>
          </cell>
          <cell r="D867" t="str">
            <v>Applikation von Medikamenten, Liste 4: Panitumumab, parenteral: 180 mg bis unter 300 mg</v>
          </cell>
          <cell r="E867">
            <v>0</v>
          </cell>
        </row>
        <row r="868">
          <cell r="A868" t="str">
            <v>ZE116.02</v>
          </cell>
          <cell r="B868">
            <v>1737.2</v>
          </cell>
          <cell r="C868" t="str">
            <v>6-004.71</v>
          </cell>
          <cell r="D868" t="str">
            <v>Applikation von Medikamenten, Liste 4: Panitumumab, parenteral: 300 mg bis unter 420 mg</v>
          </cell>
          <cell r="E868">
            <v>0</v>
          </cell>
        </row>
        <row r="869">
          <cell r="A869" t="str">
            <v>ZE116.03</v>
          </cell>
          <cell r="B869">
            <v>2350.3200000000002</v>
          </cell>
          <cell r="C869" t="str">
            <v>6-004.72</v>
          </cell>
          <cell r="D869" t="str">
            <v>Applikation von Medikamenten, Liste 4: Panitumumab, parenteral: 420 mg bis unter 540 mg</v>
          </cell>
          <cell r="E869">
            <v>0</v>
          </cell>
        </row>
        <row r="870">
          <cell r="A870" t="str">
            <v>ZE116.04</v>
          </cell>
          <cell r="B870">
            <v>2936.57</v>
          </cell>
          <cell r="C870" t="str">
            <v>6-004.73</v>
          </cell>
          <cell r="D870" t="str">
            <v>Applikation von Medikamenten, Liste 4: Panitumumab, parenteral: 540 mg bis unter 660 mg</v>
          </cell>
          <cell r="E870">
            <v>0</v>
          </cell>
        </row>
        <row r="871">
          <cell r="A871" t="str">
            <v>ZE116.05</v>
          </cell>
          <cell r="B871">
            <v>3576.58</v>
          </cell>
          <cell r="C871" t="str">
            <v>6-004.74</v>
          </cell>
          <cell r="D871" t="str">
            <v>Applikation von Medikamenten, Liste 4: Panitumumab, parenteral: 660 mg bis unter 780 mg</v>
          </cell>
          <cell r="E871">
            <v>0</v>
          </cell>
        </row>
        <row r="872">
          <cell r="A872" t="str">
            <v>ZE116.06</v>
          </cell>
          <cell r="B872">
            <v>4189.71</v>
          </cell>
          <cell r="C872" t="str">
            <v>6-004.75</v>
          </cell>
          <cell r="D872" t="str">
            <v>Applikation von Medikamenten, Liste 4: Panitumumab, parenteral: 780 mg bis unter 900 mg</v>
          </cell>
          <cell r="E872">
            <v>0</v>
          </cell>
        </row>
        <row r="873">
          <cell r="A873" t="str">
            <v>ZE116.07</v>
          </cell>
          <cell r="B873">
            <v>4802.84</v>
          </cell>
          <cell r="C873" t="str">
            <v>6-004.76</v>
          </cell>
          <cell r="D873" t="str">
            <v>Applikation von Medikamenten, Liste 4: Panitumumab, parenteral: 900 mg bis unter 1.020 mg</v>
          </cell>
          <cell r="E873">
            <v>0</v>
          </cell>
        </row>
        <row r="874">
          <cell r="A874" t="str">
            <v>ZE116.08</v>
          </cell>
          <cell r="B874">
            <v>5620.34</v>
          </cell>
          <cell r="C874" t="str">
            <v>6-004.77</v>
          </cell>
          <cell r="D874" t="str">
            <v>Applikation von Medikamenten, Liste 4: Panitumumab, parenteral: 1.020 mg bis unter 1.260 mg</v>
          </cell>
          <cell r="E874">
            <v>0</v>
          </cell>
        </row>
        <row r="875">
          <cell r="A875" t="str">
            <v>ZE116.09</v>
          </cell>
          <cell r="B875">
            <v>6846.6</v>
          </cell>
          <cell r="C875" t="str">
            <v>6-004.78</v>
          </cell>
          <cell r="D875" t="str">
            <v>Applikation von Medikamenten, Liste 4: Panitumumab, parenteral: 1.260 mg bis unter 1.500 mg</v>
          </cell>
          <cell r="E875">
            <v>0</v>
          </cell>
        </row>
        <row r="876">
          <cell r="A876" t="str">
            <v>ZE116.10</v>
          </cell>
          <cell r="B876">
            <v>8072.85</v>
          </cell>
          <cell r="C876" t="str">
            <v>6-004.79</v>
          </cell>
          <cell r="D876" t="str">
            <v>Applikation von Medikamenten, Liste 4: Panitumumab, parenteral: 1.500 mg bis unter 1.740 mg</v>
          </cell>
          <cell r="E876">
            <v>0</v>
          </cell>
        </row>
        <row r="877">
          <cell r="A877" t="str">
            <v>ZE116.11</v>
          </cell>
          <cell r="B877">
            <v>9299.11</v>
          </cell>
          <cell r="C877" t="str">
            <v>6-004.7a</v>
          </cell>
          <cell r="D877" t="str">
            <v>Applikation von Medikamenten, Liste 4: Panitumumab, parenteral: 1.740 mg bis unter 1.980 mg</v>
          </cell>
          <cell r="E877">
            <v>0</v>
          </cell>
        </row>
        <row r="878">
          <cell r="A878" t="str">
            <v>ZE116.12</v>
          </cell>
          <cell r="B878">
            <v>10525.36</v>
          </cell>
          <cell r="C878" t="str">
            <v>6-004.7b</v>
          </cell>
          <cell r="D878" t="str">
            <v>Applikation von Medikamenten, Liste 4: Panitumumab, parenteral: 1.980 mg bis unter 2.220 mg</v>
          </cell>
          <cell r="E878">
            <v>0</v>
          </cell>
        </row>
        <row r="879">
          <cell r="A879" t="str">
            <v>ZE116.13</v>
          </cell>
          <cell r="B879">
            <v>11751.62</v>
          </cell>
          <cell r="C879" t="str">
            <v>6-004.7c</v>
          </cell>
          <cell r="D879" t="str">
            <v>Applikation von Medikamenten, Liste 4: Panitumumab, parenteral: 2.220 mg bis unter 2.460 mg</v>
          </cell>
          <cell r="E879">
            <v>0</v>
          </cell>
        </row>
        <row r="880">
          <cell r="A880" t="str">
            <v>ZE116.14</v>
          </cell>
          <cell r="B880">
            <v>12977.88</v>
          </cell>
          <cell r="C880" t="str">
            <v>6-004.7d</v>
          </cell>
          <cell r="D880" t="str">
            <v>Applikation von Medikamenten, Liste 4: Panitumumab, parenteral: 2.460 mg oder mehr</v>
          </cell>
          <cell r="E880">
            <v>0</v>
          </cell>
        </row>
        <row r="881">
          <cell r="A881" t="str">
            <v>ZE117</v>
          </cell>
          <cell r="B881">
            <v>0</v>
          </cell>
          <cell r="C881">
            <v>0</v>
          </cell>
          <cell r="D881" t="str">
            <v>Applikation von Medikamenten, Liste 4: Trabectedin, parenteral</v>
          </cell>
          <cell r="E881">
            <v>0</v>
          </cell>
        </row>
        <row r="882">
          <cell r="A882" t="str">
            <v>ZE117.01</v>
          </cell>
          <cell r="B882">
            <v>823.57</v>
          </cell>
          <cell r="C882" t="str">
            <v>6-004.a0</v>
          </cell>
          <cell r="D882" t="str">
            <v>Applikation von Medikamenten, Liste 4: Trabectedin, parenteral: 0,25 mg bis unter 0,50 mg</v>
          </cell>
          <cell r="E882">
            <v>0</v>
          </cell>
        </row>
        <row r="883">
          <cell r="A883" t="str">
            <v>ZE117.02</v>
          </cell>
          <cell r="B883">
            <v>1441.25</v>
          </cell>
          <cell r="C883" t="str">
            <v>6-004.a1</v>
          </cell>
          <cell r="D883" t="str">
            <v>Applikation von Medikamenten, Liste 4: Trabectedin, parenteral: 0,50 mg bis unter 0,75 mg</v>
          </cell>
          <cell r="E883">
            <v>0</v>
          </cell>
        </row>
        <row r="884">
          <cell r="A884" t="str">
            <v>ZE117.03</v>
          </cell>
          <cell r="B884">
            <v>2058.9299999999998</v>
          </cell>
          <cell r="C884" t="str">
            <v>6-004.a2</v>
          </cell>
          <cell r="D884" t="str">
            <v>Applikation von Medikamenten, Liste 4: Trabectedin, parenteral: 0,75 mg bis unter 1,00 mg</v>
          </cell>
          <cell r="E884">
            <v>0</v>
          </cell>
        </row>
        <row r="885">
          <cell r="A885" t="str">
            <v>ZE117.04</v>
          </cell>
          <cell r="B885">
            <v>2676.6</v>
          </cell>
          <cell r="C885" t="str">
            <v>6-004.a3</v>
          </cell>
          <cell r="D885" t="str">
            <v>Applikation von Medikamenten, Liste 4: Trabectedin, parenteral: 1,00 mg bis unter 1,25 mg</v>
          </cell>
          <cell r="E885">
            <v>0</v>
          </cell>
        </row>
        <row r="886">
          <cell r="A886" t="str">
            <v>ZE117.05</v>
          </cell>
          <cell r="B886">
            <v>3088.39</v>
          </cell>
          <cell r="C886" t="str">
            <v>6-004.a4</v>
          </cell>
          <cell r="D886" t="str">
            <v>Applikation von Medikamenten, Liste 4: Trabectedin, parenteral: 1,25 mg bis unter 1,50 mg</v>
          </cell>
          <cell r="E886">
            <v>0</v>
          </cell>
        </row>
        <row r="887">
          <cell r="A887" t="str">
            <v>ZE117.06</v>
          </cell>
          <cell r="B887">
            <v>3706.07</v>
          </cell>
          <cell r="C887" t="str">
            <v>6-004.a5</v>
          </cell>
          <cell r="D887" t="str">
            <v>Applikation von Medikamenten, Liste 4: Trabectedin, parenteral: 1,50 mg bis unter 1,75 mg</v>
          </cell>
          <cell r="E887">
            <v>0</v>
          </cell>
        </row>
        <row r="888">
          <cell r="A888" t="str">
            <v>ZE117.07</v>
          </cell>
          <cell r="B888">
            <v>4323.75</v>
          </cell>
          <cell r="C888" t="str">
            <v>6-004.a6</v>
          </cell>
          <cell r="D888" t="str">
            <v>Applikation von Medikamenten, Liste 4: Trabectedin, parenteral: 1,75 mg bis unter 2,00 mg</v>
          </cell>
          <cell r="E888">
            <v>0</v>
          </cell>
        </row>
        <row r="889">
          <cell r="A889" t="str">
            <v>ZE117.08</v>
          </cell>
          <cell r="B889">
            <v>4941.42</v>
          </cell>
          <cell r="C889" t="str">
            <v>6-004.a7</v>
          </cell>
          <cell r="D889" t="str">
            <v>Applikation von Medikamenten, Liste 4: Trabectedin, parenteral: 2,00 mg bis unter 2,25 mg</v>
          </cell>
          <cell r="E889">
            <v>0</v>
          </cell>
        </row>
        <row r="890">
          <cell r="A890" t="str">
            <v>ZE117.09</v>
          </cell>
          <cell r="B890">
            <v>5559.1</v>
          </cell>
          <cell r="C890" t="str">
            <v>6-004.a8</v>
          </cell>
          <cell r="D890" t="str">
            <v>Applikation von Medikamenten, Liste 4: Trabectedin, parenteral: 2,25 mg bis unter 2,50 mg</v>
          </cell>
          <cell r="E890">
            <v>0</v>
          </cell>
        </row>
        <row r="891">
          <cell r="A891" t="str">
            <v>ZE117.10</v>
          </cell>
          <cell r="B891">
            <v>6176.78</v>
          </cell>
          <cell r="C891" t="str">
            <v>6-004.a9</v>
          </cell>
          <cell r="D891" t="str">
            <v>Applikation von Medikamenten, Liste 4: Trabectedin, parenteral: 2,50 mg bis unter 2,75 mg</v>
          </cell>
          <cell r="E891">
            <v>0</v>
          </cell>
        </row>
        <row r="892">
          <cell r="A892" t="str">
            <v>ZE117.11</v>
          </cell>
          <cell r="B892">
            <v>6794.46</v>
          </cell>
          <cell r="C892" t="str">
            <v>6-004.aa</v>
          </cell>
          <cell r="D892" t="str">
            <v>Applikation von Medikamenten, Liste 4: Trabectedin, parenteral: 2,75 mg bis unter 3,00 mg</v>
          </cell>
          <cell r="E892">
            <v>0</v>
          </cell>
        </row>
        <row r="893">
          <cell r="A893" t="str">
            <v>ZE117.12</v>
          </cell>
          <cell r="B893">
            <v>7412.14</v>
          </cell>
          <cell r="C893" t="str">
            <v>6-004.ab</v>
          </cell>
          <cell r="D893" t="str">
            <v>Applikation von Medikamenten, Liste 4: Trabectedin, parenteral: 3,00 mg bis unter 3,25 mg</v>
          </cell>
          <cell r="E893">
            <v>0</v>
          </cell>
        </row>
        <row r="894">
          <cell r="A894" t="str">
            <v>ZE117.13</v>
          </cell>
          <cell r="B894">
            <v>8029.81</v>
          </cell>
          <cell r="C894" t="str">
            <v>6-004.ac</v>
          </cell>
          <cell r="D894" t="str">
            <v>Applikation von Medikamenten, Liste 4: Trabectedin, parenteral: 3,25 mg bis unter 3,50 mg</v>
          </cell>
          <cell r="E894">
            <v>0</v>
          </cell>
        </row>
        <row r="895">
          <cell r="A895" t="str">
            <v>ZE117.14</v>
          </cell>
          <cell r="B895">
            <v>8647.49</v>
          </cell>
          <cell r="C895" t="str">
            <v>6-004.ad</v>
          </cell>
          <cell r="D895" t="str">
            <v>Applikation von Medikamenten, Liste 4: Trabectedin, parenteral: 3,50 mg bis unter 4,00 mg</v>
          </cell>
          <cell r="E895">
            <v>0</v>
          </cell>
        </row>
        <row r="896">
          <cell r="A896" t="str">
            <v>ZE117.15</v>
          </cell>
          <cell r="B896">
            <v>9882.85</v>
          </cell>
          <cell r="C896" t="str">
            <v>6-004.ae</v>
          </cell>
          <cell r="D896" t="str">
            <v>Applikation von Medikamenten, Liste 4: Trabectedin, parenteral: 4,00 mg bis unter 4,50 mg</v>
          </cell>
          <cell r="E896">
            <v>0</v>
          </cell>
        </row>
        <row r="897">
          <cell r="A897" t="str">
            <v>ZE117.16</v>
          </cell>
          <cell r="B897">
            <v>11118.2</v>
          </cell>
          <cell r="C897" t="str">
            <v>6-004.af</v>
          </cell>
          <cell r="D897" t="str">
            <v>Applikation von Medikamenten, Liste 4: Trabectedin, parenteral: 4,50 mg bis unter 5,00 mg</v>
          </cell>
          <cell r="E897">
            <v>0</v>
          </cell>
        </row>
        <row r="898">
          <cell r="A898" t="str">
            <v>ZE117.17</v>
          </cell>
          <cell r="B898">
            <v>12353.56</v>
          </cell>
          <cell r="C898" t="str">
            <v>6-004.ag</v>
          </cell>
          <cell r="D898" t="str">
            <v>Applikation von Medikamenten, Liste 4: Trabectedin, parenteral: 5,00 mg bis unter 5,50 mg</v>
          </cell>
          <cell r="E898">
            <v>0</v>
          </cell>
        </row>
        <row r="899">
          <cell r="A899" t="str">
            <v>ZE117.18</v>
          </cell>
          <cell r="B899">
            <v>13588.92</v>
          </cell>
          <cell r="C899" t="str">
            <v>6-004.ah</v>
          </cell>
          <cell r="D899" t="str">
            <v>Applikation von Medikamenten, Liste 4: Trabectedin, parenteral: 5,50 mg bis unter 6,00 mg</v>
          </cell>
          <cell r="E899">
            <v>0</v>
          </cell>
        </row>
        <row r="900">
          <cell r="A900" t="str">
            <v>ZE117.19</v>
          </cell>
          <cell r="B900">
            <v>14824.27</v>
          </cell>
          <cell r="C900" t="str">
            <v>6-004.aj</v>
          </cell>
          <cell r="D900" t="str">
            <v>Applikation von Medikamenten, Liste 4: Trabectedin, parenteral: 6,00 mg oder mehr</v>
          </cell>
          <cell r="E900">
            <v>0</v>
          </cell>
        </row>
        <row r="901">
          <cell r="A901" t="str">
            <v>ZE119</v>
          </cell>
          <cell r="B901">
            <v>0</v>
          </cell>
          <cell r="C901">
            <v>0</v>
          </cell>
          <cell r="D901" t="str">
            <v>Hämofiltration: Kontinuierlich</v>
          </cell>
          <cell r="E901">
            <v>1</v>
          </cell>
        </row>
        <row r="902">
          <cell r="A902" t="str">
            <v>ZE119.01.01</v>
          </cell>
          <cell r="B902">
            <v>384.39</v>
          </cell>
          <cell r="C902" t="str">
            <v>8-853.13</v>
          </cell>
          <cell r="D902" t="str">
            <v>Hämofiltration: Kontinuierlich: Arteriovenös (CAVH): Bis 24 Stunden</v>
          </cell>
          <cell r="E902">
            <v>1</v>
          </cell>
        </row>
        <row r="903">
          <cell r="A903" t="str">
            <v>ZE119.01.02</v>
          </cell>
          <cell r="B903">
            <v>384.39</v>
          </cell>
          <cell r="C903" t="str">
            <v>8-853.70</v>
          </cell>
          <cell r="D903" t="str">
            <v>Hämofiltration: Kontinuierlich: Venovenös, pumpengetrieben (CVVH), Antikoagulation mit Heparin oder ohne Antikoagulation: Bis 24 Stunden</v>
          </cell>
          <cell r="E903">
            <v>1</v>
          </cell>
        </row>
        <row r="904">
          <cell r="A904" t="str">
            <v>ZE119.01.03</v>
          </cell>
          <cell r="B904">
            <v>384.39</v>
          </cell>
          <cell r="C904" t="str">
            <v>8-853.80</v>
          </cell>
          <cell r="D904" t="str">
            <v>Hämofiltration: Kontinuierlich: Venovenös, pumpengetrieben (CVVH), Antikoagulation mit sonstigen Substanzen: Bis 24 Stunden</v>
          </cell>
          <cell r="E904">
            <v>1</v>
          </cell>
        </row>
        <row r="905">
          <cell r="A905" t="str">
            <v>ZE119.02.01</v>
          </cell>
          <cell r="B905">
            <v>922.54</v>
          </cell>
          <cell r="C905" t="str">
            <v>8-853.14</v>
          </cell>
          <cell r="D905" t="str">
            <v>Hämofiltration: Kontinuierlich: Arteriovenös (CAVH): Mehr als 24 bis 72 Stunden</v>
          </cell>
          <cell r="E905">
            <v>1</v>
          </cell>
        </row>
        <row r="906">
          <cell r="A906" t="str">
            <v>ZE119.02.02</v>
          </cell>
          <cell r="B906">
            <v>922.54</v>
          </cell>
          <cell r="C906" t="str">
            <v>8-853.71</v>
          </cell>
          <cell r="D906" t="str">
            <v>Hämofiltration: Kontinuierlich: Venovenös, pumpengetrieben (CVVH), Antikoagulation mit Heparin oder ohne Antikoagulation: Mehr als 24 bis 72 Stunden</v>
          </cell>
          <cell r="E906">
            <v>1</v>
          </cell>
        </row>
        <row r="907">
          <cell r="A907" t="str">
            <v>ZE119.02.03</v>
          </cell>
          <cell r="B907">
            <v>922.54</v>
          </cell>
          <cell r="C907" t="str">
            <v>8-853.81</v>
          </cell>
          <cell r="D907" t="str">
            <v>Hämofiltration: Kontinuierlich: Venovenös, pumpengetrieben (CVVH), Antikoagulation mit sonstigen Substanzen: Mehr als 24 bis 72 Stunden</v>
          </cell>
          <cell r="E907">
            <v>1</v>
          </cell>
        </row>
        <row r="908">
          <cell r="A908" t="str">
            <v>ZE119.03.01</v>
          </cell>
          <cell r="B908">
            <v>1845.07</v>
          </cell>
          <cell r="C908" t="str">
            <v>8-853.15</v>
          </cell>
          <cell r="D908" t="str">
            <v>Hämofiltration: Kontinuierlich: Arteriovenös (CAVH): Mehr als 72 bis 144 Stunden</v>
          </cell>
          <cell r="E908">
            <v>1</v>
          </cell>
        </row>
        <row r="909">
          <cell r="A909" t="str">
            <v>ZE119.03.02</v>
          </cell>
          <cell r="B909">
            <v>1845.07</v>
          </cell>
          <cell r="C909" t="str">
            <v>8-853.72</v>
          </cell>
          <cell r="D909" t="str">
            <v>Hämofiltration: Kontinuierlich: Venovenös, pumpengetrieben (CVVH), Antikoagulation mit Heparin oder ohne Antikoagulation: Mehr als 72 bis 144 Stunden</v>
          </cell>
          <cell r="E909">
            <v>1</v>
          </cell>
        </row>
        <row r="910">
          <cell r="A910" t="str">
            <v>ZE119.03.03</v>
          </cell>
          <cell r="B910">
            <v>1845.07</v>
          </cell>
          <cell r="C910" t="str">
            <v>8-853.82</v>
          </cell>
          <cell r="D910" t="str">
            <v>Hämofiltration: Kontinuierlich: Venovenös, pumpengetrieben (CVVH), Antikoagulation mit sonstigen Substanzen: Mehr als 72 bis 144 Stunden</v>
          </cell>
          <cell r="E910">
            <v>1</v>
          </cell>
        </row>
        <row r="911">
          <cell r="A911" t="str">
            <v>ZE119.04.01</v>
          </cell>
          <cell r="B911">
            <v>3305.75</v>
          </cell>
          <cell r="C911" t="str">
            <v>8-853.16</v>
          </cell>
          <cell r="D911" t="str">
            <v>Hämofiltration: Kontinuierlich: Arteriovenös (CAVH): Mehr als 144 bis 264 Stunden</v>
          </cell>
          <cell r="E911">
            <v>1</v>
          </cell>
        </row>
        <row r="912">
          <cell r="A912" t="str">
            <v>ZE119.04.02</v>
          </cell>
          <cell r="B912">
            <v>3305.75</v>
          </cell>
          <cell r="C912" t="str">
            <v>8-853.73</v>
          </cell>
          <cell r="D912" t="str">
            <v>Hämofiltration: Kontinuierlich: Venovenös, pumpengetrieben (CVVH), Antikoagulation mit Heparin oder ohne Antikoagulation: Mehr als 144 bis 264 Stunden</v>
          </cell>
          <cell r="E912">
            <v>1</v>
          </cell>
        </row>
        <row r="913">
          <cell r="A913" t="str">
            <v>ZE119.04.03</v>
          </cell>
          <cell r="B913">
            <v>3305.75</v>
          </cell>
          <cell r="C913" t="str">
            <v>8-853.83</v>
          </cell>
          <cell r="D913" t="str">
            <v>Hämofiltration: Kontinuierlich: Venovenös, pumpengetrieben (CVVH), Antikoagulation mit sonstigen Substanzen: Mehr als 144 bis 264 Stunden</v>
          </cell>
          <cell r="E913">
            <v>1</v>
          </cell>
        </row>
        <row r="914">
          <cell r="A914" t="str">
            <v>ZE119.05.01</v>
          </cell>
          <cell r="B914">
            <v>5535.22</v>
          </cell>
          <cell r="C914" t="str">
            <v>8-853.17</v>
          </cell>
          <cell r="D914" t="str">
            <v>Hämofiltration: Kontinuierlich: Arteriovenös (CAVH): Mehr als 264 bis 432 Stunden</v>
          </cell>
          <cell r="E914">
            <v>1</v>
          </cell>
        </row>
        <row r="915">
          <cell r="A915" t="str">
            <v>ZE119.05.02</v>
          </cell>
          <cell r="B915">
            <v>5535.22</v>
          </cell>
          <cell r="C915" t="str">
            <v>8-853.74</v>
          </cell>
          <cell r="D915" t="str">
            <v>Hämofiltration: Kontinuierlich: Venovenös, pumpengetrieben (CVVH), Antikoagulation mit Heparin oder ohne Antikoagulation: Mehr als 264 bis 432 Stunden</v>
          </cell>
          <cell r="E915">
            <v>1</v>
          </cell>
        </row>
        <row r="916">
          <cell r="A916" t="str">
            <v>ZE119.05.03</v>
          </cell>
          <cell r="B916">
            <v>5535.22</v>
          </cell>
          <cell r="C916" t="str">
            <v>8-853.84</v>
          </cell>
          <cell r="D916" t="str">
            <v>Hämofiltration: Kontinuierlich: Venovenös, pumpengetrieben (CVVH), Antikoagulation mit sonstigen Substanzen: Mehr als 264 bis 432 Stunden</v>
          </cell>
          <cell r="E916">
            <v>1</v>
          </cell>
        </row>
        <row r="917">
          <cell r="A917" t="str">
            <v>ZE119.06.01</v>
          </cell>
          <cell r="B917">
            <v>8225.9500000000007</v>
          </cell>
          <cell r="C917" t="str">
            <v>8-853.19</v>
          </cell>
          <cell r="D917" t="str">
            <v>Hämofiltration: Kontinuierlich: Arteriovenös (CAVH): Mehr als 432 bis 600 Stunden</v>
          </cell>
          <cell r="E917">
            <v>1</v>
          </cell>
        </row>
        <row r="918">
          <cell r="A918" t="str">
            <v>ZE119.06.02</v>
          </cell>
          <cell r="B918">
            <v>8225.9500000000007</v>
          </cell>
          <cell r="C918" t="str">
            <v>8-853.76</v>
          </cell>
          <cell r="D918" t="str">
            <v>Hämofiltration: Kontinuierlich: Venovenös, pumpengetrieben (CVVH), Antikoagulation mit Heparin oder ohne Antikoagulation: Mehr als 432 bis 600 Stunden</v>
          </cell>
          <cell r="E918">
            <v>1</v>
          </cell>
        </row>
        <row r="919">
          <cell r="A919" t="str">
            <v>ZE119.06.03</v>
          </cell>
          <cell r="B919">
            <v>8225.9500000000007</v>
          </cell>
          <cell r="C919" t="str">
            <v>8-853.86</v>
          </cell>
          <cell r="D919" t="str">
            <v>Hämofiltration: Kontinuierlich: Venovenös, pumpengetrieben (CVVH), Antikoagulation mit sonstigen Substanzen: Mehr als 432 bis 600 Stunden</v>
          </cell>
          <cell r="E919">
            <v>1</v>
          </cell>
        </row>
        <row r="920">
          <cell r="A920" t="str">
            <v>ZE119.07.01</v>
          </cell>
          <cell r="B920">
            <v>12146.72</v>
          </cell>
          <cell r="C920" t="str">
            <v>8-853.1a</v>
          </cell>
          <cell r="D920" t="str">
            <v>Hämofiltration: Kontinuierlich: Arteriovenös (CAVH): Mehr als 600 bis 960 Stunden</v>
          </cell>
          <cell r="E920">
            <v>1</v>
          </cell>
        </row>
        <row r="921">
          <cell r="A921" t="str">
            <v>ZE119.07.02</v>
          </cell>
          <cell r="B921">
            <v>12146.72</v>
          </cell>
          <cell r="C921" t="str">
            <v>8-853.77</v>
          </cell>
          <cell r="D921" t="str">
            <v>Hämofiltration: Kontinuierlich: Venovenös, pumpengetrieben (CVVH), Antikoagulation mit Heparin oder ohne Antikoagulation: Mehr als 600 bis 960 Stunden</v>
          </cell>
          <cell r="E921">
            <v>1</v>
          </cell>
        </row>
        <row r="922">
          <cell r="A922" t="str">
            <v>ZE119.07.03</v>
          </cell>
          <cell r="B922">
            <v>12146.72</v>
          </cell>
          <cell r="C922" t="str">
            <v>8-853.87</v>
          </cell>
          <cell r="D922" t="str">
            <v>Hämofiltration: Kontinuierlich: Venovenös, pumpengetrieben (CVVH), Antikoagulation mit sonstigen Substanzen: Mehr als 600 bis 960 Stunden</v>
          </cell>
          <cell r="E922">
            <v>1</v>
          </cell>
        </row>
        <row r="923">
          <cell r="A923" t="str">
            <v>ZE119.08.01</v>
          </cell>
          <cell r="B923">
            <v>17912.57</v>
          </cell>
          <cell r="C923" t="str">
            <v>8-853.1b</v>
          </cell>
          <cell r="D923" t="str">
            <v>Hämofiltration: Kontinuierlich: Arteriovenös (CAVH): Mehr als 960 bis 1.320 Stunden</v>
          </cell>
          <cell r="E923">
            <v>1</v>
          </cell>
        </row>
        <row r="924">
          <cell r="A924" t="str">
            <v>ZE119.08.02</v>
          </cell>
          <cell r="B924">
            <v>17912.57</v>
          </cell>
          <cell r="C924" t="str">
            <v>8-853.78</v>
          </cell>
          <cell r="D924" t="str">
            <v>Hämofiltration: Kontinuierlich: Venovenös, pumpengetrieben (CVVH), Antikoagulation mit Heparin oder ohne Antikoagulation: Mehr als 960 bis 1.320 Stunden</v>
          </cell>
          <cell r="E924">
            <v>1</v>
          </cell>
        </row>
        <row r="925">
          <cell r="A925" t="str">
            <v>ZE119.08.03</v>
          </cell>
          <cell r="B925">
            <v>17912.57</v>
          </cell>
          <cell r="C925" t="str">
            <v>8-853.88</v>
          </cell>
          <cell r="D925" t="str">
            <v>Hämofiltration: Kontinuierlich: Venovenös, pumpengetrieben (CVVH), Antikoagulation mit sonstigen Substanzen: Mehr als 960 bis 1.320 Stunden</v>
          </cell>
          <cell r="E925">
            <v>1</v>
          </cell>
        </row>
        <row r="926">
          <cell r="A926" t="str">
            <v>ZE119.09.01</v>
          </cell>
          <cell r="B926">
            <v>23678.42</v>
          </cell>
          <cell r="C926" t="str">
            <v>8-853.1c</v>
          </cell>
          <cell r="D926" t="str">
            <v>Hämofiltration: Kontinuierlich: Arteriovenös (CAVH): Mehr als 1.320 bis 1.680 Stunden</v>
          </cell>
          <cell r="E926">
            <v>1</v>
          </cell>
        </row>
        <row r="927">
          <cell r="A927" t="str">
            <v>ZE119.09.02</v>
          </cell>
          <cell r="B927">
            <v>23678.42</v>
          </cell>
          <cell r="C927" t="str">
            <v>8-853.79</v>
          </cell>
          <cell r="D927" t="str">
            <v>Hämofiltration: Kontinuierlich: Venovenös, pumpengetrieben (CVVH), Antikoagulation mit Heparin oder ohne Antikoagulation: Mehr als 1.320 bis 1.680 Stunden</v>
          </cell>
          <cell r="E927">
            <v>1</v>
          </cell>
        </row>
        <row r="928">
          <cell r="A928" t="str">
            <v>ZE119.09.03</v>
          </cell>
          <cell r="B928">
            <v>23678.42</v>
          </cell>
          <cell r="C928" t="str">
            <v>8-853.89</v>
          </cell>
          <cell r="D928" t="str">
            <v>Hämofiltration: Kontinuierlich: Venovenös, pumpengetrieben (CVVH), Antikoagulation mit sonstigen Substanzen: Mehr als 1.320 bis 1.680 Stunden</v>
          </cell>
          <cell r="E928">
            <v>1</v>
          </cell>
        </row>
        <row r="929">
          <cell r="A929" t="str">
            <v>ZE119.10.01</v>
          </cell>
          <cell r="B929">
            <v>29444.27</v>
          </cell>
          <cell r="C929" t="str">
            <v>8-853.1d</v>
          </cell>
          <cell r="D929" t="str">
            <v>Hämofiltration: Kontinuierlich: Arteriovenös (CAVH): Mehr als 1.680 bis 2.040 Stunden</v>
          </cell>
          <cell r="E929">
            <v>1</v>
          </cell>
        </row>
        <row r="930">
          <cell r="A930" t="str">
            <v>ZE119.10.02</v>
          </cell>
          <cell r="B930">
            <v>29444.27</v>
          </cell>
          <cell r="C930" t="str">
            <v>8-853.7a</v>
          </cell>
          <cell r="D930" t="str">
            <v>Hämofiltration: Kontinuierlich: Venovenös, pumpengetrieben (CVVH), Antikoagulation mit Heparin oder ohne Antikoagulation: Mehr als 1.680 bis 2.040 Stunden</v>
          </cell>
          <cell r="E930">
            <v>1</v>
          </cell>
        </row>
        <row r="931">
          <cell r="A931" t="str">
            <v>ZE119.10.03</v>
          </cell>
          <cell r="B931">
            <v>29444.27</v>
          </cell>
          <cell r="C931" t="str">
            <v>8-853.8a</v>
          </cell>
          <cell r="D931" t="str">
            <v>Hämofiltration: Kontinuierlich: Venovenös, pumpengetrieben (CVVH), Antikoagulation mit sonstigen Substanzen: Mehr als 1.680 bis 2.040 Stunden</v>
          </cell>
          <cell r="E931">
            <v>1</v>
          </cell>
        </row>
        <row r="932">
          <cell r="A932" t="str">
            <v>ZE119.11.01</v>
          </cell>
          <cell r="B932">
            <v>35210.120000000003</v>
          </cell>
          <cell r="C932" t="str">
            <v>8-853.1e</v>
          </cell>
          <cell r="D932" t="str">
            <v>Hämofiltration: Kontinuierlich: Arteriovenös (CAVH): Mehr als 2.040 bis 2.400 Stunden</v>
          </cell>
          <cell r="E932">
            <v>1</v>
          </cell>
        </row>
        <row r="933">
          <cell r="A933" t="str">
            <v>ZE119.11.02</v>
          </cell>
          <cell r="B933">
            <v>35210.120000000003</v>
          </cell>
          <cell r="C933" t="str">
            <v>8-853.7b</v>
          </cell>
          <cell r="D933" t="str">
            <v>Hämofiltration: Kontinuierlich: Venovenös, pumpengetrieben (CVVH), Antikoagulation mit Heparin oder ohne Antikoagulation: Mehr als 2.040 bis 2.400 Stunden</v>
          </cell>
          <cell r="E933">
            <v>1</v>
          </cell>
        </row>
        <row r="934">
          <cell r="A934" t="str">
            <v>ZE119.11.03</v>
          </cell>
          <cell r="B934">
            <v>35210.120000000003</v>
          </cell>
          <cell r="C934" t="str">
            <v>8-853.8b</v>
          </cell>
          <cell r="D934" t="str">
            <v>Hämofiltration: Kontinuierlich: Venovenös, pumpengetrieben (CVVH), Antikoagulation mit sonstigen Substanzen: Mehr als 2.040 bis 2.400 Stunden</v>
          </cell>
          <cell r="E934">
            <v>1</v>
          </cell>
        </row>
        <row r="935">
          <cell r="A935" t="str">
            <v>ZE119.12.01</v>
          </cell>
          <cell r="B935">
            <v>40975.97</v>
          </cell>
          <cell r="C935" t="str">
            <v>8-853.1f</v>
          </cell>
          <cell r="D935" t="str">
            <v>Hämofiltration: Kontinuierlich: Arteriovenös (CAVH): Mehr als 2.400 Stunden</v>
          </cell>
          <cell r="E935">
            <v>1</v>
          </cell>
        </row>
        <row r="936">
          <cell r="A936" t="str">
            <v>ZE119.12.02</v>
          </cell>
          <cell r="B936">
            <v>40975.97</v>
          </cell>
          <cell r="C936" t="str">
            <v>8-853.7c</v>
          </cell>
          <cell r="D936" t="str">
            <v>Hämofiltration: Kontinuierlich: Venovenös, pumpengetrieben (CVVH), Antikoagulation mit Heparin oder ohne Antikoagulation: Mehr als 2.400 Stunden</v>
          </cell>
          <cell r="E936">
            <v>1</v>
          </cell>
        </row>
        <row r="937">
          <cell r="A937" t="str">
            <v>ZE119.12.03</v>
          </cell>
          <cell r="B937">
            <v>40975.97</v>
          </cell>
          <cell r="C937" t="str">
            <v>8-853.8c</v>
          </cell>
          <cell r="D937" t="str">
            <v>Hämofiltration: Kontinuierlich: Venovenös, pumpengetrieben (CVVH), Antikoagulation mit sonstigen Substanzen: Mehr als 2.400 Stunden</v>
          </cell>
          <cell r="E937">
            <v>1</v>
          </cell>
        </row>
        <row r="938">
          <cell r="A938" t="str">
            <v>ZE120</v>
          </cell>
          <cell r="B938">
            <v>0</v>
          </cell>
          <cell r="C938">
            <v>0</v>
          </cell>
          <cell r="D938" t="str">
            <v>Hämodialyse: Kontinuierlich, venovenös, pumpengetrieben (CVVHD)</v>
          </cell>
          <cell r="E938">
            <v>1</v>
          </cell>
        </row>
        <row r="939">
          <cell r="A939" t="str">
            <v>ZE120.01.01</v>
          </cell>
          <cell r="B939">
            <v>323.72000000000003</v>
          </cell>
          <cell r="C939" t="str">
            <v>8-854.60</v>
          </cell>
          <cell r="D939" t="str">
            <v>Hämodialyse: Kontinuierlich, venovenös, pumpengetrieben (CVVHD): Antikoagulation mit Heparin oder ohne Antikoagulation: Bis 24 Stunden</v>
          </cell>
          <cell r="E939">
            <v>1</v>
          </cell>
        </row>
        <row r="940">
          <cell r="A940" t="str">
            <v>ZE120.01.02</v>
          </cell>
          <cell r="B940">
            <v>323.72000000000003</v>
          </cell>
          <cell r="C940" t="str">
            <v>8-854.70</v>
          </cell>
          <cell r="D940" t="str">
            <v>Hämodialyse: Kontinuierlich, venovenös, pumpengetrieben (CVVHD): Antikoagulation mit sonstigen Substanzen: Bis 24 Stunden</v>
          </cell>
          <cell r="E940">
            <v>1</v>
          </cell>
        </row>
        <row r="941">
          <cell r="A941" t="str">
            <v>ZE120.02.01</v>
          </cell>
          <cell r="B941">
            <v>776.93</v>
          </cell>
          <cell r="C941" t="str">
            <v>8-854.61</v>
          </cell>
          <cell r="D941" t="str">
            <v>Hämodialyse: Kontinuierlich, venovenös, pumpengetrieben (CVVHD): Antikoagulation mit Heparin oder ohne Antikoagulation: Mehr als 24 bis 72 Stunden</v>
          </cell>
          <cell r="E941">
            <v>1</v>
          </cell>
        </row>
        <row r="942">
          <cell r="A942" t="str">
            <v>ZE120.02.02</v>
          </cell>
          <cell r="B942">
            <v>776.93</v>
          </cell>
          <cell r="C942" t="str">
            <v>8-854.71</v>
          </cell>
          <cell r="D942" t="str">
            <v>Hämodialyse: Kontinuierlich, venovenös, pumpengetrieben (CVVHD): Antikoagulation mit sonstigen Substanzen: Mehr als 24 bis 72 Stunden</v>
          </cell>
          <cell r="E942">
            <v>1</v>
          </cell>
        </row>
        <row r="943">
          <cell r="A943" t="str">
            <v>ZE120.03.01</v>
          </cell>
          <cell r="B943">
            <v>1553.86</v>
          </cell>
          <cell r="C943" t="str">
            <v>8-854.62</v>
          </cell>
          <cell r="D943" t="str">
            <v>Hämodialyse: Kontinuierlich, venovenös, pumpengetrieben (CVVHD): Antikoagulation mit Heparin oder ohne Antikoagulation: Mehr als 72 bis 144 Stunden</v>
          </cell>
          <cell r="E943">
            <v>1</v>
          </cell>
        </row>
        <row r="944">
          <cell r="A944" t="str">
            <v>ZE120.03.02</v>
          </cell>
          <cell r="B944">
            <v>1553.86</v>
          </cell>
          <cell r="C944" t="str">
            <v>8-854.72</v>
          </cell>
          <cell r="D944" t="str">
            <v>Hämodialyse: Kontinuierlich, venovenös, pumpengetrieben (CVVHD): Antikoagulation mit sonstigen Substanzen: Mehr als 72 bis 144 Stunden</v>
          </cell>
          <cell r="E944">
            <v>1</v>
          </cell>
        </row>
        <row r="945">
          <cell r="A945" t="str">
            <v>ZE120.04.01</v>
          </cell>
          <cell r="B945">
            <v>2783.99</v>
          </cell>
          <cell r="C945" t="str">
            <v>8-854.63</v>
          </cell>
          <cell r="D945" t="str">
            <v>Hämodialyse: Kontinuierlich, venovenös, pumpengetrieben (CVVHD): Antikoagulation mit Heparin oder ohne Antikoagulation: Mehr als 144 bis 264 Stunden</v>
          </cell>
          <cell r="E945">
            <v>1</v>
          </cell>
        </row>
        <row r="946">
          <cell r="A946" t="str">
            <v>ZE120.04.02</v>
          </cell>
          <cell r="B946">
            <v>2783.99</v>
          </cell>
          <cell r="C946" t="str">
            <v>8-854.73</v>
          </cell>
          <cell r="D946" t="str">
            <v>Hämodialyse: Kontinuierlich, venovenös, pumpengetrieben (CVVHD): Antikoagulation mit sonstigen Substanzen: Mehr als 144 bis 264 Stunden</v>
          </cell>
          <cell r="E946">
            <v>1</v>
          </cell>
        </row>
        <row r="947">
          <cell r="A947" t="str">
            <v>ZE120.05.01</v>
          </cell>
          <cell r="B947">
            <v>4661.57</v>
          </cell>
          <cell r="C947" t="str">
            <v>8-854.64</v>
          </cell>
          <cell r="D947" t="str">
            <v>Hämodialyse: Kontinuierlich, venovenös, pumpengetrieben (CVVHD): Antikoagulation mit Heparin oder ohne Antikoagulation: Mehr als 264 bis 432 Stunden</v>
          </cell>
          <cell r="E947">
            <v>1</v>
          </cell>
        </row>
        <row r="948">
          <cell r="A948" t="str">
            <v>ZE120.05.02</v>
          </cell>
          <cell r="B948">
            <v>4661.57</v>
          </cell>
          <cell r="C948" t="str">
            <v>8-854.74</v>
          </cell>
          <cell r="D948" t="str">
            <v>Hämodialyse: Kontinuierlich, venovenös, pumpengetrieben (CVVHD): Antikoagulation mit sonstigen Substanzen: Mehr als 264 bis 432 Stunden</v>
          </cell>
          <cell r="E948">
            <v>1</v>
          </cell>
        </row>
        <row r="949">
          <cell r="A949" t="str">
            <v>ZE120.06.01</v>
          </cell>
          <cell r="B949">
            <v>6927.61</v>
          </cell>
          <cell r="C949" t="str">
            <v>8-854.66</v>
          </cell>
          <cell r="D949" t="str">
            <v>Hämodialyse: Kontinuierlich, venovenös, pumpengetrieben (CVVHD): Antikoagulation mit Heparin oder ohne Antikoagulation: Mehr als 432 bis 600 Stunden</v>
          </cell>
          <cell r="E949">
            <v>1</v>
          </cell>
        </row>
        <row r="950">
          <cell r="A950" t="str">
            <v>ZE120.06.02</v>
          </cell>
          <cell r="B950">
            <v>6927.61</v>
          </cell>
          <cell r="C950" t="str">
            <v>8-854.76</v>
          </cell>
          <cell r="D950" t="str">
            <v>Hämodialyse: Kontinuierlich, venovenös, pumpengetrieben (CVVHD): Antikoagulation mit sonstigen Substanzen: Mehr als 432 bis 600 Stunden</v>
          </cell>
          <cell r="E950">
            <v>1</v>
          </cell>
        </row>
        <row r="951">
          <cell r="A951" t="str">
            <v>ZE120.07.01</v>
          </cell>
          <cell r="B951">
            <v>10229.549999999999</v>
          </cell>
          <cell r="C951" t="str">
            <v>8-854.67</v>
          </cell>
          <cell r="D951" t="str">
            <v>Hämodialyse: Kontinuierlich, venovenös, pumpengetrieben (CVVHD): Antikoagulation mit Heparin oder ohne Antikoagulation: Mehr als 600 bis 960 Stunden</v>
          </cell>
          <cell r="E951">
            <v>1</v>
          </cell>
        </row>
        <row r="952">
          <cell r="A952" t="str">
            <v>ZE120.07.02</v>
          </cell>
          <cell r="B952">
            <v>10229.549999999999</v>
          </cell>
          <cell r="C952" t="str">
            <v>8-854.77</v>
          </cell>
          <cell r="D952" t="str">
            <v>Hämodialyse: Kontinuierlich, venovenös, pumpengetrieben (CVVHD): Antikoagulation mit sonstigen Substanzen: Mehr als 600 bis 960 Stunden</v>
          </cell>
          <cell r="E952">
            <v>1</v>
          </cell>
        </row>
        <row r="953">
          <cell r="A953" t="str">
            <v>ZE120.08.01</v>
          </cell>
          <cell r="B953">
            <v>15085.35</v>
          </cell>
          <cell r="C953" t="str">
            <v>8-854.68</v>
          </cell>
          <cell r="D953" t="str">
            <v>Hämodialyse: Kontinuierlich, venovenös, pumpengetrieben (CVVHD): Antikoagulation mit Heparin oder ohne Antikoagulation: Mehr als 960 bis 1.320 Stunden</v>
          </cell>
          <cell r="E953">
            <v>1</v>
          </cell>
        </row>
        <row r="954">
          <cell r="A954" t="str">
            <v>ZE120.08.02</v>
          </cell>
          <cell r="B954">
            <v>15085.35</v>
          </cell>
          <cell r="C954" t="str">
            <v>8-854.78</v>
          </cell>
          <cell r="D954" t="str">
            <v>Hämodialyse: Kontinuierlich, venovenös, pumpengetrieben (CVVHD): Antikoagulation mit sonstigen Substanzen: Mehr als 960 bis 1.320 Stunden</v>
          </cell>
          <cell r="E954">
            <v>1</v>
          </cell>
        </row>
        <row r="955">
          <cell r="A955" t="str">
            <v>ZE120.09.01</v>
          </cell>
          <cell r="B955">
            <v>19941.150000000001</v>
          </cell>
          <cell r="C955" t="str">
            <v>8-854.69</v>
          </cell>
          <cell r="D955" t="str">
            <v>Hämodialyse: Kontinuierlich, venovenös, pumpengetrieben (CVVHD): Antikoagulation mit Heparin oder ohne Antikoagulation: Mehr als 1.320 bis 1.680 Stunden</v>
          </cell>
          <cell r="E955">
            <v>1</v>
          </cell>
        </row>
        <row r="956">
          <cell r="A956" t="str">
            <v>ZE120.09.02</v>
          </cell>
          <cell r="B956">
            <v>19941.150000000001</v>
          </cell>
          <cell r="C956" t="str">
            <v>8-854.79</v>
          </cell>
          <cell r="D956" t="str">
            <v>Hämodialyse: Kontinuierlich, venovenös, pumpengetrieben (CVVHD): Antikoagulation mit sonstigen Substanzen: Mehr als 1.320 bis 1.680 Stunden</v>
          </cell>
          <cell r="E956">
            <v>1</v>
          </cell>
        </row>
        <row r="957">
          <cell r="A957" t="str">
            <v>ZE120.10.01</v>
          </cell>
          <cell r="B957">
            <v>24796.95</v>
          </cell>
          <cell r="C957" t="str">
            <v>8-854.6a</v>
          </cell>
          <cell r="D957" t="str">
            <v>Hämodialyse: Kontinuierlich, venovenös, pumpengetrieben (CVVHD): Antikoagulation mit Heparin oder ohne Antikoagulation: Mehr als 1.680 bis 2.040 Stunden</v>
          </cell>
          <cell r="E957">
            <v>1</v>
          </cell>
        </row>
        <row r="958">
          <cell r="A958" t="str">
            <v>ZE120.10.02</v>
          </cell>
          <cell r="B958">
            <v>24796.95</v>
          </cell>
          <cell r="C958" t="str">
            <v>8-854.7a</v>
          </cell>
          <cell r="D958" t="str">
            <v>Hämodialyse: Kontinuierlich, venovenös, pumpengetrieben (CVVHD): Antikoagulation mit sonstigen Substanzen: Mehr als 1.680 bis 2.040 Stunden</v>
          </cell>
          <cell r="E958">
            <v>1</v>
          </cell>
        </row>
        <row r="959">
          <cell r="A959" t="str">
            <v>ZE120.11.01</v>
          </cell>
          <cell r="B959">
            <v>29652.75</v>
          </cell>
          <cell r="C959" t="str">
            <v>8-854.6b</v>
          </cell>
          <cell r="D959" t="str">
            <v>Hämodialyse: Kontinuierlich, venovenös, pumpengetrieben (CVVHD): Antikoagulation mit Heparin oder ohne Antikoagulation: Mehr als 2.040 bis 2.400 Stunden</v>
          </cell>
          <cell r="E959">
            <v>1</v>
          </cell>
        </row>
        <row r="960">
          <cell r="A960" t="str">
            <v>ZE120.11.02</v>
          </cell>
          <cell r="B960">
            <v>29652.75</v>
          </cell>
          <cell r="C960" t="str">
            <v>8-854.7b</v>
          </cell>
          <cell r="D960" t="str">
            <v>Hämodialyse: Kontinuierlich, venovenös, pumpengetrieben (CVVHD): Antikoagulation mit sonstigen Substanzen: Mehr als 2.040 bis 2.400 Stunden</v>
          </cell>
          <cell r="E960">
            <v>1</v>
          </cell>
        </row>
        <row r="961">
          <cell r="A961" t="str">
            <v>ZE120.12.01</v>
          </cell>
          <cell r="B961">
            <v>34508.550000000003</v>
          </cell>
          <cell r="C961" t="str">
            <v>8-854.6c</v>
          </cell>
          <cell r="D961" t="str">
            <v>Hämodialyse: Kontinuierlich, venovenös, pumpengetrieben (CVVHD): Antikoagulation mit Heparin oder ohne Antikoagulation: Mehr als 2.400 Stunden</v>
          </cell>
          <cell r="E961">
            <v>1</v>
          </cell>
        </row>
        <row r="962">
          <cell r="A962" t="str">
            <v>ZE120.12.02</v>
          </cell>
          <cell r="B962">
            <v>34508.550000000003</v>
          </cell>
          <cell r="C962" t="str">
            <v>8-854.7c</v>
          </cell>
          <cell r="D962" t="str">
            <v>Hämodialyse: Kontinuierlich, venovenös, pumpengetrieben (CVVHD): Antikoagulation mit sonstigen Substanzen: Mehr als 2.400 Stunden</v>
          </cell>
          <cell r="E962">
            <v>1</v>
          </cell>
        </row>
        <row r="963">
          <cell r="A963" t="str">
            <v>ZE121</v>
          </cell>
          <cell r="B963">
            <v>0</v>
          </cell>
          <cell r="C963">
            <v>0</v>
          </cell>
          <cell r="D963" t="str">
            <v>Hämodiafiltration: Kontinuierlich</v>
          </cell>
          <cell r="E963">
            <v>1</v>
          </cell>
        </row>
        <row r="964">
          <cell r="A964" t="str">
            <v>ZE121.01.01</v>
          </cell>
          <cell r="B964">
            <v>360.77</v>
          </cell>
          <cell r="C964" t="str">
            <v>8-855.13</v>
          </cell>
          <cell r="D964" t="str">
            <v>Hämodiafiltration: Kontinuierlich: Arteriovenös (CAVHDF): Bis 24 Stunden</v>
          </cell>
          <cell r="E964">
            <v>1</v>
          </cell>
        </row>
        <row r="965">
          <cell r="A965" t="str">
            <v>ZE121.01.02</v>
          </cell>
          <cell r="B965">
            <v>360.77</v>
          </cell>
          <cell r="C965" t="str">
            <v>8-855.70</v>
          </cell>
          <cell r="D965" t="str">
            <v>Hämodiafiltration: Kontinuierlich: Venovenös, pumpengetrieben (CVVHDF), Antikoagulation mit Heparin oder ohne Antikoagulation: Bis 24 Stunden</v>
          </cell>
          <cell r="E965">
            <v>1</v>
          </cell>
        </row>
        <row r="966">
          <cell r="A966" t="str">
            <v>ZE121.01.03</v>
          </cell>
          <cell r="B966">
            <v>360.77</v>
          </cell>
          <cell r="C966" t="str">
            <v>8-855.80</v>
          </cell>
          <cell r="D966" t="str">
            <v>Hämodiafiltration: Kontinuierlich: Venovenös, pumpengetrieben (CVVHDF), Antikoagulation mit sonstigen Substanzen: Bis 24 Stunden</v>
          </cell>
          <cell r="E966">
            <v>1</v>
          </cell>
        </row>
        <row r="967">
          <cell r="A967" t="str">
            <v>ZE121.02.01</v>
          </cell>
          <cell r="B967">
            <v>865.85</v>
          </cell>
          <cell r="C967" t="str">
            <v>8-855.14</v>
          </cell>
          <cell r="D967" t="str">
            <v>Hämodiafiltration: Kontinuierlich: Arteriovenös (CAVHDF): Mehr als 24 bis 72 Stunden</v>
          </cell>
          <cell r="E967">
            <v>1</v>
          </cell>
        </row>
        <row r="968">
          <cell r="A968" t="str">
            <v>ZE121.02.02</v>
          </cell>
          <cell r="B968">
            <v>865.85</v>
          </cell>
          <cell r="C968" t="str">
            <v>8-855.71</v>
          </cell>
          <cell r="D968" t="str">
            <v>Hämodiafiltration: Kontinuierlich: Venovenös, pumpengetrieben (CVVHDF), Antikoagulation mit Heparin oder ohne Antikoagulation: Mehr als 24 bis 72 Stunden</v>
          </cell>
          <cell r="E968">
            <v>1</v>
          </cell>
        </row>
        <row r="969">
          <cell r="A969" t="str">
            <v>ZE121.02.03</v>
          </cell>
          <cell r="B969">
            <v>865.85</v>
          </cell>
          <cell r="C969" t="str">
            <v>8-855.81</v>
          </cell>
          <cell r="D969" t="str">
            <v>Hämodiafiltration: Kontinuierlich: Venovenös, pumpengetrieben (CVVHDF), Antikoagulation mit sonstigen Substanzen: Mehr als 24 bis 72 Stunden</v>
          </cell>
          <cell r="E969">
            <v>1</v>
          </cell>
        </row>
        <row r="970">
          <cell r="A970" t="str">
            <v>ZE121.03.01</v>
          </cell>
          <cell r="B970">
            <v>1731.7</v>
          </cell>
          <cell r="C970" t="str">
            <v>8-855.15</v>
          </cell>
          <cell r="D970" t="str">
            <v>Hämodiafiltration: Kontinuierlich: Arteriovenös (CAVHDF): Mehr als 72 bis 144 Stunden</v>
          </cell>
          <cell r="E970">
            <v>1</v>
          </cell>
        </row>
        <row r="971">
          <cell r="A971" t="str">
            <v>ZE121.03.02</v>
          </cell>
          <cell r="B971">
            <v>1731.7</v>
          </cell>
          <cell r="C971" t="str">
            <v>8-855.72</v>
          </cell>
          <cell r="D971" t="str">
            <v>Hämodiafiltration: Kontinuierlich: Venovenös, pumpengetrieben (CVVHDF), Antikoagulation mit Heparin oder ohne Antikoagulation: Mehr als 72 bis 144 Stunden</v>
          </cell>
          <cell r="E971">
            <v>1</v>
          </cell>
        </row>
        <row r="972">
          <cell r="A972" t="str">
            <v>ZE121.03.03</v>
          </cell>
          <cell r="B972">
            <v>1731.7</v>
          </cell>
          <cell r="C972" t="str">
            <v>8-855.82</v>
          </cell>
          <cell r="D972" t="str">
            <v>Hämodiafiltration: Kontinuierlich: Venovenös, pumpengetrieben (CVVHDF), Antikoagulation mit sonstigen Substanzen: Mehr als 72 bis 144 Stunden</v>
          </cell>
          <cell r="E972">
            <v>1</v>
          </cell>
        </row>
        <row r="973">
          <cell r="A973" t="str">
            <v>ZE121.04.01</v>
          </cell>
          <cell r="B973">
            <v>3102.62</v>
          </cell>
          <cell r="C973" t="str">
            <v>8-855.16</v>
          </cell>
          <cell r="D973" t="str">
            <v>Hämodiafiltration: Kontinuierlich: Arteriovenös (CAVHDF): Mehr als 144 bis 264 Stunden</v>
          </cell>
          <cell r="E973">
            <v>1</v>
          </cell>
        </row>
        <row r="974">
          <cell r="A974" t="str">
            <v>ZE121.04.02</v>
          </cell>
          <cell r="B974">
            <v>3102.62</v>
          </cell>
          <cell r="C974" t="str">
            <v>8-855.73</v>
          </cell>
          <cell r="D974" t="str">
            <v>Hämodiafiltration: Kontinuierlich: Venovenös, pumpengetrieben (CVVHDF), Antikoagulation mit Heparin oder ohne Antikoagulation: Mehr als 144 bis 264 Stunden</v>
          </cell>
          <cell r="E974">
            <v>1</v>
          </cell>
        </row>
        <row r="975">
          <cell r="A975" t="str">
            <v>ZE121.04.03</v>
          </cell>
          <cell r="B975">
            <v>3102.62</v>
          </cell>
          <cell r="C975" t="str">
            <v>8-855.83</v>
          </cell>
          <cell r="D975" t="str">
            <v>Hämodiafiltration: Kontinuierlich: Venovenös, pumpengetrieben (CVVHDF), Antikoagulation mit sonstigen Substanzen: Mehr als 144 bis 264 Stunden</v>
          </cell>
          <cell r="E975">
            <v>1</v>
          </cell>
        </row>
        <row r="976">
          <cell r="A976" t="str">
            <v>ZE121.05.01</v>
          </cell>
          <cell r="B976">
            <v>5195.09</v>
          </cell>
          <cell r="C976" t="str">
            <v>8-855.17</v>
          </cell>
          <cell r="D976" t="str">
            <v>Hämodiafiltration: Kontinuierlich: Arteriovenös (CAVHDF): Mehr als 264 bis 432 Stunden</v>
          </cell>
          <cell r="E976">
            <v>1</v>
          </cell>
        </row>
        <row r="977">
          <cell r="A977" t="str">
            <v>ZE121.05.02</v>
          </cell>
          <cell r="B977">
            <v>5195.09</v>
          </cell>
          <cell r="C977" t="str">
            <v>8-855.74</v>
          </cell>
          <cell r="D977" t="str">
            <v>Hämodiafiltration: Kontinuierlich: Venovenös, pumpengetrieben (CVVHDF), Antikoagulation mit Heparin oder ohne Antikoagulation: Mehr als 264 bis 432 Stunden</v>
          </cell>
          <cell r="E977">
            <v>1</v>
          </cell>
        </row>
        <row r="978">
          <cell r="A978" t="str">
            <v>ZE121.05.03</v>
          </cell>
          <cell r="B978">
            <v>5195.09</v>
          </cell>
          <cell r="C978" t="str">
            <v>8-855.84</v>
          </cell>
          <cell r="D978" t="str">
            <v>Hämodiafiltration: Kontinuierlich: Venovenös, pumpengetrieben (CVVHDF), Antikoagulation mit sonstigen Substanzen: Mehr als 264 bis 432 Stunden</v>
          </cell>
          <cell r="E978">
            <v>1</v>
          </cell>
        </row>
        <row r="979">
          <cell r="A979" t="str">
            <v>ZE121.06.01</v>
          </cell>
          <cell r="B979">
            <v>7720.48</v>
          </cell>
          <cell r="C979" t="str">
            <v>8-855.19</v>
          </cell>
          <cell r="D979" t="str">
            <v>Hämodiafiltration: Kontinuierlich: Arteriovenös (CAVHDF): Mehr als 432 bis 600 Stunden</v>
          </cell>
          <cell r="E979">
            <v>1</v>
          </cell>
        </row>
        <row r="980">
          <cell r="A980" t="str">
            <v>ZE121.06.02</v>
          </cell>
          <cell r="B980">
            <v>7720.48</v>
          </cell>
          <cell r="C980" t="str">
            <v>8-855.76</v>
          </cell>
          <cell r="D980" t="str">
            <v>Hämodiafiltration: Kontinuierlich: Venovenös, pumpengetrieben (CVVHDF), Antikoagulation mit Heparin oder ohne Antikoagulation: Mehr als 432 bis 600 Stunden</v>
          </cell>
          <cell r="E980">
            <v>1</v>
          </cell>
        </row>
        <row r="981">
          <cell r="A981" t="str">
            <v>ZE121.06.03</v>
          </cell>
          <cell r="B981">
            <v>7720.48</v>
          </cell>
          <cell r="C981" t="str">
            <v>8-855.86</v>
          </cell>
          <cell r="D981" t="str">
            <v>Hämodiafiltration: Kontinuierlich: Venovenös, pumpengetrieben (CVVHDF), Antikoagulation mit sonstigen Substanzen: Mehr als 432 bis 600 Stunden</v>
          </cell>
          <cell r="E981">
            <v>1</v>
          </cell>
        </row>
        <row r="982">
          <cell r="A982" t="str">
            <v>ZE121.07.01</v>
          </cell>
          <cell r="B982">
            <v>11400.33</v>
          </cell>
          <cell r="C982" t="str">
            <v>8-855.1a</v>
          </cell>
          <cell r="D982" t="str">
            <v>Hämodiafiltration: Kontinuierlich: Arteriovenös (CAVHDF): Mehr als 600 bis 960 Stunden</v>
          </cell>
          <cell r="E982">
            <v>1</v>
          </cell>
        </row>
        <row r="983">
          <cell r="A983" t="str">
            <v>ZE121.07.02</v>
          </cell>
          <cell r="B983">
            <v>11400.33</v>
          </cell>
          <cell r="C983" t="str">
            <v>8-855.77</v>
          </cell>
          <cell r="D983" t="str">
            <v>Hämodiafiltration: Kontinuierlich: Venovenös, pumpengetrieben (CVVHDF), Antikoagulation mit Heparin oder ohne Antikoagulation: Mehr als 600 bis 960 Stunden</v>
          </cell>
          <cell r="E983">
            <v>1</v>
          </cell>
        </row>
        <row r="984">
          <cell r="A984" t="str">
            <v>ZE121.07.03</v>
          </cell>
          <cell r="B984">
            <v>11400.33</v>
          </cell>
          <cell r="C984" t="str">
            <v>8-855.87</v>
          </cell>
          <cell r="D984" t="str">
            <v>Hämodiafiltration: Kontinuierlich: Venovenös, pumpengetrieben (CVVHDF), Antikoagulation mit sonstigen Substanzen: Mehr als 600 bis 960 Stunden</v>
          </cell>
          <cell r="E984">
            <v>1</v>
          </cell>
        </row>
        <row r="985">
          <cell r="A985" t="str">
            <v>ZE121.08.01</v>
          </cell>
          <cell r="B985">
            <v>16811.88</v>
          </cell>
          <cell r="C985" t="str">
            <v>8-855.1b</v>
          </cell>
          <cell r="D985" t="str">
            <v>Hämodiafiltration: Kontinuierlich: Arteriovenös (CAVHDF): Mehr als 960 bis 1.320 Stunden</v>
          </cell>
          <cell r="E985">
            <v>1</v>
          </cell>
        </row>
        <row r="986">
          <cell r="A986" t="str">
            <v>ZE121.08.02</v>
          </cell>
          <cell r="B986">
            <v>16811.88</v>
          </cell>
          <cell r="C986" t="str">
            <v>8-855.78</v>
          </cell>
          <cell r="D986" t="str">
            <v>Hämodiafiltration: Kontinuierlich: Venovenös, pumpengetrieben (CVVHDF), Antikoagulation mit Heparin oder ohne Antikoagulation: Mehr als 960 bis 1.320 Stunden</v>
          </cell>
          <cell r="E986">
            <v>1</v>
          </cell>
        </row>
        <row r="987">
          <cell r="A987" t="str">
            <v>ZE121.08.03</v>
          </cell>
          <cell r="B987">
            <v>16811.88</v>
          </cell>
          <cell r="C987" t="str">
            <v>8-855.88</v>
          </cell>
          <cell r="D987" t="str">
            <v>Hämodiafiltration: Kontinuierlich: Venovenös, pumpengetrieben (CVVHDF), Antikoagulation mit sonstigen Substanzen: Mehr als 960 bis 1.320 Stunden</v>
          </cell>
          <cell r="E987">
            <v>1</v>
          </cell>
        </row>
        <row r="988">
          <cell r="A988" t="str">
            <v>ZE121.09.01</v>
          </cell>
          <cell r="B988">
            <v>22223.43</v>
          </cell>
          <cell r="C988" t="str">
            <v>8-855.1c</v>
          </cell>
          <cell r="D988" t="str">
            <v>Hämodiafiltration: Kontinuierlich: Arteriovenös (CAVHDF): Mehr als 1.320 bis 1.680 Stunden</v>
          </cell>
          <cell r="E988">
            <v>1</v>
          </cell>
        </row>
        <row r="989">
          <cell r="A989" t="str">
            <v>ZE121.09.02</v>
          </cell>
          <cell r="B989">
            <v>22223.43</v>
          </cell>
          <cell r="C989" t="str">
            <v>8-855.79</v>
          </cell>
          <cell r="D989" t="str">
            <v>Hämodiafiltration: Kontinuierlich: Venovenös, pumpengetrieben (CVVHDF), Antikoagulation mit Heparin oder ohne Antikoagulation: Mehr als 1.320 bis 1.680 Stunden</v>
          </cell>
          <cell r="E989">
            <v>1</v>
          </cell>
        </row>
        <row r="990">
          <cell r="A990" t="str">
            <v>ZE121.09.03</v>
          </cell>
          <cell r="B990">
            <v>22223.43</v>
          </cell>
          <cell r="C990" t="str">
            <v>8-855.89</v>
          </cell>
          <cell r="D990" t="str">
            <v>Hämodiafiltration: Kontinuierlich: Venovenös, pumpengetrieben (CVVHDF), Antikoagulation mit sonstigen Substanzen: Mehr als 1.320 bis 1.680 Stunden</v>
          </cell>
          <cell r="E990">
            <v>1</v>
          </cell>
        </row>
        <row r="991">
          <cell r="A991" t="str">
            <v>ZE121.10.01</v>
          </cell>
          <cell r="B991">
            <v>27634.98</v>
          </cell>
          <cell r="C991" t="str">
            <v>8-855.1d</v>
          </cell>
          <cell r="D991" t="str">
            <v>Hämodiafiltration: Kontinuierlich: Arteriovenös (CAVHDF): Mehr als 1.680 bis 2.040 Stunden</v>
          </cell>
          <cell r="E991">
            <v>1</v>
          </cell>
        </row>
        <row r="992">
          <cell r="A992" t="str">
            <v>ZE121.10.02</v>
          </cell>
          <cell r="B992">
            <v>27634.98</v>
          </cell>
          <cell r="C992" t="str">
            <v>8-855.7a</v>
          </cell>
          <cell r="D992" t="str">
            <v>Hämodiafiltration: Kontinuierlich: Venovenös, pumpengetrieben (CVVHDF), Antikoagulation mit Heparin oder ohne Antikoagulation: Mehr als 1.680 bis 2.040 Stunden</v>
          </cell>
          <cell r="E992">
            <v>1</v>
          </cell>
        </row>
        <row r="993">
          <cell r="A993" t="str">
            <v>ZE121.10.03</v>
          </cell>
          <cell r="B993">
            <v>27634.98</v>
          </cell>
          <cell r="C993" t="str">
            <v>8-855.8a</v>
          </cell>
          <cell r="D993" t="str">
            <v>Hämodiafiltration: Kontinuierlich: Venovenös, pumpengetrieben (CVVHDF), Antikoagulation mit sonstigen Substanzen: Mehr als 1.680 bis 2.040 Stunden</v>
          </cell>
          <cell r="E993">
            <v>1</v>
          </cell>
        </row>
        <row r="994">
          <cell r="A994" t="str">
            <v>ZE121.11.01</v>
          </cell>
          <cell r="B994">
            <v>33046.53</v>
          </cell>
          <cell r="C994" t="str">
            <v>8-855.1e</v>
          </cell>
          <cell r="D994" t="str">
            <v>Hämodiafiltration: Kontinuierlich: Arteriovenös (CAVHDF): Mehr als 2.040 bis 2.400 Stunden</v>
          </cell>
          <cell r="E994">
            <v>1</v>
          </cell>
        </row>
        <row r="995">
          <cell r="A995" t="str">
            <v>ZE121.11.02</v>
          </cell>
          <cell r="B995">
            <v>33046.53</v>
          </cell>
          <cell r="C995" t="str">
            <v>8-855.7b</v>
          </cell>
          <cell r="D995" t="str">
            <v>Hämodiafiltration: Kontinuierlich: Venovenös, pumpengetrieben (CVVHDF), Antikoagulation mit Heparin oder ohne Antikoagulation: Mehr als 2.040 bis 2.400 Stunden</v>
          </cell>
          <cell r="E995">
            <v>1</v>
          </cell>
        </row>
        <row r="996">
          <cell r="A996" t="str">
            <v>ZE121.11.03</v>
          </cell>
          <cell r="B996">
            <v>33046.53</v>
          </cell>
          <cell r="C996" t="str">
            <v>8-855.8b</v>
          </cell>
          <cell r="D996" t="str">
            <v>Hämodiafiltration: Kontinuierlich: Venovenös, pumpengetrieben (CVVHDF), Antikoagulation mit sonstigen Substanzen: Mehr als 2.040 bis 2.400 Stunden</v>
          </cell>
          <cell r="E996">
            <v>1</v>
          </cell>
        </row>
        <row r="997">
          <cell r="A997" t="str">
            <v>ZE121.12.01</v>
          </cell>
          <cell r="B997">
            <v>38458.080000000002</v>
          </cell>
          <cell r="C997" t="str">
            <v>8-855.1f</v>
          </cell>
          <cell r="D997" t="str">
            <v>Hämodiafiltration: Kontinuierlich: Arteriovenös (CAVHDF): Mehr als 2.400 Stunden</v>
          </cell>
          <cell r="E997">
            <v>1</v>
          </cell>
        </row>
        <row r="998">
          <cell r="A998" t="str">
            <v>ZE121.12.02</v>
          </cell>
          <cell r="B998">
            <v>38458.080000000002</v>
          </cell>
          <cell r="C998" t="str">
            <v>8-855.7c</v>
          </cell>
          <cell r="D998" t="str">
            <v>Hämodiafiltration: Kontinuierlich: Venovenös, pumpengetrieben (CVVHDF), Antikoagulation mit Heparin oder ohne Antikoagulation: Mehr als 2.400 Stunden</v>
          </cell>
          <cell r="E998">
            <v>1</v>
          </cell>
        </row>
        <row r="999">
          <cell r="A999" t="str">
            <v>ZE121.12.03</v>
          </cell>
          <cell r="B999">
            <v>38458.080000000002</v>
          </cell>
          <cell r="C999" t="str">
            <v>8-855.8c</v>
          </cell>
          <cell r="D999" t="str">
            <v>Hämodiafiltration: Kontinuierlich: Venovenös, pumpengetrieben (CVVHDF), Antikoagulation mit sonstigen Substanzen: Mehr als 2.400 Stunden</v>
          </cell>
          <cell r="E999">
            <v>1</v>
          </cell>
        </row>
        <row r="1000">
          <cell r="A1000" t="str">
            <v>ZE122</v>
          </cell>
          <cell r="B1000">
            <v>270.91000000000003</v>
          </cell>
          <cell r="C1000" t="str">
            <v>8-857.0</v>
          </cell>
          <cell r="D1000" t="str">
            <v>Peritonealdialyse: Intermittierend, maschinell unterstützt (IPD)</v>
          </cell>
          <cell r="E1000">
            <v>1</v>
          </cell>
        </row>
        <row r="1001">
          <cell r="A1001" t="str">
            <v>ZE123</v>
          </cell>
          <cell r="B1001">
            <v>0</v>
          </cell>
          <cell r="C1001">
            <v>0</v>
          </cell>
          <cell r="D1001" t="str">
            <v>Peritonealdialyse: Kontinuierlich, nicht maschinell unterstützt (CAPD)</v>
          </cell>
          <cell r="E1001">
            <v>1</v>
          </cell>
        </row>
        <row r="1002">
          <cell r="A1002" t="str">
            <v>ZE123.01</v>
          </cell>
          <cell r="B1002">
            <v>197.9</v>
          </cell>
          <cell r="C1002" t="str">
            <v>8-857.10</v>
          </cell>
          <cell r="D1002" t="str">
            <v>Peritonealdialyse: Kontinuierlich, nicht maschinell unterstützt (CAPD): Bis 24 Stunden</v>
          </cell>
          <cell r="E1002">
            <v>1</v>
          </cell>
        </row>
        <row r="1003">
          <cell r="A1003" t="str">
            <v>ZE123.02</v>
          </cell>
          <cell r="B1003">
            <v>474.96</v>
          </cell>
          <cell r="C1003" t="str">
            <v>8-857.11</v>
          </cell>
          <cell r="D1003" t="str">
            <v>Peritonealdialyse: Kontinuierlich, nicht maschinell unterstützt (CAPD): Mehr als 24 bis 72 Stunden</v>
          </cell>
          <cell r="E1003">
            <v>1</v>
          </cell>
        </row>
        <row r="1004">
          <cell r="A1004" t="str">
            <v>ZE123.03</v>
          </cell>
          <cell r="B1004">
            <v>949.92</v>
          </cell>
          <cell r="C1004" t="str">
            <v>8-857.12</v>
          </cell>
          <cell r="D1004" t="str">
            <v>Peritonealdialyse: Kontinuierlich, nicht maschinell unterstützt (CAPD): Mehr als 72 bis 144 Stunden</v>
          </cell>
          <cell r="E1004">
            <v>1</v>
          </cell>
        </row>
        <row r="1005">
          <cell r="A1005" t="str">
            <v>ZE123.04</v>
          </cell>
          <cell r="B1005">
            <v>1701.94</v>
          </cell>
          <cell r="C1005" t="str">
            <v>8-857.13</v>
          </cell>
          <cell r="D1005" t="str">
            <v>Peritonealdialyse: Kontinuierlich, nicht maschinell unterstützt (CAPD): Mehr als 144 bis 264 Stunden</v>
          </cell>
          <cell r="E1005">
            <v>1</v>
          </cell>
        </row>
        <row r="1006">
          <cell r="A1006" t="str">
            <v>ZE123.05</v>
          </cell>
          <cell r="B1006">
            <v>2833.93</v>
          </cell>
          <cell r="C1006" t="str">
            <v>8-857.14</v>
          </cell>
          <cell r="D1006" t="str">
            <v>Peritonealdialyse: Kontinuierlich, nicht maschinell unterstützt (CAPD): Mehr als 264 bis 432 Stunden</v>
          </cell>
          <cell r="E1006">
            <v>1</v>
          </cell>
        </row>
        <row r="1007">
          <cell r="A1007" t="str">
            <v>ZE123.06</v>
          </cell>
          <cell r="B1007">
            <v>4235.0600000000004</v>
          </cell>
          <cell r="C1007" t="str">
            <v>8-857.16</v>
          </cell>
          <cell r="D1007" t="str">
            <v>Peritonealdialyse: Kontinuierlich, nicht maschinell unterstützt (CAPD): Mehr als 432 bis 600 Stunden</v>
          </cell>
          <cell r="E1007">
            <v>1</v>
          </cell>
        </row>
        <row r="1008">
          <cell r="A1008" t="str">
            <v>ZE123.07</v>
          </cell>
          <cell r="B1008">
            <v>6253.64</v>
          </cell>
          <cell r="C1008" t="str">
            <v>8-857.17</v>
          </cell>
          <cell r="D1008" t="str">
            <v>Peritonealdialyse: Kontinuierlich, nicht maschinell unterstützt (CAPD): Mehr als 600 bis 960 Stunden</v>
          </cell>
          <cell r="E1008">
            <v>1</v>
          </cell>
        </row>
        <row r="1009">
          <cell r="A1009" t="str">
            <v>ZE123.08</v>
          </cell>
          <cell r="B1009">
            <v>9222.14</v>
          </cell>
          <cell r="C1009" t="str">
            <v>8-857.18</v>
          </cell>
          <cell r="D1009" t="str">
            <v>Peritonealdialyse: Kontinuierlich, nicht maschinell unterstützt (CAPD): Mehr als 960 bis 1.320 Stunden</v>
          </cell>
          <cell r="E1009">
            <v>1</v>
          </cell>
        </row>
        <row r="1010">
          <cell r="A1010" t="str">
            <v>ZE123.09</v>
          </cell>
          <cell r="B1010">
            <v>12190.64</v>
          </cell>
          <cell r="C1010" t="str">
            <v>8-857.19</v>
          </cell>
          <cell r="D1010" t="str">
            <v>Peritonealdialyse: Kontinuierlich, nicht maschinell unterstützt (CAPD): Mehr als 1.320 bis 1.680 Stunden</v>
          </cell>
          <cell r="E1010">
            <v>1</v>
          </cell>
        </row>
        <row r="1011">
          <cell r="A1011" t="str">
            <v>ZE123.10</v>
          </cell>
          <cell r="B1011">
            <v>15159.14</v>
          </cell>
          <cell r="C1011" t="str">
            <v>8-857.1a</v>
          </cell>
          <cell r="D1011" t="str">
            <v>Peritonealdialyse: Kontinuierlich, nicht maschinell unterstützt (CAPD): Mehr als 1.680 bis 2.040 Stunden</v>
          </cell>
          <cell r="E1011">
            <v>1</v>
          </cell>
        </row>
        <row r="1012">
          <cell r="A1012" t="str">
            <v>ZE123.11</v>
          </cell>
          <cell r="B1012">
            <v>18127.64</v>
          </cell>
          <cell r="C1012" t="str">
            <v>8-857.1b</v>
          </cell>
          <cell r="D1012" t="str">
            <v>Peritonealdialyse: Kontinuierlich, nicht maschinell unterstützt (CAPD): Mehr als 2.040 bis 2.400 Stunden</v>
          </cell>
          <cell r="E1012">
            <v>1</v>
          </cell>
        </row>
        <row r="1013">
          <cell r="A1013" t="str">
            <v>ZE123.12</v>
          </cell>
          <cell r="B1013">
            <v>21096.14</v>
          </cell>
          <cell r="C1013" t="str">
            <v>8-857.1c</v>
          </cell>
          <cell r="D1013" t="str">
            <v>Peritonealdialyse: Kontinuierlich, nicht maschinell unterstützt (CAPD): Mehr als 2.400 Stunden</v>
          </cell>
          <cell r="E1013">
            <v>1</v>
          </cell>
        </row>
        <row r="1014">
          <cell r="A1014" t="str">
            <v>ZE124</v>
          </cell>
          <cell r="B1014">
            <v>0</v>
          </cell>
          <cell r="C1014">
            <v>0</v>
          </cell>
          <cell r="D1014" t="str">
            <v>Applikation von Medikamenten, Liste 5: Azacytidin, parenteral</v>
          </cell>
          <cell r="E1014">
            <v>0</v>
          </cell>
        </row>
        <row r="1015">
          <cell r="A1015" t="str">
            <v>ZE124.01</v>
          </cell>
          <cell r="B1015">
            <v>740.14</v>
          </cell>
          <cell r="C1015" t="str">
            <v>6-005.00</v>
          </cell>
          <cell r="D1015" t="str">
            <v>Applikation von Medikamenten, Liste 5: Azacytidin, parenteral: 150 mg bis unter 225 mg</v>
          </cell>
          <cell r="E1015">
            <v>0</v>
          </cell>
        </row>
        <row r="1016">
          <cell r="A1016" t="str">
            <v>ZE124.02</v>
          </cell>
          <cell r="B1016">
            <v>1071.55</v>
          </cell>
          <cell r="C1016" t="str">
            <v>6-005.01</v>
          </cell>
          <cell r="D1016" t="str">
            <v>Applikation von Medikamenten, Liste 5: Azacytidin, parenteral: 225 mg bis unter 300 mg</v>
          </cell>
          <cell r="E1016">
            <v>0</v>
          </cell>
        </row>
        <row r="1017">
          <cell r="A1017" t="str">
            <v>ZE124.03</v>
          </cell>
          <cell r="B1017">
            <v>1393.02</v>
          </cell>
          <cell r="C1017" t="str">
            <v>6-005.02</v>
          </cell>
          <cell r="D1017" t="str">
            <v>Applikation von Medikamenten, Liste 5: Azacytidin, parenteral: 300 mg bis unter 375 mg</v>
          </cell>
          <cell r="E1017">
            <v>0</v>
          </cell>
        </row>
        <row r="1018">
          <cell r="A1018" t="str">
            <v>ZE124.04</v>
          </cell>
          <cell r="B1018">
            <v>1714.48</v>
          </cell>
          <cell r="C1018" t="str">
            <v>6-005.03</v>
          </cell>
          <cell r="D1018" t="str">
            <v>Applikation von Medikamenten, Liste 5: Azacytidin, parenteral: 375 mg bis unter 450 mg</v>
          </cell>
          <cell r="E1018">
            <v>0</v>
          </cell>
        </row>
        <row r="1019">
          <cell r="A1019" t="str">
            <v>ZE124.05</v>
          </cell>
          <cell r="B1019">
            <v>2143.1</v>
          </cell>
          <cell r="C1019" t="str">
            <v>6-005.04</v>
          </cell>
          <cell r="D1019" t="str">
            <v>Applikation von Medikamenten, Liste 5: Azacytidin, parenteral: 450 mg bis unter 600 mg</v>
          </cell>
          <cell r="E1019">
            <v>0</v>
          </cell>
        </row>
        <row r="1020">
          <cell r="A1020" t="str">
            <v>ZE124.06</v>
          </cell>
          <cell r="B1020">
            <v>2786.03</v>
          </cell>
          <cell r="C1020" t="str">
            <v>6-005.05</v>
          </cell>
          <cell r="D1020" t="str">
            <v>Applikation von Medikamenten, Liste 5: Azacytidin, parenteral: 600 mg bis unter 750 mg</v>
          </cell>
          <cell r="E1020">
            <v>0</v>
          </cell>
        </row>
        <row r="1021">
          <cell r="A1021" t="str">
            <v>ZE124.07</v>
          </cell>
          <cell r="B1021">
            <v>3428.96</v>
          </cell>
          <cell r="C1021" t="str">
            <v>6-005.06</v>
          </cell>
          <cell r="D1021" t="str">
            <v>Applikation von Medikamenten, Liste 5: Azacytidin, parenteral: 750 mg bis unter 900 mg</v>
          </cell>
          <cell r="E1021">
            <v>0</v>
          </cell>
        </row>
        <row r="1022">
          <cell r="A1022" t="str">
            <v>ZE124.08</v>
          </cell>
          <cell r="B1022">
            <v>4286.2</v>
          </cell>
          <cell r="C1022" t="str">
            <v>6-005.07</v>
          </cell>
          <cell r="D1022" t="str">
            <v>Applikation von Medikamenten, Liste 5: Azacytidin, parenteral: 900 mg bis unter 1.200 mg</v>
          </cell>
          <cell r="E1022">
            <v>0</v>
          </cell>
        </row>
        <row r="1023">
          <cell r="A1023" t="str">
            <v>ZE124.09</v>
          </cell>
          <cell r="B1023">
            <v>5572.06</v>
          </cell>
          <cell r="C1023" t="str">
            <v>6-005.08</v>
          </cell>
          <cell r="D1023" t="str">
            <v>Applikation von Medikamenten, Liste 5: Azacytidin, parenteral: 1.200 mg bis unter 1.500 mg</v>
          </cell>
          <cell r="E1023">
            <v>0</v>
          </cell>
        </row>
        <row r="1024">
          <cell r="A1024" t="str">
            <v>ZE124.10</v>
          </cell>
          <cell r="B1024">
            <v>6857.92</v>
          </cell>
          <cell r="C1024" t="str">
            <v>6-005.09</v>
          </cell>
          <cell r="D1024" t="str">
            <v>Applikation von Medikamenten, Liste 5: Azacytidin, parenteral: 1.500 mg bis unter 1.800 mg</v>
          </cell>
          <cell r="E1024">
            <v>0</v>
          </cell>
        </row>
        <row r="1025">
          <cell r="A1025" t="str">
            <v>ZE124.11</v>
          </cell>
          <cell r="B1025">
            <v>8143.78</v>
          </cell>
          <cell r="C1025" t="str">
            <v>6-005.0a</v>
          </cell>
          <cell r="D1025" t="str">
            <v>Applikation von Medikamenten, Liste 5: Azacytidin, parenteral: 1.800 mg bis unter 2.100 mg</v>
          </cell>
          <cell r="E1025">
            <v>0</v>
          </cell>
        </row>
        <row r="1026">
          <cell r="A1026" t="str">
            <v>ZE124.12</v>
          </cell>
          <cell r="B1026">
            <v>9429.64</v>
          </cell>
          <cell r="C1026" t="str">
            <v>6-005.0b</v>
          </cell>
          <cell r="D1026" t="str">
            <v>Applikation von Medikamenten, Liste 5: Azacytidin, parenteral: 2.100 mg bis unter 2.400 mg</v>
          </cell>
          <cell r="E1026">
            <v>0</v>
          </cell>
        </row>
        <row r="1027">
          <cell r="A1027" t="str">
            <v>ZE124.13</v>
          </cell>
          <cell r="B1027">
            <v>10715.5</v>
          </cell>
          <cell r="C1027" t="str">
            <v>6-005.0c</v>
          </cell>
          <cell r="D1027" t="str">
            <v>Applikation von Medikamenten, Liste 5: Azacytidin, parenteral: 2.400 mg bis unter 2.700 mg</v>
          </cell>
          <cell r="E1027">
            <v>0</v>
          </cell>
        </row>
        <row r="1028">
          <cell r="A1028" t="str">
            <v>ZE124.14</v>
          </cell>
          <cell r="B1028">
            <v>12001.36</v>
          </cell>
          <cell r="C1028" t="str">
            <v>6-005.0d</v>
          </cell>
          <cell r="D1028" t="str">
            <v>Applikation von Medikamenten, Liste 5: Azacytidin, parenteral: 2.700 mg bis unter 3.000 mg</v>
          </cell>
          <cell r="E1028">
            <v>0</v>
          </cell>
        </row>
        <row r="1029">
          <cell r="A1029" t="str">
            <v>ZE124.15</v>
          </cell>
          <cell r="B1029">
            <v>13287.22</v>
          </cell>
          <cell r="C1029" t="str">
            <v>6-005.0e</v>
          </cell>
          <cell r="D1029" t="str">
            <v>Applikation von Medikamenten, Liste 5: Azacytidin, parenteral: 3.000 mg oder mehr</v>
          </cell>
          <cell r="E1029">
            <v>0</v>
          </cell>
        </row>
        <row r="1030">
          <cell r="A1030" t="str">
            <v>ZE125.01.01</v>
          </cell>
          <cell r="B1030">
            <v>551.52</v>
          </cell>
          <cell r="C1030" t="str">
            <v>5-839.b0</v>
          </cell>
          <cell r="D1030" t="str">
            <v>Andere Operationen an der Wirbelsäule: Implantation eines interspinösen Spreizers: 1 Segment</v>
          </cell>
          <cell r="E1030">
            <v>0</v>
          </cell>
        </row>
        <row r="1031">
          <cell r="A1031" t="str">
            <v>ZE125.01.02</v>
          </cell>
          <cell r="B1031">
            <v>551.52</v>
          </cell>
          <cell r="C1031" t="str">
            <v>5-839.c0</v>
          </cell>
          <cell r="D1031" t="str">
            <v>Andere Operationen an der Wirbelsäule: Wechsel eines interspinösen Spreizers: 1 Segment</v>
          </cell>
          <cell r="E1031">
            <v>0</v>
          </cell>
        </row>
        <row r="1032">
          <cell r="A1032" t="str">
            <v>ZE125.02.01</v>
          </cell>
          <cell r="B1032">
            <v>1103.04</v>
          </cell>
          <cell r="C1032" t="str">
            <v>5-839.b2</v>
          </cell>
          <cell r="D1032" t="str">
            <v>Andere Operationen an der Wirbelsäule: Implantation eines interspinösen Spreizers: 2 Segmente</v>
          </cell>
          <cell r="E1032">
            <v>0</v>
          </cell>
        </row>
        <row r="1033">
          <cell r="A1033" t="str">
            <v>ZE125.02.02</v>
          </cell>
          <cell r="B1033">
            <v>1103.04</v>
          </cell>
          <cell r="C1033" t="str">
            <v>5-839.c2</v>
          </cell>
          <cell r="D1033" t="str">
            <v>Andere Operationen an der Wirbelsäule: Wechsel eines interspinösen Spreizers: 2 Segmente</v>
          </cell>
          <cell r="E1033">
            <v>0</v>
          </cell>
        </row>
        <row r="1034">
          <cell r="A1034" t="str">
            <v>ZE125.03.01</v>
          </cell>
          <cell r="B1034">
            <v>1654.56</v>
          </cell>
          <cell r="C1034" t="str">
            <v>5-839.b3</v>
          </cell>
          <cell r="D1034" t="str">
            <v>Andere Operationen an der Wirbelsäule: Implantation eines interspinösen Spreizers: 3 oder mehr Segmente</v>
          </cell>
          <cell r="E1034">
            <v>0</v>
          </cell>
        </row>
        <row r="1035">
          <cell r="A1035" t="str">
            <v>ZE125.03.02</v>
          </cell>
          <cell r="B1035">
            <v>1654.56</v>
          </cell>
          <cell r="C1035" t="str">
            <v>5-839.c3</v>
          </cell>
          <cell r="D1035" t="str">
            <v>Andere Operationen an der Wirbelsäule: Wechsel eines interspinösen Spreizers: 3 oder mehr Segmente</v>
          </cell>
          <cell r="E1035">
            <v>0</v>
          </cell>
        </row>
        <row r="1036">
          <cell r="A1036" t="str">
            <v>ZE126.01</v>
          </cell>
          <cell r="B1036">
            <v>3450.77</v>
          </cell>
          <cell r="C1036" t="str">
            <v>5-801.k*</v>
          </cell>
          <cell r="D1036" t="str">
            <v>Offen chirurgische Operation am Gelenkknorpel und an den Menisken: Autogene matrixinduzierte Chondrozytentransplantation</v>
          </cell>
          <cell r="E1036">
            <v>0</v>
          </cell>
        </row>
        <row r="1037">
          <cell r="A1037" t="str">
            <v>ZE126.02</v>
          </cell>
          <cell r="B1037">
            <v>3450.77</v>
          </cell>
          <cell r="C1037" t="str">
            <v>5-812.h*</v>
          </cell>
          <cell r="D1037" t="str">
            <v>Arthroskopische Operation am Gelenkknorpel und an den Menisken: Autogene matrixinduzierte Chondrozytentransplantation</v>
          </cell>
          <cell r="E1037">
            <v>0</v>
          </cell>
        </row>
        <row r="1038">
          <cell r="A1038" t="str">
            <v>ZE128</v>
          </cell>
          <cell r="B1038">
            <v>0</v>
          </cell>
          <cell r="C1038">
            <v>0</v>
          </cell>
          <cell r="D1038" t="str">
            <v>Applikation von Medikamenten, Liste 4: Micafungin, parenteral</v>
          </cell>
          <cell r="E1038">
            <v>0</v>
          </cell>
        </row>
        <row r="1039">
          <cell r="A1039" t="str">
            <v>ZE128.01</v>
          </cell>
          <cell r="B1039">
            <v>303.41000000000003</v>
          </cell>
          <cell r="C1039" t="str">
            <v>6-004.50</v>
          </cell>
          <cell r="D1039" t="str">
            <v>Applikation von Medikamenten, Liste 4: Micafungin, parenteral: 75 mg bis unter 150 mg</v>
          </cell>
          <cell r="E1039">
            <v>0</v>
          </cell>
        </row>
        <row r="1040">
          <cell r="A1040" t="str">
            <v>ZE128.02</v>
          </cell>
          <cell r="B1040">
            <v>556.25</v>
          </cell>
          <cell r="C1040" t="str">
            <v>6-004.51</v>
          </cell>
          <cell r="D1040" t="str">
            <v>Applikation von Medikamenten, Liste 4: Micafungin, parenteral: 150 mg bis unter 250 mg</v>
          </cell>
          <cell r="E1040">
            <v>0</v>
          </cell>
        </row>
        <row r="1041">
          <cell r="A1041" t="str">
            <v>ZE128.03</v>
          </cell>
          <cell r="B1041">
            <v>859.66</v>
          </cell>
          <cell r="C1041" t="str">
            <v>6-004.52</v>
          </cell>
          <cell r="D1041" t="str">
            <v>Applikation von Medikamenten, Liste 4: Micafungin, parenteral: 250 mg bis unter 350 mg</v>
          </cell>
          <cell r="E1041">
            <v>0</v>
          </cell>
        </row>
        <row r="1042">
          <cell r="A1042" t="str">
            <v>ZE128.04</v>
          </cell>
          <cell r="B1042">
            <v>1163.07</v>
          </cell>
          <cell r="C1042" t="str">
            <v>6-004.53</v>
          </cell>
          <cell r="D1042" t="str">
            <v>Applikation von Medikamenten, Liste 4: Micafungin, parenteral: 350 mg bis unter 450 mg</v>
          </cell>
          <cell r="E1042">
            <v>0</v>
          </cell>
        </row>
        <row r="1043">
          <cell r="A1043" t="str">
            <v>ZE128.05</v>
          </cell>
          <cell r="B1043">
            <v>1466.48</v>
          </cell>
          <cell r="C1043" t="str">
            <v>6-004.54</v>
          </cell>
          <cell r="D1043" t="str">
            <v>Applikation von Medikamenten, Liste 4: Micafungin, parenteral: 450 mg bis unter 550 mg</v>
          </cell>
          <cell r="E1043">
            <v>0</v>
          </cell>
        </row>
        <row r="1044">
          <cell r="A1044" t="str">
            <v>ZE128.06</v>
          </cell>
          <cell r="B1044">
            <v>1769.89</v>
          </cell>
          <cell r="C1044" t="str">
            <v>6-004.55</v>
          </cell>
          <cell r="D1044" t="str">
            <v>Applikation von Medikamenten, Liste 4: Micafungin, parenteral: 550 mg bis unter 650 mg</v>
          </cell>
          <cell r="E1044">
            <v>0</v>
          </cell>
        </row>
        <row r="1045">
          <cell r="A1045" t="str">
            <v>ZE128.07</v>
          </cell>
          <cell r="B1045">
            <v>2073.3000000000002</v>
          </cell>
          <cell r="C1045" t="str">
            <v>6-004.56</v>
          </cell>
          <cell r="D1045" t="str">
            <v>Applikation von Medikamenten, Liste 4: Micafungin, parenteral: 650 mg bis unter 750 mg</v>
          </cell>
          <cell r="E1045">
            <v>0</v>
          </cell>
        </row>
        <row r="1046">
          <cell r="A1046" t="str">
            <v>ZE128.08</v>
          </cell>
          <cell r="B1046">
            <v>2376.71</v>
          </cell>
          <cell r="C1046" t="str">
            <v>6-004.57</v>
          </cell>
          <cell r="D1046" t="str">
            <v>Applikation von Medikamenten, Liste 4: Micafungin, parenteral: 750 mg bis unter 850 mg</v>
          </cell>
          <cell r="E1046">
            <v>0</v>
          </cell>
        </row>
        <row r="1047">
          <cell r="A1047" t="str">
            <v>ZE128.09</v>
          </cell>
          <cell r="B1047">
            <v>2680.12</v>
          </cell>
          <cell r="C1047" t="str">
            <v>6-004.58</v>
          </cell>
          <cell r="D1047" t="str">
            <v>Applikation von Medikamenten, Liste 4: Micafungin, parenteral: 850 mg bis unter 950 mg</v>
          </cell>
          <cell r="E1047">
            <v>0</v>
          </cell>
        </row>
        <row r="1048">
          <cell r="A1048" t="str">
            <v>ZE128.10</v>
          </cell>
          <cell r="B1048">
            <v>3084.67</v>
          </cell>
          <cell r="C1048" t="str">
            <v>6-004.59</v>
          </cell>
          <cell r="D1048" t="str">
            <v>Applikation von Medikamenten, Liste 4: Micafungin, parenteral: 950 mg bis unter 1.150 mg</v>
          </cell>
          <cell r="E1048">
            <v>0</v>
          </cell>
        </row>
        <row r="1049">
          <cell r="A1049" t="str">
            <v>ZE128.11</v>
          </cell>
          <cell r="B1049">
            <v>3691.49</v>
          </cell>
          <cell r="C1049" t="str">
            <v>6-004.5a</v>
          </cell>
          <cell r="D1049" t="str">
            <v>Applikation von Medikamenten, Liste 4: Micafungin, parenteral: 1.150 mg bis unter 1.350 mg</v>
          </cell>
          <cell r="E1049">
            <v>0</v>
          </cell>
        </row>
        <row r="1050">
          <cell r="A1050" t="str">
            <v>ZE128.12</v>
          </cell>
          <cell r="B1050">
            <v>4298.3100000000004</v>
          </cell>
          <cell r="C1050" t="str">
            <v>6-004.5b</v>
          </cell>
          <cell r="D1050" t="str">
            <v>Applikation von Medikamenten, Liste 4: Micafungin, parenteral: 1.350 mg bis unter 1.550 mg</v>
          </cell>
          <cell r="E1050">
            <v>0</v>
          </cell>
        </row>
        <row r="1051">
          <cell r="A1051" t="str">
            <v>ZE128.13</v>
          </cell>
          <cell r="B1051">
            <v>5107.3999999999996</v>
          </cell>
          <cell r="C1051" t="str">
            <v>6-004.5c</v>
          </cell>
          <cell r="D1051" t="str">
            <v>Applikation von Medikamenten, Liste 4: Micafungin, parenteral: 1.550 mg bis unter 1.950 mg</v>
          </cell>
          <cell r="E1051">
            <v>0</v>
          </cell>
        </row>
        <row r="1052">
          <cell r="A1052" t="str">
            <v>ZE128.14</v>
          </cell>
          <cell r="B1052">
            <v>6321.04</v>
          </cell>
          <cell r="C1052" t="str">
            <v>6-004.5d</v>
          </cell>
          <cell r="D1052" t="str">
            <v>Applikation von Medikamenten, Liste 4: Micafungin, parenteral: 1.950 mg bis unter 2.350 mg</v>
          </cell>
          <cell r="E1052">
            <v>0</v>
          </cell>
        </row>
        <row r="1053">
          <cell r="A1053" t="str">
            <v>ZE128.15</v>
          </cell>
          <cell r="B1053">
            <v>7534.68</v>
          </cell>
          <cell r="C1053" t="str">
            <v>6-004.5e</v>
          </cell>
          <cell r="D1053" t="str">
            <v>Applikation von Medikamenten, Liste 4: Micafungin, parenteral: 2.350 mg bis unter 2.750 mg</v>
          </cell>
          <cell r="E1053">
            <v>0</v>
          </cell>
        </row>
        <row r="1054">
          <cell r="A1054" t="str">
            <v>ZE128.16</v>
          </cell>
          <cell r="B1054">
            <v>8748.32</v>
          </cell>
          <cell r="C1054" t="str">
            <v>6-004.5f</v>
          </cell>
          <cell r="D1054" t="str">
            <v>Applikation von Medikamenten, Liste 4: Micafungin, parenteral: 2.750 mg bis unter 3.150 mg</v>
          </cell>
          <cell r="E1054">
            <v>0</v>
          </cell>
        </row>
        <row r="1055">
          <cell r="A1055" t="str">
            <v>ZE128.17</v>
          </cell>
          <cell r="B1055">
            <v>10366.51</v>
          </cell>
          <cell r="C1055" t="str">
            <v>6-004.5g</v>
          </cell>
          <cell r="D1055" t="str">
            <v>Applikation von Medikamenten, Liste 4: Micafungin, parenteral: 3.150 mg bis unter 3.950 mg</v>
          </cell>
          <cell r="E1055">
            <v>0</v>
          </cell>
        </row>
        <row r="1056">
          <cell r="A1056" t="str">
            <v>ZE128.18</v>
          </cell>
          <cell r="B1056">
            <v>12793.79</v>
          </cell>
          <cell r="C1056" t="str">
            <v>6-004.5h</v>
          </cell>
          <cell r="D1056" t="str">
            <v>Applikation von Medikamenten, Liste 4: Micafungin, parenteral: 3.950 mg bis unter 4.750 mg</v>
          </cell>
          <cell r="E1056">
            <v>0</v>
          </cell>
        </row>
        <row r="1057">
          <cell r="A1057" t="str">
            <v>ZE128.19</v>
          </cell>
          <cell r="B1057">
            <v>15221.07</v>
          </cell>
          <cell r="C1057" t="str">
            <v>6-004.5j</v>
          </cell>
          <cell r="D1057" t="str">
            <v>Applikation von Medikamenten, Liste 4: Micafungin, parenteral: 4.750 mg bis unter 5.550 mg</v>
          </cell>
          <cell r="E1057">
            <v>0</v>
          </cell>
        </row>
        <row r="1058">
          <cell r="A1058" t="str">
            <v>ZE128.20</v>
          </cell>
          <cell r="B1058">
            <v>17648.349999999999</v>
          </cell>
          <cell r="C1058" t="str">
            <v>6-004.5k</v>
          </cell>
          <cell r="D1058" t="str">
            <v>Applikation von Medikamenten, Liste 4: Micafungin, parenteral: 5.550 mg bis unter 6.350 mg</v>
          </cell>
          <cell r="E1058">
            <v>0</v>
          </cell>
        </row>
        <row r="1059">
          <cell r="A1059" t="str">
            <v>ZE128.21</v>
          </cell>
          <cell r="B1059">
            <v>20884.72</v>
          </cell>
          <cell r="C1059" t="str">
            <v>6-004.5m</v>
          </cell>
          <cell r="D1059" t="str">
            <v>Applikation von Medikamenten, Liste 4: Micafungin, parenteral: 6.350 mg bis unter 7.950 mg</v>
          </cell>
          <cell r="E1059">
            <v>0</v>
          </cell>
        </row>
        <row r="1060">
          <cell r="A1060" t="str">
            <v>ZE128.22</v>
          </cell>
          <cell r="B1060">
            <v>25739.279999999999</v>
          </cell>
          <cell r="C1060" t="str">
            <v>6-004.5n</v>
          </cell>
          <cell r="D1060" t="str">
            <v>Applikation von Medikamenten, Liste 4: Micafungin, parenteral: 7.950 mg bis unter 9.550 mg</v>
          </cell>
          <cell r="E1060">
            <v>0</v>
          </cell>
        </row>
        <row r="1061">
          <cell r="A1061" t="str">
            <v>ZE128.23</v>
          </cell>
          <cell r="B1061">
            <v>30593.84</v>
          </cell>
          <cell r="C1061" t="str">
            <v>6-004.5p</v>
          </cell>
          <cell r="D1061" t="str">
            <v>Applikation von Medikamenten, Liste 4: Micafungin, parenteral: 9.550 mg bis unter 11.150 mg</v>
          </cell>
          <cell r="E1061">
            <v>0</v>
          </cell>
        </row>
        <row r="1062">
          <cell r="A1062" t="str">
            <v>ZE128.24</v>
          </cell>
          <cell r="B1062">
            <v>35448.400000000001</v>
          </cell>
          <cell r="C1062" t="str">
            <v>6-004.5q</v>
          </cell>
          <cell r="D1062" t="str">
            <v>Applikation von Medikamenten, Liste 4: Micafungin, parenteral: 11.150 mg bis unter 12.750 mg</v>
          </cell>
          <cell r="E1062">
            <v>0</v>
          </cell>
        </row>
        <row r="1063">
          <cell r="A1063" t="str">
            <v>ZE128.25</v>
          </cell>
          <cell r="B1063">
            <v>40302.959999999999</v>
          </cell>
          <cell r="C1063" t="str">
            <v>6-004.5r</v>
          </cell>
          <cell r="D1063" t="str">
            <v>Applikation von Medikamenten, Liste 4: Micafungin, parenteral: 12.750 mg bis unter 14.350 mg</v>
          </cell>
          <cell r="E1063">
            <v>0</v>
          </cell>
        </row>
        <row r="1064">
          <cell r="A1064" t="str">
            <v>ZE128.26</v>
          </cell>
          <cell r="B1064">
            <v>45157.52</v>
          </cell>
          <cell r="C1064" t="str">
            <v>6-004.5s</v>
          </cell>
          <cell r="D1064" t="str">
            <v>Applikation von Medikamenten, Liste 4: Micafungin, parenteral: 14.350 mg bis unter 15.950 mg</v>
          </cell>
          <cell r="E1064">
            <v>0</v>
          </cell>
        </row>
        <row r="1065">
          <cell r="A1065" t="str">
            <v>ZE128.27</v>
          </cell>
          <cell r="B1065">
            <v>50012.08</v>
          </cell>
          <cell r="C1065" t="str">
            <v>6-004.5t</v>
          </cell>
          <cell r="D1065" t="str">
            <v>Applikation von Medikamenten, Liste 4: Micafungin, parenteral: 15.950 mg bis unter 17.550 mg</v>
          </cell>
          <cell r="E1065">
            <v>0</v>
          </cell>
        </row>
        <row r="1066">
          <cell r="A1066" t="str">
            <v>ZE128.28</v>
          </cell>
          <cell r="B1066">
            <v>54866.64</v>
          </cell>
          <cell r="C1066" t="str">
            <v>6-004.5u</v>
          </cell>
          <cell r="D1066" t="str">
            <v>Applikation von Medikamenten, Liste 4: Micafungin, parenteral: 17.550 mg oder mehr</v>
          </cell>
          <cell r="E1066">
            <v>0</v>
          </cell>
        </row>
        <row r="1067">
          <cell r="A1067" t="str">
            <v>ZE130.01.01</v>
          </cell>
          <cell r="B1067">
            <v>1004.49</v>
          </cell>
          <cell r="C1067" t="str">
            <v>9-200.01</v>
          </cell>
          <cell r="D1067" t="str">
            <v>Hochaufwendige Pflege von Erwachsenen: 43 bis 56 Aufwandspunkte</v>
          </cell>
          <cell r="E1067">
            <v>1</v>
          </cell>
        </row>
        <row r="1068">
          <cell r="A1068" t="str">
            <v>ZE130.01.02</v>
          </cell>
          <cell r="B1068">
            <v>1004.49</v>
          </cell>
          <cell r="C1068" t="str">
            <v>9-200.02</v>
          </cell>
          <cell r="D1068" t="str">
            <v>Hochaufwendige Pflege von Erwachsenen: 57 bis 71 Aufwandspunkte</v>
          </cell>
          <cell r="E1068">
            <v>1</v>
          </cell>
        </row>
        <row r="1069">
          <cell r="A1069" t="str">
            <v>ZE130.01.03</v>
          </cell>
          <cell r="B1069">
            <v>1004.49</v>
          </cell>
          <cell r="C1069" t="str">
            <v>9-200.1</v>
          </cell>
          <cell r="D1069" t="str">
            <v>Hochaufwendige Pflege von Erwachsenen: 72 bis 100 Aufwandspunkte</v>
          </cell>
          <cell r="E1069">
            <v>1</v>
          </cell>
        </row>
        <row r="1070">
          <cell r="A1070" t="str">
            <v>ZE130.01.04</v>
          </cell>
          <cell r="B1070">
            <v>1004.49</v>
          </cell>
          <cell r="C1070" t="str">
            <v>9-200.5</v>
          </cell>
          <cell r="D1070" t="str">
            <v>Hochaufwendige Pflege von Erwachsenen: 101 bis 129 Aufwandspunkte</v>
          </cell>
          <cell r="E1070">
            <v>1</v>
          </cell>
        </row>
        <row r="1071">
          <cell r="A1071" t="str">
            <v>ZE130.02.01</v>
          </cell>
          <cell r="B1071">
            <v>2346.5500000000002</v>
          </cell>
          <cell r="C1071" t="str">
            <v>9-200.6</v>
          </cell>
          <cell r="D1071" t="str">
            <v>Hochaufwendige Pflege von Erwachsenen: 130 bis 158 Aufwandspunkte</v>
          </cell>
          <cell r="E1071">
            <v>1</v>
          </cell>
        </row>
        <row r="1072">
          <cell r="A1072" t="str">
            <v>ZE130.02.02</v>
          </cell>
          <cell r="B1072">
            <v>2346.5500000000002</v>
          </cell>
          <cell r="C1072" t="str">
            <v>9-200.7</v>
          </cell>
          <cell r="D1072" t="str">
            <v>Hochaufwendige Pflege von Erwachsenen: 159 bis 187 Aufwandspunkte</v>
          </cell>
          <cell r="E1072">
            <v>1</v>
          </cell>
        </row>
        <row r="1073">
          <cell r="A1073" t="str">
            <v>ZE130.02.03</v>
          </cell>
          <cell r="B1073">
            <v>2346.5500000000002</v>
          </cell>
          <cell r="C1073" t="str">
            <v>9-200.8</v>
          </cell>
          <cell r="D1073" t="str">
            <v>Hochaufwendige Pflege von Erwachsenen: 188 bis 216 Aufwandspunkte</v>
          </cell>
          <cell r="E1073">
            <v>1</v>
          </cell>
        </row>
        <row r="1074">
          <cell r="A1074" t="str">
            <v>ZE130.02.04</v>
          </cell>
          <cell r="B1074">
            <v>2346.5500000000002</v>
          </cell>
          <cell r="C1074" t="str">
            <v>9-200.9</v>
          </cell>
          <cell r="D1074" t="str">
            <v>Hochaufwendige Pflege von Erwachsenen: 217 bis 245 Aufwandspunkte</v>
          </cell>
          <cell r="E1074">
            <v>1</v>
          </cell>
        </row>
        <row r="1075">
          <cell r="A1075" t="str">
            <v>ZE130.02.05</v>
          </cell>
          <cell r="B1075">
            <v>2346.5500000000002</v>
          </cell>
          <cell r="C1075" t="str">
            <v>9-200.a</v>
          </cell>
          <cell r="D1075" t="str">
            <v>Hochaufwendige Pflege von Erwachsenen: 246 bis 274 Aufwandspunkte</v>
          </cell>
          <cell r="E1075">
            <v>1</v>
          </cell>
        </row>
        <row r="1076">
          <cell r="A1076" t="str">
            <v>ZE130.02.06</v>
          </cell>
          <cell r="B1076">
            <v>2346.5500000000002</v>
          </cell>
          <cell r="C1076" t="str">
            <v>9-200.b</v>
          </cell>
          <cell r="D1076" t="str">
            <v>Hochaufwendige Pflege von Erwachsenen: 275 bis 303 Aufwandspunkte</v>
          </cell>
          <cell r="E1076">
            <v>1</v>
          </cell>
        </row>
        <row r="1077">
          <cell r="A1077" t="str">
            <v>ZE130.02.07</v>
          </cell>
          <cell r="B1077">
            <v>2346.5500000000002</v>
          </cell>
          <cell r="C1077" t="str">
            <v>9-200.c</v>
          </cell>
          <cell r="D1077" t="str">
            <v>Hochaufwendige Pflege von Erwachsenen: 304 bis 332 Aufwandspunkte</v>
          </cell>
          <cell r="E1077">
            <v>1</v>
          </cell>
        </row>
        <row r="1078">
          <cell r="A1078" t="str">
            <v>ZE130.02.08</v>
          </cell>
          <cell r="B1078">
            <v>2346.5500000000002</v>
          </cell>
          <cell r="C1078" t="str">
            <v>9-200.d</v>
          </cell>
          <cell r="D1078" t="str">
            <v>Hochaufwendige Pflege von Erwachsenen: 333 bis 361 Aufwandspunkte</v>
          </cell>
          <cell r="E1078">
            <v>1</v>
          </cell>
        </row>
        <row r="1079">
          <cell r="A1079" t="str">
            <v>ZE130.02.09</v>
          </cell>
          <cell r="B1079">
            <v>2346.5500000000002</v>
          </cell>
          <cell r="C1079" t="str">
            <v>9-200.e</v>
          </cell>
          <cell r="D1079" t="str">
            <v>Hochaufwendige Pflege von Erwachsenen: 362 oder mehr Aufwandspunkte</v>
          </cell>
          <cell r="E1079">
            <v>1</v>
          </cell>
        </row>
        <row r="1080">
          <cell r="A1080" t="str">
            <v>ZE131.01.01</v>
          </cell>
          <cell r="B1080">
            <v>2711.66</v>
          </cell>
          <cell r="C1080" t="str">
            <v>9-201.01</v>
          </cell>
          <cell r="D1080" t="str">
            <v>Hochaufwendige Pflege von Kindern und Jugendlichen: 43 bis 56 Aufwandspunkte</v>
          </cell>
          <cell r="E1080">
            <v>1</v>
          </cell>
        </row>
        <row r="1081">
          <cell r="A1081" t="str">
            <v>ZE131.01.02</v>
          </cell>
          <cell r="B1081">
            <v>2711.66</v>
          </cell>
          <cell r="C1081" t="str">
            <v>9-201.02</v>
          </cell>
          <cell r="D1081" t="str">
            <v>Hochaufwendige Pflege von Kindern und Jugendlichen: 57 bis 71 Aufwandspunkte</v>
          </cell>
          <cell r="E1081">
            <v>1</v>
          </cell>
        </row>
        <row r="1082">
          <cell r="A1082" t="str">
            <v>ZE131.01.03</v>
          </cell>
          <cell r="B1082">
            <v>2711.66</v>
          </cell>
          <cell r="C1082" t="str">
            <v>9-201.1</v>
          </cell>
          <cell r="D1082" t="str">
            <v>Hochaufwendige Pflege von Kindern und Jugendlichen: 72 bis 100 Aufwandspunkte</v>
          </cell>
          <cell r="E1082">
            <v>1</v>
          </cell>
        </row>
        <row r="1083">
          <cell r="A1083" t="str">
            <v>ZE131.01.04</v>
          </cell>
          <cell r="B1083">
            <v>2711.66</v>
          </cell>
          <cell r="C1083" t="str">
            <v>9-202.00</v>
          </cell>
          <cell r="D1083" t="str">
            <v>Hochaufwendige Pflege von Kleinkindern: 37 bis 71 Aufwandspunkte: 37 bis 42 Aufwandspunkte</v>
          </cell>
          <cell r="E1083">
            <v>1</v>
          </cell>
        </row>
        <row r="1084">
          <cell r="A1084" t="str">
            <v>ZE131.01.05</v>
          </cell>
          <cell r="B1084">
            <v>2711.66</v>
          </cell>
          <cell r="C1084" t="str">
            <v>9-202.01</v>
          </cell>
          <cell r="D1084" t="str">
            <v>Hochaufwendige Pflege von Kleinkindern: 37 bis 71 Aufwandspunkte: 43 bis 56 Aufwandspunkte</v>
          </cell>
          <cell r="E1084">
            <v>1</v>
          </cell>
        </row>
        <row r="1085">
          <cell r="A1085" t="str">
            <v>ZE131.01.06</v>
          </cell>
          <cell r="B1085">
            <v>2711.66</v>
          </cell>
          <cell r="C1085" t="str">
            <v>9-202.02</v>
          </cell>
          <cell r="D1085" t="str">
            <v>Hochaufwendige Pflege von Kleinkindern: 37 bis 71 Aufwandspunkte: 57 bis 71 Aufwandspunkte</v>
          </cell>
          <cell r="E1085">
            <v>1</v>
          </cell>
        </row>
        <row r="1086">
          <cell r="A1086" t="str">
            <v>ZE131.01.07</v>
          </cell>
          <cell r="B1086">
            <v>2711.66</v>
          </cell>
          <cell r="C1086" t="str">
            <v>9-202.1</v>
          </cell>
          <cell r="D1086" t="str">
            <v>Hochaufwendige Pflege von Kleinkindern: 72 bis 100 Aufwandspunkte</v>
          </cell>
          <cell r="E1086">
            <v>1</v>
          </cell>
        </row>
        <row r="1087">
          <cell r="A1087" t="str">
            <v>ZE131.02.01</v>
          </cell>
          <cell r="B1087">
            <v>5381.92</v>
          </cell>
          <cell r="C1087" t="str">
            <v>9-201.5</v>
          </cell>
          <cell r="D1087" t="str">
            <v>Hochaufwendige Pflege von Kindern und Jugendlichen: 101 bis 129 Aufwandspunkte</v>
          </cell>
          <cell r="E1087">
            <v>1</v>
          </cell>
        </row>
        <row r="1088">
          <cell r="A1088" t="str">
            <v>ZE131.02.02</v>
          </cell>
          <cell r="B1088">
            <v>5381.92</v>
          </cell>
          <cell r="C1088" t="str">
            <v>9-201.6</v>
          </cell>
          <cell r="D1088" t="str">
            <v>Hochaufwendige Pflege von Kindern und Jugendlichen: 130 bis 158 Aufwandspunkte</v>
          </cell>
          <cell r="E1088">
            <v>1</v>
          </cell>
        </row>
        <row r="1089">
          <cell r="A1089" t="str">
            <v>ZE131.02.03</v>
          </cell>
          <cell r="B1089">
            <v>5381.92</v>
          </cell>
          <cell r="C1089" t="str">
            <v>9-201.7</v>
          </cell>
          <cell r="D1089" t="str">
            <v>Hochaufwendige Pflege von Kindern und Jugendlichen: 159 bis 187 Aufwandspunkte</v>
          </cell>
          <cell r="E1089">
            <v>1</v>
          </cell>
        </row>
        <row r="1090">
          <cell r="A1090" t="str">
            <v>ZE131.02.04</v>
          </cell>
          <cell r="B1090">
            <v>5381.92</v>
          </cell>
          <cell r="C1090" t="str">
            <v>9-201.8</v>
          </cell>
          <cell r="D1090" t="str">
            <v>Hochaufwendige Pflege von Kindern und Jugendlichen: 188 bis 216 Aufwandspunkte</v>
          </cell>
          <cell r="E1090">
            <v>1</v>
          </cell>
        </row>
        <row r="1091">
          <cell r="A1091" t="str">
            <v>ZE131.02.05</v>
          </cell>
          <cell r="B1091">
            <v>5381.92</v>
          </cell>
          <cell r="C1091" t="str">
            <v>9-201.9</v>
          </cell>
          <cell r="D1091" t="str">
            <v>Hochaufwendige Pflege von Kindern und Jugendlichen: 217 bis 245 Aufwandspunkte</v>
          </cell>
          <cell r="E1091">
            <v>1</v>
          </cell>
        </row>
        <row r="1092">
          <cell r="A1092" t="str">
            <v>ZE131.02.06</v>
          </cell>
          <cell r="B1092">
            <v>5381.92</v>
          </cell>
          <cell r="C1092" t="str">
            <v>9-201.a</v>
          </cell>
          <cell r="D1092" t="str">
            <v>Hochaufwendige Pflege von Kindern und Jugendlichen: 246 bis 274 Aufwandspunkte</v>
          </cell>
          <cell r="E1092">
            <v>1</v>
          </cell>
        </row>
        <row r="1093">
          <cell r="A1093" t="str">
            <v>ZE131.02.07</v>
          </cell>
          <cell r="B1093">
            <v>5381.92</v>
          </cell>
          <cell r="C1093" t="str">
            <v>9-201.b</v>
          </cell>
          <cell r="D1093" t="str">
            <v>Hochaufwendige Pflege von Kindern und Jugendlichen: 275 bis 303 Aufwandspunkte</v>
          </cell>
          <cell r="E1093">
            <v>1</v>
          </cell>
        </row>
        <row r="1094">
          <cell r="A1094" t="str">
            <v>ZE131.02.08</v>
          </cell>
          <cell r="B1094">
            <v>5381.92</v>
          </cell>
          <cell r="C1094" t="str">
            <v>9-201.c</v>
          </cell>
          <cell r="D1094" t="str">
            <v>Hochaufwendige Pflege von Kindern und Jugendlichen: 304 bis 332 Aufwandspunkte</v>
          </cell>
          <cell r="E1094">
            <v>1</v>
          </cell>
        </row>
        <row r="1095">
          <cell r="A1095" t="str">
            <v>ZE131.02.09</v>
          </cell>
          <cell r="B1095">
            <v>5381.92</v>
          </cell>
          <cell r="C1095" t="str">
            <v>9-201.d</v>
          </cell>
          <cell r="D1095" t="str">
            <v>Hochaufwendige Pflege von Kindern und Jugendlichen: 333 bis 361 Aufwandspunkte</v>
          </cell>
          <cell r="E1095">
            <v>1</v>
          </cell>
        </row>
        <row r="1096">
          <cell r="A1096" t="str">
            <v>ZE131.02.10</v>
          </cell>
          <cell r="B1096">
            <v>5381.92</v>
          </cell>
          <cell r="C1096" t="str">
            <v>9-201.e</v>
          </cell>
          <cell r="D1096" t="str">
            <v>Hochaufwendige Pflege von Kindern und Jugendlichen: 362 oder mehr Aufwandspunkte</v>
          </cell>
          <cell r="E1096">
            <v>1</v>
          </cell>
        </row>
        <row r="1097">
          <cell r="A1097" t="str">
            <v>ZE131.02.11</v>
          </cell>
          <cell r="B1097">
            <v>5381.92</v>
          </cell>
          <cell r="C1097" t="str">
            <v>9-202.5</v>
          </cell>
          <cell r="D1097" t="str">
            <v>Hochaufwendige Pflege von Kleinkindern: 101 bis 129 Aufwandspunkte</v>
          </cell>
          <cell r="E1097">
            <v>1</v>
          </cell>
        </row>
        <row r="1098">
          <cell r="A1098" t="str">
            <v>ZE131.02.12</v>
          </cell>
          <cell r="B1098">
            <v>5381.92</v>
          </cell>
          <cell r="C1098" t="str">
            <v>9-202.6</v>
          </cell>
          <cell r="D1098" t="str">
            <v>Hochaufwendige Pflege von Kleinkindern: 130 bis 158 Aufwandspunkte</v>
          </cell>
          <cell r="E1098">
            <v>1</v>
          </cell>
        </row>
        <row r="1099">
          <cell r="A1099" t="str">
            <v>ZE131.02.13</v>
          </cell>
          <cell r="B1099">
            <v>5381.92</v>
          </cell>
          <cell r="C1099" t="str">
            <v>9-202.7</v>
          </cell>
          <cell r="D1099" t="str">
            <v>Hochaufwendige Pflege von Kleinkindern: 159 bis 187 Aufwandspunkte</v>
          </cell>
          <cell r="E1099">
            <v>1</v>
          </cell>
        </row>
        <row r="1100">
          <cell r="A1100" t="str">
            <v>ZE131.02.14</v>
          </cell>
          <cell r="B1100">
            <v>5381.92</v>
          </cell>
          <cell r="C1100" t="str">
            <v>9-202.8</v>
          </cell>
          <cell r="D1100" t="str">
            <v>Hochaufwendige Pflege von Kleinkindern: 188 bis 216 Aufwandspunkte</v>
          </cell>
          <cell r="E1100">
            <v>1</v>
          </cell>
        </row>
        <row r="1101">
          <cell r="A1101" t="str">
            <v>ZE131.02.15</v>
          </cell>
          <cell r="B1101">
            <v>5381.92</v>
          </cell>
          <cell r="C1101" t="str">
            <v>9-202.9</v>
          </cell>
          <cell r="D1101" t="str">
            <v>Hochaufwendige Pflege von Kleinkindern: 217 bis 245 Aufwandspunkte</v>
          </cell>
          <cell r="E1101">
            <v>1</v>
          </cell>
        </row>
        <row r="1102">
          <cell r="A1102" t="str">
            <v>ZE131.02.16</v>
          </cell>
          <cell r="B1102">
            <v>5381.92</v>
          </cell>
          <cell r="C1102" t="str">
            <v>9-202.a</v>
          </cell>
          <cell r="D1102" t="str">
            <v>Hochaufwendige Pflege von Kleinkindern: 246 bis 274 Aufwandspunkte</v>
          </cell>
          <cell r="E1102">
            <v>1</v>
          </cell>
        </row>
        <row r="1103">
          <cell r="A1103" t="str">
            <v>ZE131.02.17</v>
          </cell>
          <cell r="B1103">
            <v>5381.92</v>
          </cell>
          <cell r="C1103" t="str">
            <v>9-202.b</v>
          </cell>
          <cell r="D1103" t="str">
            <v>Hochaufwendige Pflege von Kleinkindern: 275 bis 303 Aufwandspunkte</v>
          </cell>
          <cell r="E1103">
            <v>1</v>
          </cell>
        </row>
        <row r="1104">
          <cell r="A1104" t="str">
            <v>ZE131.02.18</v>
          </cell>
          <cell r="B1104">
            <v>5381.92</v>
          </cell>
          <cell r="C1104" t="str">
            <v>9-202.c</v>
          </cell>
          <cell r="D1104" t="str">
            <v>Hochaufwendige Pflege von Kleinkindern: 304 bis 332 Aufwandspunkte</v>
          </cell>
          <cell r="E1104">
            <v>1</v>
          </cell>
        </row>
        <row r="1105">
          <cell r="A1105" t="str">
            <v>ZE131.02.19</v>
          </cell>
          <cell r="B1105">
            <v>5381.92</v>
          </cell>
          <cell r="C1105" t="str">
            <v>9-202.d</v>
          </cell>
          <cell r="D1105" t="str">
            <v>Hochaufwendige Pflege von Kleinkindern: 333 bis 361 Aufwandspunkte</v>
          </cell>
          <cell r="E1105">
            <v>1</v>
          </cell>
        </row>
        <row r="1106">
          <cell r="A1106" t="str">
            <v>ZE131.02.20</v>
          </cell>
          <cell r="B1106">
            <v>5381.92</v>
          </cell>
          <cell r="C1106" t="str">
            <v>9-202.e</v>
          </cell>
          <cell r="D1106" t="str">
            <v>Hochaufwendige Pflege von Kleinkindern: 362 oder mehr Aufwandspunkte</v>
          </cell>
          <cell r="E1106">
            <v>1</v>
          </cell>
        </row>
        <row r="1107">
          <cell r="A1107" t="str">
            <v>ZE132.01.01</v>
          </cell>
          <cell r="B1107">
            <v>1171.0999999999999</v>
          </cell>
          <cell r="C1107" t="str">
            <v>8-838.k*</v>
          </cell>
          <cell r="D1107" t="str">
            <v>(Perkutan-)transluminale Gefäßintervention an Gefäßen des Lungenkreislaufes: Einlegen eines ungecoverten Wachstumsstents</v>
          </cell>
          <cell r="E1107">
            <v>0</v>
          </cell>
        </row>
        <row r="1108">
          <cell r="A1108" t="str">
            <v>ZE132.01.02</v>
          </cell>
          <cell r="B1108">
            <v>1171.0999999999999</v>
          </cell>
          <cell r="C1108" t="str">
            <v>8-838.m*</v>
          </cell>
          <cell r="D1108" t="str">
            <v>(Perkutan-)transluminale Gefäßintervention an Gefäßen des Lungenkreislaufes: Einlegen eines gecoverten Wachstumsstents</v>
          </cell>
          <cell r="E1108">
            <v>0</v>
          </cell>
        </row>
        <row r="1109">
          <cell r="A1109" t="str">
            <v>ZE132.01.03</v>
          </cell>
          <cell r="B1109">
            <v>1171.0999999999999</v>
          </cell>
          <cell r="C1109" t="str">
            <v>8-845.0*</v>
          </cell>
          <cell r="D1109" t="str">
            <v>(Perkutan-)transluminale Implantation von ungecoverten Cheatham-Platinum-Stents [CP-Stent]: Ein Stent</v>
          </cell>
          <cell r="E1109">
            <v>0</v>
          </cell>
        </row>
        <row r="1110">
          <cell r="A1110" t="str">
            <v>ZE132.01.04</v>
          </cell>
          <cell r="B1110">
            <v>1171.0999999999999</v>
          </cell>
          <cell r="C1110" t="str">
            <v>8-846.0*</v>
          </cell>
          <cell r="D1110" t="str">
            <v>(Perkutan-)transluminale Implantation von gecoverten Cheatham-Platinum-Stents [CP-Stent]: Ein Stent</v>
          </cell>
          <cell r="E1110">
            <v>0</v>
          </cell>
        </row>
        <row r="1111">
          <cell r="A1111" t="str">
            <v>ZE132.01.05</v>
          </cell>
          <cell r="B1111">
            <v>1171.0999999999999</v>
          </cell>
          <cell r="C1111" t="str">
            <v>8-847</v>
          </cell>
          <cell r="D1111" t="str">
            <v>(Perkutan-)transluminale Implantation eines Wachstumsstents</v>
          </cell>
          <cell r="E1111">
            <v>0</v>
          </cell>
        </row>
        <row r="1112">
          <cell r="A1112" t="str">
            <v>ZE132.02.01</v>
          </cell>
          <cell r="B1112">
            <v>2342.1999999999998</v>
          </cell>
          <cell r="C1112" t="str">
            <v>8-845.1*</v>
          </cell>
          <cell r="D1112" t="str">
            <v>(Perkutan-)transluminale Implantation von ungecoverten Cheatham-Platinum-Stents [CP-Stent]: Zwei oder mehr Stents</v>
          </cell>
          <cell r="E1112">
            <v>0</v>
          </cell>
        </row>
        <row r="1113">
          <cell r="A1113" t="str">
            <v>ZE132.02.02</v>
          </cell>
          <cell r="B1113">
            <v>2342.1999999999998</v>
          </cell>
          <cell r="C1113" t="str">
            <v>8-846.1*</v>
          </cell>
          <cell r="D1113" t="str">
            <v>(Perkutan-)transluminale Implantation von gecoverten Cheatham-Platinum-Stents [CP-Stent]: Zwei oder mehr Stents</v>
          </cell>
          <cell r="E1113">
            <v>0</v>
          </cell>
        </row>
        <row r="1114">
          <cell r="A1114" t="str">
            <v>ZE133.00.01</v>
          </cell>
          <cell r="B1114" t="str">
            <v>XXX</v>
          </cell>
          <cell r="C1114" t="str">
            <v>8-836.60</v>
          </cell>
          <cell r="D1114" t="str">
            <v>(Perkutan-)transluminale Gefäßintervention: Fremdkörperentfernung: Gefäße intrakraniell</v>
          </cell>
          <cell r="E1114">
            <v>0</v>
          </cell>
        </row>
        <row r="1115">
          <cell r="A1115" t="str">
            <v>ZE133.00.02</v>
          </cell>
          <cell r="B1115" t="str">
            <v>XXX</v>
          </cell>
          <cell r="C1115" t="str">
            <v>8-836.80</v>
          </cell>
          <cell r="D1115" t="str">
            <v>(Perkutan-)transluminale Gefäßintervention: Thrombektomie: Gefäße intrakraniell</v>
          </cell>
          <cell r="E1115">
            <v>0</v>
          </cell>
        </row>
        <row r="1116">
          <cell r="A1116" t="str">
            <v>ZE133.01</v>
          </cell>
          <cell r="B1116">
            <v>1687.77</v>
          </cell>
          <cell r="C1116" t="str">
            <v>8-83b.80</v>
          </cell>
          <cell r="D1116" t="str">
            <v>Zusatzinformationen zu Materialien: Verwendung eines Mikrodrahtretriever- oder Stentretriever-Systems zur Thrombektomie oder Fremdkörperentfernung: 1 Mikrodrahtretriever-System</v>
          </cell>
          <cell r="E1116">
            <v>0</v>
          </cell>
        </row>
        <row r="1117">
          <cell r="A1117" t="str">
            <v>ZE133.02</v>
          </cell>
          <cell r="B1117">
            <v>3375.54</v>
          </cell>
          <cell r="C1117" t="str">
            <v>8-83b.82</v>
          </cell>
          <cell r="D1117" t="str">
            <v>Zusatzinformationen zu Materialien: Verwendung eines Mikrodrahtretriever- oder Stentretriever-Systems zur Thrombektomie oder Fremdkörperentfernung: 2 Mikrodrahtretriever-Systeme</v>
          </cell>
          <cell r="E1117">
            <v>0</v>
          </cell>
        </row>
        <row r="1118">
          <cell r="A1118" t="str">
            <v>ZE133.03</v>
          </cell>
          <cell r="B1118">
            <v>5063.3100000000004</v>
          </cell>
          <cell r="C1118" t="str">
            <v>8-83b.83</v>
          </cell>
          <cell r="D1118" t="str">
            <v>Zusatzinformationen zu Materialien: Verwendung eines Mikrodrahtretriever- oder Stentretriever-Systems zur Thrombektomie oder Fremdkörperentfernung: 3 oder mehr Mikrodrahtretriever-Systeme</v>
          </cell>
          <cell r="E1118">
            <v>0</v>
          </cell>
        </row>
        <row r="1119">
          <cell r="A1119" t="str">
            <v>ZE134.01</v>
          </cell>
          <cell r="B1119">
            <v>1910.78</v>
          </cell>
          <cell r="C1119" t="str">
            <v>5-596.73</v>
          </cell>
          <cell r="D1119" t="str">
            <v>Andere Harninkontinenzoperationen: Adjustierbare Kontinenztherapie: Wechsel des Ballons</v>
          </cell>
          <cell r="E1119">
            <v>0</v>
          </cell>
        </row>
        <row r="1120">
          <cell r="A1120" t="str">
            <v>ZE134.02</v>
          </cell>
          <cell r="B1120">
            <v>1910.78</v>
          </cell>
          <cell r="C1120" t="str">
            <v>5-596.74</v>
          </cell>
          <cell r="D1120" t="str">
            <v>Andere Harninkontinenzoperationen: Adjustierbare Kontinenztherapie: Implantation unter den Harnblasenhals</v>
          </cell>
          <cell r="E1120">
            <v>0</v>
          </cell>
        </row>
        <row r="1121">
          <cell r="A1121" t="str">
            <v>ZE134.03</v>
          </cell>
          <cell r="B1121">
            <v>1910.78</v>
          </cell>
          <cell r="C1121" t="str">
            <v>5-596.75</v>
          </cell>
          <cell r="D1121" t="str">
            <v>Andere Harninkontinenzoperationen: Adjustierbare Kontinenztherapie: Implantation in die Region der bulbären Harnröhre</v>
          </cell>
          <cell r="E1121">
            <v>0</v>
          </cell>
        </row>
        <row r="1122">
          <cell r="A1122" t="str">
            <v>ZE134.04</v>
          </cell>
          <cell r="B1122">
            <v>1910.78</v>
          </cell>
          <cell r="C1122" t="str">
            <v>5-598.0</v>
          </cell>
          <cell r="D1122" t="str">
            <v>Suspensionsoperation [Zügeloperation] bei Harninkontinenz des Mannes: Mit alloplastischem Material</v>
          </cell>
          <cell r="E1122">
            <v>0</v>
          </cell>
        </row>
        <row r="1123">
          <cell r="A1123" t="str">
            <v>ZE135</v>
          </cell>
          <cell r="B1123">
            <v>0</v>
          </cell>
          <cell r="C1123">
            <v>0</v>
          </cell>
          <cell r="D1123" t="str">
            <v>Applikation von Medikamenten, Liste 5: Vinflunin, parenteral</v>
          </cell>
          <cell r="E1123">
            <v>0</v>
          </cell>
        </row>
        <row r="1124">
          <cell r="A1124" t="str">
            <v>ZE135.01</v>
          </cell>
          <cell r="B1124">
            <v>765.51</v>
          </cell>
          <cell r="C1124" t="str">
            <v>6-005.b0</v>
          </cell>
          <cell r="D1124" t="str">
            <v>Applikation von Medikamenten, Liste 5: Vinflunin, parenteral: 100 mg bis unter 200 mg</v>
          </cell>
          <cell r="E1124">
            <v>0</v>
          </cell>
        </row>
        <row r="1125">
          <cell r="A1125" t="str">
            <v>ZE135.02</v>
          </cell>
          <cell r="B1125">
            <v>1339.64</v>
          </cell>
          <cell r="C1125" t="str">
            <v>6-005.b1</v>
          </cell>
          <cell r="D1125" t="str">
            <v>Applikation von Medikamenten, Liste 5: Vinflunin, parenteral: 200 mg bis unter 300 mg</v>
          </cell>
          <cell r="E1125">
            <v>0</v>
          </cell>
        </row>
        <row r="1126">
          <cell r="A1126" t="str">
            <v>ZE135.03</v>
          </cell>
          <cell r="B1126">
            <v>1913.77</v>
          </cell>
          <cell r="C1126" t="str">
            <v>6-005.b2</v>
          </cell>
          <cell r="D1126" t="str">
            <v>Applikation von Medikamenten, Liste 5: Vinflunin, parenteral: 300 mg bis unter 400 mg</v>
          </cell>
          <cell r="E1126">
            <v>0</v>
          </cell>
        </row>
        <row r="1127">
          <cell r="A1127" t="str">
            <v>ZE135.04</v>
          </cell>
          <cell r="B1127">
            <v>2487.9</v>
          </cell>
          <cell r="C1127" t="str">
            <v>6-005.b3</v>
          </cell>
          <cell r="D1127" t="str">
            <v>Applikation von Medikamenten, Liste 5: Vinflunin, parenteral: 400 mg bis unter 500 mg</v>
          </cell>
          <cell r="E1127">
            <v>0</v>
          </cell>
        </row>
        <row r="1128">
          <cell r="A1128" t="str">
            <v>ZE135.05</v>
          </cell>
          <cell r="B1128">
            <v>3062.03</v>
          </cell>
          <cell r="C1128" t="str">
            <v>6-005.b4</v>
          </cell>
          <cell r="D1128" t="str">
            <v>Applikation von Medikamenten, Liste 5: Vinflunin, parenteral: 500 mg bis unter 600 mg</v>
          </cell>
          <cell r="E1128">
            <v>0</v>
          </cell>
        </row>
        <row r="1129">
          <cell r="A1129" t="str">
            <v>ZE135.06</v>
          </cell>
          <cell r="B1129">
            <v>3583.83</v>
          </cell>
          <cell r="C1129" t="str">
            <v>6-005.b5</v>
          </cell>
          <cell r="D1129" t="str">
            <v>Applikation von Medikamenten, Liste 5: Vinflunin, parenteral: 600 mg bis unter 700 mg</v>
          </cell>
          <cell r="E1129">
            <v>0</v>
          </cell>
        </row>
        <row r="1130">
          <cell r="A1130" t="str">
            <v>ZE135.07</v>
          </cell>
          <cell r="B1130">
            <v>4210.29</v>
          </cell>
          <cell r="C1130" t="str">
            <v>6-005.b6</v>
          </cell>
          <cell r="D1130" t="str">
            <v>Applikation von Medikamenten, Liste 5: Vinflunin, parenteral: 700 mg bis unter 800 mg</v>
          </cell>
          <cell r="E1130">
            <v>0</v>
          </cell>
        </row>
        <row r="1131">
          <cell r="A1131" t="str">
            <v>ZE135.08</v>
          </cell>
          <cell r="B1131">
            <v>4784.42</v>
          </cell>
          <cell r="C1131" t="str">
            <v>6-005.b7</v>
          </cell>
          <cell r="D1131" t="str">
            <v>Applikation von Medikamenten, Liste 5: Vinflunin, parenteral: 800 mg bis unter 900 mg</v>
          </cell>
          <cell r="E1131">
            <v>0</v>
          </cell>
        </row>
        <row r="1132">
          <cell r="A1132" t="str">
            <v>ZE135.09</v>
          </cell>
          <cell r="B1132">
            <v>5358.55</v>
          </cell>
          <cell r="C1132" t="str">
            <v>6-005.b8</v>
          </cell>
          <cell r="D1132" t="str">
            <v>Applikation von Medikamenten, Liste 5: Vinflunin, parenteral: 900 mg bis unter 1.000 mg</v>
          </cell>
          <cell r="E1132">
            <v>0</v>
          </cell>
        </row>
        <row r="1133">
          <cell r="A1133" t="str">
            <v>ZE135.10</v>
          </cell>
          <cell r="B1133">
            <v>6124.05</v>
          </cell>
          <cell r="C1133" t="str">
            <v>6-005.b9</v>
          </cell>
          <cell r="D1133" t="str">
            <v>Applikation von Medikamenten, Liste 5: Vinflunin, parenteral: 1.000 mg bis unter 1.200 mg</v>
          </cell>
          <cell r="E1133">
            <v>0</v>
          </cell>
        </row>
        <row r="1134">
          <cell r="A1134" t="str">
            <v>ZE135.11</v>
          </cell>
          <cell r="B1134">
            <v>7272.31</v>
          </cell>
          <cell r="C1134" t="str">
            <v>6-005.ba</v>
          </cell>
          <cell r="D1134" t="str">
            <v>Applikation von Medikamenten, Liste 5: Vinflunin, parenteral: 1.200 mg bis unter 1.400 mg</v>
          </cell>
          <cell r="E1134">
            <v>0</v>
          </cell>
        </row>
        <row r="1135">
          <cell r="A1135" t="str">
            <v>ZE135.12</v>
          </cell>
          <cell r="B1135">
            <v>8420.57</v>
          </cell>
          <cell r="C1135" t="str">
            <v>6-005.bb</v>
          </cell>
          <cell r="D1135" t="str">
            <v>Applikation von Medikamenten, Liste 5: Vinflunin, parenteral: 1.400 mg bis unter 1.600 mg</v>
          </cell>
          <cell r="E1135">
            <v>0</v>
          </cell>
        </row>
        <row r="1136">
          <cell r="A1136" t="str">
            <v>ZE135.13</v>
          </cell>
          <cell r="B1136">
            <v>9568.83</v>
          </cell>
          <cell r="C1136" t="str">
            <v>6-005.bc</v>
          </cell>
          <cell r="D1136" t="str">
            <v>Applikation von Medikamenten, Liste 5: Vinflunin, parenteral: 1.600 mg bis unter 1.800 mg</v>
          </cell>
          <cell r="E1136">
            <v>0</v>
          </cell>
        </row>
        <row r="1137">
          <cell r="A1137" t="str">
            <v>ZE135.14</v>
          </cell>
          <cell r="B1137">
            <v>10717.09</v>
          </cell>
          <cell r="C1137" t="str">
            <v>6-005.bd</v>
          </cell>
          <cell r="D1137" t="str">
            <v>Applikation von Medikamenten, Liste 5: Vinflunin, parenteral: 1.800 mg bis unter 2.000 mg</v>
          </cell>
          <cell r="E1137">
            <v>0</v>
          </cell>
        </row>
        <row r="1138">
          <cell r="A1138" t="str">
            <v>ZE135.15</v>
          </cell>
          <cell r="B1138">
            <v>11865.35</v>
          </cell>
          <cell r="C1138" t="str">
            <v>6-005.be</v>
          </cell>
          <cell r="D1138" t="str">
            <v>Applikation von Medikamenten, Liste 5: Vinflunin, parenteral: 2.000 mg bis unter 2.200 mg</v>
          </cell>
          <cell r="E1138">
            <v>0</v>
          </cell>
        </row>
        <row r="1139">
          <cell r="A1139" t="str">
            <v>ZE135.16</v>
          </cell>
          <cell r="B1139">
            <v>13013.61</v>
          </cell>
          <cell r="C1139" t="str">
            <v>6-005.bf</v>
          </cell>
          <cell r="D1139" t="str">
            <v>Applikation von Medikamenten, Liste 5: Vinflunin, parenteral: 2.200 mg bis unter 2.400 mg</v>
          </cell>
          <cell r="E1139">
            <v>0</v>
          </cell>
        </row>
        <row r="1140">
          <cell r="A1140" t="str">
            <v>ZE135.17</v>
          </cell>
          <cell r="B1140">
            <v>14161.87</v>
          </cell>
          <cell r="C1140" t="str">
            <v>6-005.bg</v>
          </cell>
          <cell r="D1140" t="str">
            <v>Applikation von Medikamenten, Liste 5: Vinflunin, parenteral: 2.400 mg bis unter 2.600 mg</v>
          </cell>
          <cell r="E1140">
            <v>0</v>
          </cell>
        </row>
        <row r="1141">
          <cell r="A1141" t="str">
            <v>ZE135.18</v>
          </cell>
          <cell r="B1141">
            <v>15310.13</v>
          </cell>
          <cell r="C1141" t="str">
            <v>6-005.bh</v>
          </cell>
          <cell r="D1141" t="str">
            <v>Applikation von Medikamenten, Liste 5: Vinflunin, parenteral: 2.600 mg bis unter 2.800 mg</v>
          </cell>
          <cell r="E1141">
            <v>0</v>
          </cell>
        </row>
        <row r="1142">
          <cell r="A1142" t="str">
            <v>ZE135.19</v>
          </cell>
          <cell r="B1142">
            <v>16458.39</v>
          </cell>
          <cell r="C1142" t="str">
            <v>6-005.bj</v>
          </cell>
          <cell r="D1142" t="str">
            <v>Applikation von Medikamenten, Liste 5: Vinflunin, parenteral: 2.800 mg oder mehr</v>
          </cell>
          <cell r="E1142">
            <v>0</v>
          </cell>
        </row>
        <row r="1143">
          <cell r="A1143" t="str">
            <v>ZE136.00.01</v>
          </cell>
          <cell r="B1143" t="str">
            <v>XXX</v>
          </cell>
          <cell r="C1143" t="str">
            <v>8-837.00</v>
          </cell>
          <cell r="D1143" t="str">
            <v>Perkutan-transluminale Gefäßintervention an Herz und Koronargefäßen: Angioplastie (Ballon): Eine Koronararterie</v>
          </cell>
          <cell r="E1143">
            <v>0</v>
          </cell>
        </row>
        <row r="1144">
          <cell r="A1144" t="str">
            <v>ZE136.00.02</v>
          </cell>
          <cell r="B1144" t="str">
            <v>XXX</v>
          </cell>
          <cell r="C1144" t="str">
            <v>8-837.01</v>
          </cell>
          <cell r="D1144" t="str">
            <v>Perkutan-transluminale Gefäßintervention an Herz und Koronargefäßen: Angioplastie (Ballon): Mehrere Koronararterien</v>
          </cell>
          <cell r="E1144">
            <v>0</v>
          </cell>
        </row>
        <row r="1145">
          <cell r="A1145" t="str">
            <v>ZE136.01</v>
          </cell>
          <cell r="B1145">
            <v>336.9</v>
          </cell>
          <cell r="C1145" t="str">
            <v>8-83b.b6</v>
          </cell>
          <cell r="D1145" t="str">
            <v>Zusatzinformationen zu Materialien: Art der verwendeten Ballons: Ein medikamentenfreisetzender Ballon an Koronargefäßen</v>
          </cell>
          <cell r="E1145">
            <v>0</v>
          </cell>
        </row>
        <row r="1146">
          <cell r="A1146" t="str">
            <v>ZE136.02</v>
          </cell>
          <cell r="B1146">
            <v>1024.0899999999999</v>
          </cell>
          <cell r="C1146" t="str">
            <v>8-83b.b7</v>
          </cell>
          <cell r="D1146" t="str">
            <v>Zusatzinformationen zu Materialien: Art der verwendeten Ballons: Zwei medikamentenfreisetzende Ballons an Koronargefäßen</v>
          </cell>
          <cell r="E1146">
            <v>0</v>
          </cell>
        </row>
        <row r="1147">
          <cell r="A1147" t="str">
            <v>ZE136.03</v>
          </cell>
          <cell r="B1147">
            <v>1711.28</v>
          </cell>
          <cell r="C1147" t="str">
            <v>8-83b.b8</v>
          </cell>
          <cell r="D1147" t="str">
            <v>Zusatzinformationen zu Materialien: Art der verwendeten Ballons: Drei medikamentenfreisetzende Ballons an Koronargefäßen</v>
          </cell>
          <cell r="E1147">
            <v>0</v>
          </cell>
        </row>
        <row r="1148">
          <cell r="A1148" t="str">
            <v>ZE136.04</v>
          </cell>
          <cell r="B1148">
            <v>2398.4699999999998</v>
          </cell>
          <cell r="C1148" t="str">
            <v>8-83b.b9</v>
          </cell>
          <cell r="D1148" t="str">
            <v>Zusatzinformationen zu Materialien: Art der verwendeten Ballons: Vier oder mehr medikamentenfreisetzende Ballons an Koronargefäßen</v>
          </cell>
          <cell r="E1148">
            <v>0</v>
          </cell>
        </row>
        <row r="1149">
          <cell r="A1149" t="str">
            <v>ZE137.00.01</v>
          </cell>
          <cell r="B1149" t="str">
            <v>XXX</v>
          </cell>
          <cell r="C1149" t="str">
            <v>8-836.02</v>
          </cell>
          <cell r="D1149" t="str">
            <v>(Perkutan-)transluminale Gefäßintervention: Angioplastie (Ballon): Gefäße Schulter und Oberarm</v>
          </cell>
          <cell r="E1149">
            <v>0</v>
          </cell>
        </row>
        <row r="1150">
          <cell r="A1150" t="str">
            <v>ZE137.00.02</v>
          </cell>
          <cell r="B1150" t="str">
            <v>XXX</v>
          </cell>
          <cell r="C1150" t="str">
            <v>8-836.03</v>
          </cell>
          <cell r="D1150" t="str">
            <v>(Perkutan-)transluminale Gefäßintervention: Angioplastie (Ballon): Gefäße Unterarm</v>
          </cell>
          <cell r="E1150">
            <v>0</v>
          </cell>
        </row>
        <row r="1151">
          <cell r="A1151" t="str">
            <v>ZE137.00.03</v>
          </cell>
          <cell r="B1151" t="str">
            <v>XXX</v>
          </cell>
          <cell r="C1151" t="str">
            <v>8-836.08</v>
          </cell>
          <cell r="D1151" t="str">
            <v>(Perkutan-)transluminale Gefäßintervention: Angioplastie (Ballon): Andere Gefäße thorakal</v>
          </cell>
          <cell r="E1151">
            <v>0</v>
          </cell>
        </row>
        <row r="1152">
          <cell r="A1152" t="str">
            <v>ZE137.00.04</v>
          </cell>
          <cell r="B1152" t="str">
            <v>XXX</v>
          </cell>
          <cell r="C1152" t="str">
            <v>8-836.0a</v>
          </cell>
          <cell r="D1152" t="str">
            <v>(Perkutan-)transluminale Gefäßintervention: Angioplastie (Ballon): Gefäße viszeral</v>
          </cell>
          <cell r="E1152">
            <v>0</v>
          </cell>
        </row>
        <row r="1153">
          <cell r="A1153" t="str">
            <v>ZE137.00.05</v>
          </cell>
          <cell r="B1153" t="str">
            <v>XXX</v>
          </cell>
          <cell r="C1153" t="str">
            <v>8-836.0c</v>
          </cell>
          <cell r="D1153" t="str">
            <v>(Perkutan-)transluminale Gefäßintervention: Angioplastie (Ballon): Gefäße Unterschenkel</v>
          </cell>
          <cell r="E1153">
            <v>0</v>
          </cell>
        </row>
        <row r="1154">
          <cell r="A1154" t="str">
            <v>ZE137.00.06</v>
          </cell>
          <cell r="B1154" t="str">
            <v>XXX</v>
          </cell>
          <cell r="C1154" t="str">
            <v>8-836.0e</v>
          </cell>
          <cell r="D1154" t="str">
            <v>(Perkutan-)transluminale Gefäßintervention: Angioplastie (Ballon): Künstliche Gefäße</v>
          </cell>
          <cell r="E1154">
            <v>0</v>
          </cell>
        </row>
        <row r="1155">
          <cell r="A1155" t="str">
            <v>ZE137.00.07</v>
          </cell>
          <cell r="B1155" t="str">
            <v>XXX</v>
          </cell>
          <cell r="C1155" t="str">
            <v>8-836.0q</v>
          </cell>
          <cell r="D1155" t="str">
            <v>(Perkutan-)transluminale Gefäßintervention: Angioplastie (Ballon): Andere Arterien abdominal und pelvin</v>
          </cell>
          <cell r="E1155">
            <v>0</v>
          </cell>
        </row>
        <row r="1156">
          <cell r="A1156" t="str">
            <v>ZE137.00.08</v>
          </cell>
          <cell r="B1156" t="str">
            <v>XXX</v>
          </cell>
          <cell r="C1156" t="str">
            <v>8-836.0r</v>
          </cell>
          <cell r="D1156" t="str">
            <v>(Perkutan-)transluminale Gefäßintervention: Angioplastie (Ballon): Andere Venen abdominal und pelvin</v>
          </cell>
          <cell r="E1156">
            <v>0</v>
          </cell>
        </row>
        <row r="1157">
          <cell r="A1157" t="str">
            <v>ZE137.00.09</v>
          </cell>
          <cell r="B1157" t="str">
            <v>XXX</v>
          </cell>
          <cell r="C1157" t="str">
            <v>8-836.0s</v>
          </cell>
          <cell r="D1157" t="str">
            <v>(Perkutan-)transluminale Gefäßintervention: Angioplastie (Ballon): Arterien Oberschenkel</v>
          </cell>
          <cell r="E1157">
            <v>0</v>
          </cell>
        </row>
        <row r="1158">
          <cell r="A1158" t="str">
            <v>ZE137.00.10</v>
          </cell>
          <cell r="B1158" t="str">
            <v>XXX</v>
          </cell>
          <cell r="C1158" t="str">
            <v>8-836.0t</v>
          </cell>
          <cell r="D1158" t="str">
            <v>(Perkutan-)transluminale Gefäßintervention: Angioplastie (Ballon): Venen Oberschenkel</v>
          </cell>
          <cell r="E1158">
            <v>0</v>
          </cell>
        </row>
        <row r="1159">
          <cell r="A1159" t="str">
            <v>ZE137.01</v>
          </cell>
          <cell r="B1159">
            <v>257.37</v>
          </cell>
          <cell r="C1159" t="str">
            <v>8-83b.ba</v>
          </cell>
          <cell r="D1159" t="str">
            <v>Zusatzinformationen zu Materialien: Art der verwendeten Ballons: Ein medikamentenfreisetzender Ballon an anderen Gefäßen</v>
          </cell>
          <cell r="E1159">
            <v>0</v>
          </cell>
        </row>
        <row r="1160">
          <cell r="A1160" t="str">
            <v>ZE137.02</v>
          </cell>
          <cell r="B1160">
            <v>860.31</v>
          </cell>
          <cell r="C1160" t="str">
            <v>8-83b.bb</v>
          </cell>
          <cell r="D1160" t="str">
            <v>Zusatzinformationen zu Materialien: Art der verwendeten Ballons: Zwei medikamentenfreisetzende Ballons an anderen Gefäßen</v>
          </cell>
          <cell r="E1160">
            <v>0</v>
          </cell>
        </row>
        <row r="1161">
          <cell r="A1161" t="str">
            <v>ZE137.03</v>
          </cell>
          <cell r="B1161">
            <v>1463.25</v>
          </cell>
          <cell r="C1161" t="str">
            <v>8-83b.bc</v>
          </cell>
          <cell r="D1161" t="str">
            <v>Zusatzinformationen zu Materialien: Art der verwendeten Ballons: Drei medikamentenfreisetzende Ballons an anderen Gefäßen</v>
          </cell>
          <cell r="E1161">
            <v>0</v>
          </cell>
        </row>
        <row r="1162">
          <cell r="A1162" t="str">
            <v>ZE137.04</v>
          </cell>
          <cell r="B1162">
            <v>2066.19</v>
          </cell>
          <cell r="C1162" t="str">
            <v>8-83b.bd</v>
          </cell>
          <cell r="D1162" t="str">
            <v>Zusatzinformationen zu Materialien: Art der verwendeten Ballons: Vier oder mehr medikamentenfreisetzende Ballons an anderen Gefäßen</v>
          </cell>
          <cell r="E1162">
            <v>0</v>
          </cell>
        </row>
        <row r="1163">
          <cell r="A1163" t="str">
            <v>ZE138.01</v>
          </cell>
          <cell r="B1163">
            <v>7506.1</v>
          </cell>
          <cell r="C1163" t="str">
            <v>5-039.e0</v>
          </cell>
          <cell r="D1163" t="str">
            <v>Implantation oder Wechsel eines Neurostimulators zur epiduralen Rückenmarkstimulation mit Implantation oder Wechsel einer Neurostimulationselektrode: Einkanalstimulator, vollimplantierbar, nicht wiederaufladbar</v>
          </cell>
          <cell r="E1163">
            <v>0</v>
          </cell>
        </row>
        <row r="1164">
          <cell r="A1164" t="str">
            <v>ZE138.02</v>
          </cell>
          <cell r="B1164">
            <v>7506.1</v>
          </cell>
          <cell r="C1164" t="str">
            <v>5-039.k0</v>
          </cell>
          <cell r="D1164" t="str">
            <v>Implantation oder Wechsel eines Neurostimulators zur Stimulation von Spinalganglien mit Implantation oder Wechsel einer Neurostimulationselektrode: Einkanalstimulator, vollimplantierbar, nicht wiederaufladbar</v>
          </cell>
          <cell r="E1164">
            <v>0</v>
          </cell>
        </row>
        <row r="1165">
          <cell r="A1165" t="str">
            <v>ZE138.03</v>
          </cell>
          <cell r="B1165">
            <v>7506.1</v>
          </cell>
          <cell r="C1165" t="str">
            <v>5-059.c0</v>
          </cell>
          <cell r="D1165" t="str">
            <v>Implantation oder Wechsel eines Neurostimulators zur Stimulation des peripheren Nervensystems mit Implantation oder Wechsel einer Neurostimulationselektrode: Einkanalstimulator, vollimplantierbar, nicht wiederaufladbar</v>
          </cell>
          <cell r="E1165">
            <v>0</v>
          </cell>
        </row>
        <row r="1166">
          <cell r="A1166" t="str">
            <v>ZE139.01</v>
          </cell>
          <cell r="B1166">
            <v>6498</v>
          </cell>
          <cell r="C1166" t="str">
            <v>5-039.f0</v>
          </cell>
          <cell r="D1166" t="str">
            <v>Wechsel eines Neurostimulators zur epiduralen Rückenmarkstimulation ohne Wechsel einer Neurostimulationselektrode: Einkanalstimulator, vollimplantierbar, nicht wiederaufladbar</v>
          </cell>
          <cell r="E1166">
            <v>0</v>
          </cell>
        </row>
        <row r="1167">
          <cell r="A1167" t="str">
            <v>ZE139.02</v>
          </cell>
          <cell r="B1167">
            <v>6498</v>
          </cell>
          <cell r="C1167" t="str">
            <v>5-039.m0</v>
          </cell>
          <cell r="D1167" t="str">
            <v>Wechsel eines Neurostimulators zur Stimulation von Spinalganglien ohne Wechsel einer Neurostimulationselektrode: Einkanalstimulator, vollimplantierbar, nicht wiederaufladbar</v>
          </cell>
          <cell r="E1167">
            <v>0</v>
          </cell>
        </row>
        <row r="1168">
          <cell r="A1168" t="str">
            <v>ZE139.03</v>
          </cell>
          <cell r="B1168">
            <v>6498</v>
          </cell>
          <cell r="C1168" t="str">
            <v>5-039.n0</v>
          </cell>
          <cell r="D1168" t="str">
            <v>Implantation eines Neurostimulators zur epiduralen Rückenmarkstimulation ohne Implantation einer Neurostimulationselektrode: Einkanalstimulator, vollimplantierbar, nicht wiederaufladbar</v>
          </cell>
          <cell r="E1168">
            <v>0</v>
          </cell>
        </row>
        <row r="1169">
          <cell r="A1169" t="str">
            <v>ZE139.04</v>
          </cell>
          <cell r="B1169">
            <v>6498</v>
          </cell>
          <cell r="C1169" t="str">
            <v>5-059.d0</v>
          </cell>
          <cell r="D1169" t="str">
            <v>Wechsel eines Neurostimulators zur Stimulation des peripheren Nervensystems ohne Wechsel einer Neurostimulationselektrode: Einkanalstimulator, vollimplantierbar, nicht wiederaufladbar</v>
          </cell>
          <cell r="E1169">
            <v>0</v>
          </cell>
        </row>
        <row r="1170">
          <cell r="A1170" t="str">
            <v>ZE139.05</v>
          </cell>
          <cell r="B1170">
            <v>6498</v>
          </cell>
          <cell r="C1170" t="str">
            <v>5-059.g0</v>
          </cell>
          <cell r="D1170" t="str">
            <v>Implantation eines Neurostimulators zur Stimulation des peripheren Nervensystems ohne Implantation einer Neurostimulationselektrode: Einkanalstimulator, vollimplantierbar, nicht wiederaufladbar</v>
          </cell>
          <cell r="E1170">
            <v>0</v>
          </cell>
        </row>
        <row r="1171">
          <cell r="A1171" t="str">
            <v>ZE140.01</v>
          </cell>
          <cell r="B1171">
            <v>11425.21</v>
          </cell>
          <cell r="C1171" t="str">
            <v>5-039.e1</v>
          </cell>
          <cell r="D1171" t="str">
            <v>Implantation oder Wechsel eines Neurostimulators zur epiduralen Rückenmarkstimulation mit Implantation oder Wechsel einer Neurostimulationselektrode: Mehrkanalstimulator, vollimplantierbar, nicht wiederaufladbar</v>
          </cell>
          <cell r="E1171">
            <v>0</v>
          </cell>
        </row>
        <row r="1172">
          <cell r="A1172" t="str">
            <v>ZE140.02</v>
          </cell>
          <cell r="B1172">
            <v>11425.21</v>
          </cell>
          <cell r="C1172" t="str">
            <v>5-039.k1</v>
          </cell>
          <cell r="D1172" t="str">
            <v>Implantation oder Wechsel eines Neurostimulators zur Stimulation von Spinalganglien mit Implantation oder Wechsel einer Neurostimulationselektrode: Mehrkanalstimulator, vollimplantierbar, nicht wiederaufladbar</v>
          </cell>
          <cell r="E1172">
            <v>0</v>
          </cell>
        </row>
        <row r="1173">
          <cell r="A1173" t="str">
            <v>ZE140.03</v>
          </cell>
          <cell r="B1173">
            <v>11425.21</v>
          </cell>
          <cell r="C1173" t="str">
            <v>5-059.c1</v>
          </cell>
          <cell r="D1173" t="str">
            <v>Implantation oder Wechsel eines Neurostimulators zur Stimulation des peripheren Nervensystems mit Implantation oder Wechsel einer Neurostimulationselektrode: Mehrkanalstimulator, vollimplantierbar, nicht wiederaufladbar</v>
          </cell>
          <cell r="E1173">
            <v>0</v>
          </cell>
        </row>
        <row r="1174">
          <cell r="A1174" t="str">
            <v>ZE141.01</v>
          </cell>
          <cell r="B1174">
            <v>10175.629999999999</v>
          </cell>
          <cell r="C1174" t="str">
            <v>5-039.f1</v>
          </cell>
          <cell r="D1174" t="str">
            <v>Wechsel eines Neurostimulators zur epiduralen Rückenmarkstimulation ohne Wechsel einer Neurostimulationselektrode: Mehrkanalstimulator, vollimplantierbar, nicht wiederaufladbar</v>
          </cell>
          <cell r="E1174">
            <v>0</v>
          </cell>
        </row>
        <row r="1175">
          <cell r="A1175" t="str">
            <v>ZE141.02</v>
          </cell>
          <cell r="B1175">
            <v>10175.629999999999</v>
          </cell>
          <cell r="C1175" t="str">
            <v>5-039.m1</v>
          </cell>
          <cell r="D1175" t="str">
            <v>Wechsel eines Neurostimulators zur Stimulation von Spinalganglien ohne Wechsel einer Neurostimulationselektrode: Mehrkanalstimulator, vollimplantierbar, nicht wiederaufladbar</v>
          </cell>
          <cell r="E1175">
            <v>0</v>
          </cell>
        </row>
        <row r="1176">
          <cell r="A1176" t="str">
            <v>ZE141.03</v>
          </cell>
          <cell r="B1176">
            <v>10175.629999999999</v>
          </cell>
          <cell r="C1176" t="str">
            <v>5-039.n1</v>
          </cell>
          <cell r="D1176" t="str">
            <v>Implantation eines Neurostimulators zur epiduralen Rückenmarkstimulation ohne Implantation einer Neurostimulationselektrode: Mehrkanalstimulator, vollimplantierbar, nicht wiederaufladbar</v>
          </cell>
          <cell r="E1176">
            <v>0</v>
          </cell>
        </row>
        <row r="1177">
          <cell r="A1177" t="str">
            <v>ZE141.04</v>
          </cell>
          <cell r="B1177">
            <v>10175.629999999999</v>
          </cell>
          <cell r="C1177" t="str">
            <v>5-059.d1</v>
          </cell>
          <cell r="D1177" t="str">
            <v>Wechsel eines Neurostimulators zur Stimulation des peripheren Nervensystems ohne Wechsel einer Neurostimulationselektrode: Mehrkanalstimulator, vollimplantierbar, nicht wiederaufladbar</v>
          </cell>
          <cell r="E1177">
            <v>0</v>
          </cell>
        </row>
        <row r="1178">
          <cell r="A1178" t="str">
            <v>ZE141.05</v>
          </cell>
          <cell r="B1178">
            <v>10175.629999999999</v>
          </cell>
          <cell r="C1178" t="str">
            <v>5-059.g1</v>
          </cell>
          <cell r="D1178" t="str">
            <v>Implantation eines Neurostimulators zur Stimulation des peripheren Nervensystems ohne Implantation einer Neurostimulationselektrode: Mehrkanalstimulator, vollimplantierbar, nicht wiederaufladbar</v>
          </cell>
          <cell r="E1178">
            <v>0</v>
          </cell>
        </row>
        <row r="1179">
          <cell r="A1179" t="str">
            <v>ZE142</v>
          </cell>
          <cell r="B1179">
            <v>0</v>
          </cell>
          <cell r="C1179">
            <v>0</v>
          </cell>
          <cell r="D1179" t="str">
            <v>Applikation von Medikamenten, Liste 3: Clofarabin, parenteral</v>
          </cell>
          <cell r="E1179">
            <v>0</v>
          </cell>
        </row>
        <row r="1180">
          <cell r="A1180" t="str">
            <v>ZE142.01</v>
          </cell>
          <cell r="B1180">
            <v>1308.92</v>
          </cell>
          <cell r="C1180" t="str">
            <v>6-003.j0</v>
          </cell>
          <cell r="D1180" t="str">
            <v>Applikation von Medikamenten, Liste 3: Clofarabin, parenteral: 10 mg bis unter 20 mg</v>
          </cell>
          <cell r="E1180">
            <v>0</v>
          </cell>
        </row>
        <row r="1181">
          <cell r="A1181" t="str">
            <v>ZE142.02</v>
          </cell>
          <cell r="B1181">
            <v>2290.61</v>
          </cell>
          <cell r="C1181" t="str">
            <v>6-003.j1</v>
          </cell>
          <cell r="D1181" t="str">
            <v>Applikation von Medikamenten, Liste 3: Clofarabin, parenteral: 20 mg bis unter 30 mg</v>
          </cell>
          <cell r="E1181">
            <v>0</v>
          </cell>
        </row>
        <row r="1182">
          <cell r="A1182" t="str">
            <v>ZE142.03</v>
          </cell>
          <cell r="B1182">
            <v>3272.3</v>
          </cell>
          <cell r="C1182" t="str">
            <v>6-003.j2</v>
          </cell>
          <cell r="D1182" t="str">
            <v>Applikation von Medikamenten, Liste 3: Clofarabin, parenteral: 30 mg bis unter 40 mg</v>
          </cell>
          <cell r="E1182">
            <v>0</v>
          </cell>
        </row>
        <row r="1183">
          <cell r="A1183" t="str">
            <v>ZE142.04</v>
          </cell>
          <cell r="B1183">
            <v>4253.99</v>
          </cell>
          <cell r="C1183" t="str">
            <v>6-003.j3</v>
          </cell>
          <cell r="D1183" t="str">
            <v>Applikation von Medikamenten, Liste 3: Clofarabin, parenteral: 40 mg bis unter 50 mg</v>
          </cell>
          <cell r="E1183">
            <v>0</v>
          </cell>
        </row>
        <row r="1184">
          <cell r="A1184" t="str">
            <v>ZE142.05</v>
          </cell>
          <cell r="B1184">
            <v>5235.6899999999996</v>
          </cell>
          <cell r="C1184" t="str">
            <v>6-003.j4</v>
          </cell>
          <cell r="D1184" t="str">
            <v>Applikation von Medikamenten, Liste 3: Clofarabin, parenteral: 50 mg bis unter 60 mg</v>
          </cell>
          <cell r="E1184">
            <v>0</v>
          </cell>
        </row>
        <row r="1185">
          <cell r="A1185" t="str">
            <v>ZE142.06</v>
          </cell>
          <cell r="B1185">
            <v>6217.38</v>
          </cell>
          <cell r="C1185" t="str">
            <v>6-003.j5</v>
          </cell>
          <cell r="D1185" t="str">
            <v>Applikation von Medikamenten, Liste 3: Clofarabin, parenteral: 60 mg bis unter 70 mg</v>
          </cell>
          <cell r="E1185">
            <v>0</v>
          </cell>
        </row>
        <row r="1186">
          <cell r="A1186" t="str">
            <v>ZE142.07</v>
          </cell>
          <cell r="B1186">
            <v>7199.07</v>
          </cell>
          <cell r="C1186" t="str">
            <v>6-003.j6</v>
          </cell>
          <cell r="D1186" t="str">
            <v>Applikation von Medikamenten, Liste 3: Clofarabin, parenteral: 70 mg bis unter 80 mg</v>
          </cell>
          <cell r="E1186">
            <v>0</v>
          </cell>
        </row>
        <row r="1187">
          <cell r="A1187" t="str">
            <v>ZE142.08</v>
          </cell>
          <cell r="B1187">
            <v>8507.99</v>
          </cell>
          <cell r="C1187" t="str">
            <v>6-003.j7</v>
          </cell>
          <cell r="D1187" t="str">
            <v>Applikation von Medikamenten, Liste 3: Clofarabin, parenteral: 80 mg bis unter 100 mg</v>
          </cell>
          <cell r="E1187">
            <v>0</v>
          </cell>
        </row>
        <row r="1188">
          <cell r="A1188" t="str">
            <v>ZE142.09</v>
          </cell>
          <cell r="B1188">
            <v>10471.370000000001</v>
          </cell>
          <cell r="C1188" t="str">
            <v>6-003.j8</v>
          </cell>
          <cell r="D1188" t="str">
            <v>Applikation von Medikamenten, Liste 3: Clofarabin, parenteral: 100 mg bis unter 120 mg</v>
          </cell>
          <cell r="E1188">
            <v>0</v>
          </cell>
        </row>
        <row r="1189">
          <cell r="A1189" t="str">
            <v>ZE142.10</v>
          </cell>
          <cell r="B1189">
            <v>12434.75</v>
          </cell>
          <cell r="C1189" t="str">
            <v>6-003.j9</v>
          </cell>
          <cell r="D1189" t="str">
            <v>Applikation von Medikamenten, Liste 3: Clofarabin, parenteral: 120 mg bis unter 140 mg</v>
          </cell>
          <cell r="E1189">
            <v>0</v>
          </cell>
        </row>
        <row r="1190">
          <cell r="A1190" t="str">
            <v>ZE142.11</v>
          </cell>
          <cell r="B1190">
            <v>14398.13</v>
          </cell>
          <cell r="C1190" t="str">
            <v>6-003.ja</v>
          </cell>
          <cell r="D1190" t="str">
            <v>Applikation von Medikamenten, Liste 3: Clofarabin, parenteral: 140 mg bis unter 160 mg</v>
          </cell>
          <cell r="E1190">
            <v>0</v>
          </cell>
        </row>
        <row r="1191">
          <cell r="A1191" t="str">
            <v>ZE142.12</v>
          </cell>
          <cell r="B1191">
            <v>16361.52</v>
          </cell>
          <cell r="C1191" t="str">
            <v>6-003.jb</v>
          </cell>
          <cell r="D1191" t="str">
            <v>Applikation von Medikamenten, Liste 3: Clofarabin, parenteral: 160 mg bis unter 180 mg</v>
          </cell>
          <cell r="E1191">
            <v>0</v>
          </cell>
        </row>
        <row r="1192">
          <cell r="A1192" t="str">
            <v>ZE142.13</v>
          </cell>
          <cell r="B1192">
            <v>18324.900000000001</v>
          </cell>
          <cell r="C1192" t="str">
            <v>6-003.jc</v>
          </cell>
          <cell r="D1192" t="str">
            <v>Applikation von Medikamenten, Liste 3: Clofarabin, parenteral: 180 mg bis unter 200 mg</v>
          </cell>
          <cell r="E1192">
            <v>0</v>
          </cell>
        </row>
        <row r="1193">
          <cell r="A1193" t="str">
            <v>ZE142.14</v>
          </cell>
          <cell r="B1193">
            <v>20288.28</v>
          </cell>
          <cell r="C1193" t="str">
            <v>6-003.jd</v>
          </cell>
          <cell r="D1193" t="str">
            <v>Applikation von Medikamenten, Liste 3: Clofarabin, parenteral: 200 mg bis unter 220 mg</v>
          </cell>
          <cell r="E1193">
            <v>0</v>
          </cell>
        </row>
        <row r="1194">
          <cell r="A1194" t="str">
            <v>ZE142.15</v>
          </cell>
          <cell r="B1194">
            <v>22251.66</v>
          </cell>
          <cell r="C1194" t="str">
            <v>6-003.je</v>
          </cell>
          <cell r="D1194" t="str">
            <v>Applikation von Medikamenten, Liste 3: Clofarabin, parenteral: 220 mg bis unter 240 mg</v>
          </cell>
          <cell r="E1194">
            <v>0</v>
          </cell>
        </row>
        <row r="1195">
          <cell r="A1195" t="str">
            <v>ZE142.16</v>
          </cell>
          <cell r="B1195">
            <v>24215.040000000001</v>
          </cell>
          <cell r="C1195" t="str">
            <v>6-003.jf</v>
          </cell>
          <cell r="D1195" t="str">
            <v>Applikation von Medikamenten, Liste 3: Clofarabin, parenteral: 240 mg bis unter 260 mg</v>
          </cell>
          <cell r="E1195">
            <v>0</v>
          </cell>
        </row>
        <row r="1196">
          <cell r="A1196" t="str">
            <v>ZE142.17</v>
          </cell>
          <cell r="B1196">
            <v>26178.43</v>
          </cell>
          <cell r="C1196" t="str">
            <v>6-003.jg</v>
          </cell>
          <cell r="D1196" t="str">
            <v>Applikation von Medikamenten, Liste 3: Clofarabin, parenteral: 260 mg bis unter 280 mg</v>
          </cell>
          <cell r="E1196">
            <v>0</v>
          </cell>
        </row>
        <row r="1197">
          <cell r="A1197" t="str">
            <v>ZE142.18</v>
          </cell>
          <cell r="B1197">
            <v>28796.27</v>
          </cell>
          <cell r="C1197" t="str">
            <v>6-003.jh</v>
          </cell>
          <cell r="D1197" t="str">
            <v>Applikation von Medikamenten, Liste 3: Clofarabin, parenteral: 280 mg bis unter 320 mg</v>
          </cell>
          <cell r="E1197">
            <v>0</v>
          </cell>
        </row>
        <row r="1198">
          <cell r="A1198" t="str">
            <v>ZE142.19</v>
          </cell>
          <cell r="B1198">
            <v>32723.03</v>
          </cell>
          <cell r="C1198" t="str">
            <v>6-003.jj</v>
          </cell>
          <cell r="D1198" t="str">
            <v>Applikation von Medikamenten, Liste 3: Clofarabin, parenteral: 320 mg bis unter 360 mg</v>
          </cell>
          <cell r="E1198">
            <v>0</v>
          </cell>
        </row>
        <row r="1199">
          <cell r="A1199" t="str">
            <v>ZE142.20</v>
          </cell>
          <cell r="B1199">
            <v>37958.720000000001</v>
          </cell>
          <cell r="C1199" t="str">
            <v>6-003.jk</v>
          </cell>
          <cell r="D1199" t="str">
            <v>Applikation von Medikamenten, Liste 3: Clofarabin, parenteral: 360 mg bis unter 440 mg</v>
          </cell>
          <cell r="E1199">
            <v>0</v>
          </cell>
        </row>
        <row r="1200">
          <cell r="A1200" t="str">
            <v>ZE142.21</v>
          </cell>
          <cell r="B1200">
            <v>45812.25</v>
          </cell>
          <cell r="C1200" t="str">
            <v>6-003.jm</v>
          </cell>
          <cell r="D1200" t="str">
            <v>Applikation von Medikamenten, Liste 3: Clofarabin, parenteral: 440 mg bis unter 520 mg</v>
          </cell>
          <cell r="E1200">
            <v>0</v>
          </cell>
        </row>
        <row r="1201">
          <cell r="A1201" t="str">
            <v>ZE142.22</v>
          </cell>
          <cell r="B1201">
            <v>53665.77</v>
          </cell>
          <cell r="C1201" t="str">
            <v>6-003.jn</v>
          </cell>
          <cell r="D1201" t="str">
            <v>Applikation von Medikamenten, Liste 3: Clofarabin, parenteral: 520 mg bis unter 600 mg</v>
          </cell>
          <cell r="E1201">
            <v>0</v>
          </cell>
        </row>
        <row r="1202">
          <cell r="A1202" t="str">
            <v>ZE142.23</v>
          </cell>
          <cell r="B1202">
            <v>64137.15</v>
          </cell>
          <cell r="C1202" t="str">
            <v>6-003.jp</v>
          </cell>
          <cell r="D1202" t="str">
            <v>Applikation von Medikamenten, Liste 3: Clofarabin, parenteral: 600 mg bis unter 760 mg</v>
          </cell>
          <cell r="E1202">
            <v>0</v>
          </cell>
        </row>
        <row r="1203">
          <cell r="A1203" t="str">
            <v>ZE142.24</v>
          </cell>
          <cell r="B1203">
            <v>79844.2</v>
          </cell>
          <cell r="C1203" t="str">
            <v>6-003.jq</v>
          </cell>
          <cell r="D1203" t="str">
            <v>Applikation von Medikamenten, Liste 3: Clofarabin, parenteral: 760 mg bis unter 920 mg</v>
          </cell>
          <cell r="E1203">
            <v>0</v>
          </cell>
        </row>
        <row r="1204">
          <cell r="A1204" t="str">
            <v>ZE142.25</v>
          </cell>
          <cell r="B1204">
            <v>95551.26</v>
          </cell>
          <cell r="C1204" t="str">
            <v>6-003.jr</v>
          </cell>
          <cell r="D1204" t="str">
            <v>Applikation von Medikamenten, Liste 3: Clofarabin, parenteral: 920 mg bis unter 1.080 mg</v>
          </cell>
          <cell r="E1204">
            <v>0</v>
          </cell>
        </row>
        <row r="1205">
          <cell r="A1205" t="str">
            <v>ZE142.26</v>
          </cell>
          <cell r="B1205">
            <v>113876.16</v>
          </cell>
          <cell r="C1205" t="str">
            <v>6-003.js</v>
          </cell>
          <cell r="D1205" t="str">
            <v>Applikation von Medikamenten, Liste 3: Clofarabin, parenteral: 1.080 mg bis unter 1.320 mg</v>
          </cell>
          <cell r="E1205">
            <v>0</v>
          </cell>
        </row>
        <row r="1206">
          <cell r="A1206" t="str">
            <v>ZE142.27</v>
          </cell>
          <cell r="B1206">
            <v>137436.74</v>
          </cell>
          <cell r="C1206" t="str">
            <v>6-003.jt</v>
          </cell>
          <cell r="D1206" t="str">
            <v>Applikation von Medikamenten, Liste 3: Clofarabin, parenteral: 1.320 mg bis unter 1.560 mg</v>
          </cell>
          <cell r="E1206">
            <v>0</v>
          </cell>
        </row>
        <row r="1207">
          <cell r="A1207" t="str">
            <v>ZE142.28</v>
          </cell>
          <cell r="B1207">
            <v>160997.32</v>
          </cell>
          <cell r="C1207" t="str">
            <v>6-003.ju</v>
          </cell>
          <cell r="D1207" t="str">
            <v>Applikation von Medikamenten, Liste 3: Clofarabin, parenteral: 1.560 mg bis unter 1.800 mg</v>
          </cell>
          <cell r="E1207">
            <v>0</v>
          </cell>
        </row>
        <row r="1208">
          <cell r="A1208" t="str">
            <v>ZE142.29</v>
          </cell>
          <cell r="B1208">
            <v>184557.91</v>
          </cell>
          <cell r="C1208" t="str">
            <v>6-003.jv</v>
          </cell>
          <cell r="D1208" t="str">
            <v>Applikation von Medikamenten, Liste 3: Clofarabin, parenteral: 1.800 mg oder mehr</v>
          </cell>
          <cell r="E1208">
            <v>0</v>
          </cell>
        </row>
        <row r="1209">
          <cell r="A1209" t="str">
            <v>ZE143</v>
          </cell>
          <cell r="B1209">
            <v>0</v>
          </cell>
          <cell r="C1209">
            <v>0</v>
          </cell>
          <cell r="D1209" t="str">
            <v>Applikation von Medikamenten, Liste 5: Plerixafor, parenteral</v>
          </cell>
          <cell r="E1209">
            <v>0</v>
          </cell>
        </row>
        <row r="1210">
          <cell r="A1210" t="str">
            <v>ZE143.01</v>
          </cell>
          <cell r="B1210">
            <v>950.41</v>
          </cell>
          <cell r="C1210" t="str">
            <v>6-005.e0</v>
          </cell>
          <cell r="D1210" t="str">
            <v>Applikation von Medikamenten, Liste 5: Plerixafor, parenteral: 2,5 mg bis unter 5,0 mg</v>
          </cell>
          <cell r="E1210">
            <v>0</v>
          </cell>
        </row>
        <row r="1211">
          <cell r="A1211" t="str">
            <v>ZE143.02</v>
          </cell>
          <cell r="B1211">
            <v>1900.82</v>
          </cell>
          <cell r="C1211" t="str">
            <v>6-005.e1</v>
          </cell>
          <cell r="D1211" t="str">
            <v>Applikation von Medikamenten, Liste 5: Plerixafor, parenteral: 5,0 mg bis unter 10,0 mg</v>
          </cell>
          <cell r="E1211">
            <v>0</v>
          </cell>
        </row>
        <row r="1212">
          <cell r="A1212" t="str">
            <v>ZE143.03</v>
          </cell>
          <cell r="B1212">
            <v>3326.44</v>
          </cell>
          <cell r="C1212" t="str">
            <v>6-005.e2</v>
          </cell>
          <cell r="D1212" t="str">
            <v>Applikation von Medikamenten, Liste 5: Plerixafor, parenteral: 10,0 mg bis unter 15,0 mg</v>
          </cell>
          <cell r="E1212">
            <v>0</v>
          </cell>
        </row>
        <row r="1213">
          <cell r="A1213" t="str">
            <v>ZE143.04</v>
          </cell>
          <cell r="B1213">
            <v>4733.12</v>
          </cell>
          <cell r="C1213" t="str">
            <v>6-005.e3</v>
          </cell>
          <cell r="D1213" t="str">
            <v>Applikation von Medikamenten, Liste 5: Plerixafor, parenteral: 15,0 mg bis unter 20,0 mg</v>
          </cell>
          <cell r="E1213">
            <v>0</v>
          </cell>
        </row>
        <row r="1214">
          <cell r="A1214" t="str">
            <v>ZE143.05</v>
          </cell>
          <cell r="B1214">
            <v>6177.67</v>
          </cell>
          <cell r="C1214" t="str">
            <v>6-005.e4</v>
          </cell>
          <cell r="D1214" t="str">
            <v>Applikation von Medikamenten, Liste 5: Plerixafor, parenteral: 20,0 mg bis unter 25,0 mg</v>
          </cell>
          <cell r="E1214">
            <v>0</v>
          </cell>
        </row>
        <row r="1215">
          <cell r="A1215" t="str">
            <v>ZE143.06</v>
          </cell>
          <cell r="B1215">
            <v>7603.29</v>
          </cell>
          <cell r="C1215" t="str">
            <v>6-005.e5</v>
          </cell>
          <cell r="D1215" t="str">
            <v>Applikation von Medikamenten, Liste 5: Plerixafor, parenteral: 25,0 mg bis unter 30,0 mg</v>
          </cell>
          <cell r="E1215">
            <v>0</v>
          </cell>
        </row>
        <row r="1216">
          <cell r="A1216" t="str">
            <v>ZE143.07</v>
          </cell>
          <cell r="B1216">
            <v>9028.91</v>
          </cell>
          <cell r="C1216" t="str">
            <v>6-005.e6</v>
          </cell>
          <cell r="D1216" t="str">
            <v>Applikation von Medikamenten, Liste 5: Plerixafor, parenteral: 30,0 mg bis unter 35,0 mg</v>
          </cell>
          <cell r="E1216">
            <v>0</v>
          </cell>
        </row>
        <row r="1217">
          <cell r="A1217" t="str">
            <v>ZE143.08</v>
          </cell>
          <cell r="B1217">
            <v>10454.52</v>
          </cell>
          <cell r="C1217" t="str">
            <v>6-005.e7</v>
          </cell>
          <cell r="D1217" t="str">
            <v>Applikation von Medikamenten, Liste 5: Plerixafor, parenteral: 35,0 mg bis unter 40,0 mg</v>
          </cell>
          <cell r="E1217">
            <v>0</v>
          </cell>
        </row>
        <row r="1218">
          <cell r="A1218" t="str">
            <v>ZE143.09</v>
          </cell>
          <cell r="B1218">
            <v>11880.14</v>
          </cell>
          <cell r="C1218" t="str">
            <v>6-005.e8</v>
          </cell>
          <cell r="D1218" t="str">
            <v>Applikation von Medikamenten, Liste 5: Plerixafor, parenteral: 40,0 mg bis unter 45,0 mg</v>
          </cell>
          <cell r="E1218">
            <v>0</v>
          </cell>
        </row>
        <row r="1219">
          <cell r="A1219" t="str">
            <v>ZE143.10</v>
          </cell>
          <cell r="B1219">
            <v>13305.76</v>
          </cell>
          <cell r="C1219" t="str">
            <v>6-005.e9</v>
          </cell>
          <cell r="D1219" t="str">
            <v>Applikation von Medikamenten, Liste 5: Plerixafor, parenteral: 45,0 mg bis unter 50,0 mg</v>
          </cell>
          <cell r="E1219">
            <v>0</v>
          </cell>
        </row>
        <row r="1220">
          <cell r="A1220" t="str">
            <v>ZE143.11</v>
          </cell>
          <cell r="B1220">
            <v>15206.58</v>
          </cell>
          <cell r="C1220" t="str">
            <v>6-005.ea</v>
          </cell>
          <cell r="D1220" t="str">
            <v>Applikation von Medikamenten, Liste 5: Plerixafor, parenteral: 50,0 mg bis unter 60,0 mg</v>
          </cell>
          <cell r="E1220">
            <v>0</v>
          </cell>
        </row>
        <row r="1221">
          <cell r="A1221" t="str">
            <v>ZE143.12</v>
          </cell>
          <cell r="B1221">
            <v>18057.82</v>
          </cell>
          <cell r="C1221" t="str">
            <v>6-005.eb</v>
          </cell>
          <cell r="D1221" t="str">
            <v>Applikation von Medikamenten, Liste 5: Plerixafor, parenteral: 60,0 mg bis unter 70,0 mg</v>
          </cell>
          <cell r="E1221">
            <v>0</v>
          </cell>
        </row>
        <row r="1222">
          <cell r="A1222" t="str">
            <v>ZE143.13</v>
          </cell>
          <cell r="B1222">
            <v>20909.05</v>
          </cell>
          <cell r="C1222" t="str">
            <v>6-005.ec</v>
          </cell>
          <cell r="D1222" t="str">
            <v>Applikation von Medikamenten, Liste 5: Plerixafor, parenteral: 70,0 mg bis unter 80,0 mg</v>
          </cell>
          <cell r="E1222">
            <v>0</v>
          </cell>
        </row>
        <row r="1223">
          <cell r="A1223" t="str">
            <v>ZE143.14</v>
          </cell>
          <cell r="B1223">
            <v>24710.69</v>
          </cell>
          <cell r="C1223" t="str">
            <v>6-005.ed</v>
          </cell>
          <cell r="D1223" t="str">
            <v>Applikation von Medikamenten, Liste 5: Plerixafor, parenteral: 80,0 mg bis unter 100,0 mg</v>
          </cell>
          <cell r="E1223">
            <v>0</v>
          </cell>
        </row>
        <row r="1224">
          <cell r="A1224" t="str">
            <v>ZE143.15</v>
          </cell>
          <cell r="B1224">
            <v>30413.16</v>
          </cell>
          <cell r="C1224" t="str">
            <v>6-005.ee</v>
          </cell>
          <cell r="D1224" t="str">
            <v>Applikation von Medikamenten, Liste 5: Plerixafor, parenteral: 100,0 mg bis unter 120,0 mg</v>
          </cell>
          <cell r="E1224">
            <v>0</v>
          </cell>
        </row>
        <row r="1225">
          <cell r="A1225" t="str">
            <v>ZE143.16</v>
          </cell>
          <cell r="B1225">
            <v>36115.629999999997</v>
          </cell>
          <cell r="C1225" t="str">
            <v>6-005.ef</v>
          </cell>
          <cell r="D1225" t="str">
            <v>Applikation von Medikamenten, Liste 5: Plerixafor, parenteral: 120,0 mg bis unter 140,0 mg</v>
          </cell>
          <cell r="E1225">
            <v>0</v>
          </cell>
        </row>
        <row r="1226">
          <cell r="A1226" t="str">
            <v>ZE143.17</v>
          </cell>
          <cell r="B1226">
            <v>41818.1</v>
          </cell>
          <cell r="C1226" t="str">
            <v>6-005.eg</v>
          </cell>
          <cell r="D1226" t="str">
            <v>Applikation von Medikamenten, Liste 5: Plerixafor, parenteral: 140,0 mg bis unter 160,0 mg</v>
          </cell>
          <cell r="E1226">
            <v>0</v>
          </cell>
        </row>
        <row r="1227">
          <cell r="A1227" t="str">
            <v>ZE143.18</v>
          </cell>
          <cell r="B1227">
            <v>47520.57</v>
          </cell>
          <cell r="C1227" t="str">
            <v>6-005.eh</v>
          </cell>
          <cell r="D1227" t="str">
            <v>Applikation von Medikamenten, Liste 5: Plerixafor, parenteral: 160,0 mg bis unter 180,0 mg</v>
          </cell>
          <cell r="E1227">
            <v>0</v>
          </cell>
        </row>
        <row r="1228">
          <cell r="A1228" t="str">
            <v>ZE143.19</v>
          </cell>
          <cell r="B1228">
            <v>53223.03</v>
          </cell>
          <cell r="C1228" t="str">
            <v>6-005.ej</v>
          </cell>
          <cell r="D1228" t="str">
            <v>Applikation von Medikamenten, Liste 5: Plerixafor, parenteral: 180,0 mg bis unter 200,0 mg</v>
          </cell>
          <cell r="E1228">
            <v>0</v>
          </cell>
        </row>
        <row r="1229">
          <cell r="A1229" t="str">
            <v>ZE143.20</v>
          </cell>
          <cell r="B1229">
            <v>58925.5</v>
          </cell>
          <cell r="C1229" t="str">
            <v>6-005.ek</v>
          </cell>
          <cell r="D1229" t="str">
            <v>Applikation von Medikamenten, Liste 5: Plerixafor, parenteral: 200,0 mg bis unter 220,0 mg</v>
          </cell>
          <cell r="E1229">
            <v>0</v>
          </cell>
        </row>
        <row r="1230">
          <cell r="A1230" t="str">
            <v>ZE143.21</v>
          </cell>
          <cell r="B1230">
            <v>64627.97</v>
          </cell>
          <cell r="C1230" t="str">
            <v>6-005.em</v>
          </cell>
          <cell r="D1230" t="str">
            <v>Applikation von Medikamenten, Liste 5: Plerixafor, parenteral: 220,0 mg bis unter 240,0 mg</v>
          </cell>
          <cell r="E1230">
            <v>0</v>
          </cell>
        </row>
        <row r="1231">
          <cell r="A1231" t="str">
            <v>ZE143.22</v>
          </cell>
          <cell r="B1231">
            <v>70330.44</v>
          </cell>
          <cell r="C1231" t="str">
            <v>6-005.en</v>
          </cell>
          <cell r="D1231" t="str">
            <v>Applikation von Medikamenten, Liste 5: Plerixafor, parenteral: 240,0 mg oder mehr</v>
          </cell>
          <cell r="E1231">
            <v>0</v>
          </cell>
        </row>
        <row r="1232">
          <cell r="A1232" t="str">
            <v>ZE144</v>
          </cell>
          <cell r="B1232">
            <v>0</v>
          </cell>
          <cell r="C1232">
            <v>0</v>
          </cell>
          <cell r="D1232" t="str">
            <v>Applikation von Medikamenten, Liste 5: Romiplostim, parenteral</v>
          </cell>
          <cell r="E1232">
            <v>0</v>
          </cell>
        </row>
        <row r="1233">
          <cell r="A1233" t="str">
            <v>ZE144.01</v>
          </cell>
          <cell r="B1233">
            <v>377.32</v>
          </cell>
          <cell r="C1233" t="str">
            <v>6-005.90</v>
          </cell>
          <cell r="D1233" t="str">
            <v>Applikation von Medikamenten, Liste 5: Romiplostim, parenteral: 100 µg bis unter 200 µg</v>
          </cell>
          <cell r="E1233">
            <v>0</v>
          </cell>
        </row>
        <row r="1234">
          <cell r="A1234" t="str">
            <v>ZE144.02</v>
          </cell>
          <cell r="B1234">
            <v>660.31</v>
          </cell>
          <cell r="C1234" t="str">
            <v>6-005.91</v>
          </cell>
          <cell r="D1234" t="str">
            <v>Applikation von Medikamenten, Liste 5: Romiplostim, parenteral: 200 µg bis unter 300 µg</v>
          </cell>
          <cell r="E1234">
            <v>0</v>
          </cell>
        </row>
        <row r="1235">
          <cell r="A1235" t="str">
            <v>ZE144.03</v>
          </cell>
          <cell r="B1235">
            <v>943.3</v>
          </cell>
          <cell r="C1235" t="str">
            <v>6-005.92</v>
          </cell>
          <cell r="D1235" t="str">
            <v>Applikation von Medikamenten, Liste 5: Romiplostim, parenteral: 300 µg bis unter 400 µg</v>
          </cell>
          <cell r="E1235">
            <v>0</v>
          </cell>
        </row>
        <row r="1236">
          <cell r="A1236" t="str">
            <v>ZE144.04</v>
          </cell>
          <cell r="B1236">
            <v>1226.29</v>
          </cell>
          <cell r="C1236" t="str">
            <v>6-005.93</v>
          </cell>
          <cell r="D1236" t="str">
            <v>Applikation von Medikamenten, Liste 5: Romiplostim, parenteral: 400 µg bis unter 500 µg</v>
          </cell>
          <cell r="E1236">
            <v>0</v>
          </cell>
        </row>
        <row r="1237">
          <cell r="A1237" t="str">
            <v>ZE144.05</v>
          </cell>
          <cell r="B1237">
            <v>1419.08</v>
          </cell>
          <cell r="C1237" t="str">
            <v>6-005.94</v>
          </cell>
          <cell r="D1237" t="str">
            <v>Applikation von Medikamenten, Liste 5: Romiplostim, parenteral: 500 µg bis unter 600 µg</v>
          </cell>
          <cell r="E1237">
            <v>0</v>
          </cell>
        </row>
        <row r="1238">
          <cell r="A1238" t="str">
            <v>ZE144.06</v>
          </cell>
          <cell r="B1238">
            <v>1792.27</v>
          </cell>
          <cell r="C1238" t="str">
            <v>6-005.95</v>
          </cell>
          <cell r="D1238" t="str">
            <v>Applikation von Medikamenten, Liste 5: Romiplostim, parenteral: 600 µg bis unter 700 µg</v>
          </cell>
          <cell r="E1238">
            <v>0</v>
          </cell>
        </row>
        <row r="1239">
          <cell r="A1239" t="str">
            <v>ZE144.07</v>
          </cell>
          <cell r="B1239">
            <v>2075.2600000000002</v>
          </cell>
          <cell r="C1239" t="str">
            <v>6-005.96</v>
          </cell>
          <cell r="D1239" t="str">
            <v>Applikation von Medikamenten, Liste 5: Romiplostim, parenteral: 700 µg bis unter 800 µg</v>
          </cell>
          <cell r="E1239">
            <v>0</v>
          </cell>
        </row>
        <row r="1240">
          <cell r="A1240" t="str">
            <v>ZE144.08</v>
          </cell>
          <cell r="B1240">
            <v>2358.25</v>
          </cell>
          <cell r="C1240" t="str">
            <v>6-005.97</v>
          </cell>
          <cell r="D1240" t="str">
            <v>Applikation von Medikamenten, Liste 5: Romiplostim, parenteral: 800 µg bis unter 900 µg</v>
          </cell>
          <cell r="E1240">
            <v>0</v>
          </cell>
        </row>
        <row r="1241">
          <cell r="A1241" t="str">
            <v>ZE144.09</v>
          </cell>
          <cell r="B1241">
            <v>2641.24</v>
          </cell>
          <cell r="C1241" t="str">
            <v>6-005.98</v>
          </cell>
          <cell r="D1241" t="str">
            <v>Applikation von Medikamenten, Liste 5: Romiplostim, parenteral: 900 µg bis unter 1.000 µg</v>
          </cell>
          <cell r="E1241">
            <v>0</v>
          </cell>
        </row>
        <row r="1242">
          <cell r="A1242" t="str">
            <v>ZE144.10</v>
          </cell>
          <cell r="B1242">
            <v>3018.56</v>
          </cell>
          <cell r="C1242" t="str">
            <v>6-005.99</v>
          </cell>
          <cell r="D1242" t="str">
            <v>Applikation von Medikamenten, Liste 5: Romiplostim, parenteral: 1.000 µg bis unter 1.200 µg</v>
          </cell>
          <cell r="E1242">
            <v>0</v>
          </cell>
        </row>
        <row r="1243">
          <cell r="A1243" t="str">
            <v>ZE144.11</v>
          </cell>
          <cell r="B1243">
            <v>3584.54</v>
          </cell>
          <cell r="C1243" t="str">
            <v>6-005.9a</v>
          </cell>
          <cell r="D1243" t="str">
            <v>Applikation von Medikamenten, Liste 5: Romiplostim, parenteral: 1.200 µg bis unter 1.400 µg</v>
          </cell>
          <cell r="E1243">
            <v>0</v>
          </cell>
        </row>
        <row r="1244">
          <cell r="A1244" t="str">
            <v>ZE144.12</v>
          </cell>
          <cell r="B1244">
            <v>4150.5200000000004</v>
          </cell>
          <cell r="C1244" t="str">
            <v>6-005.9b</v>
          </cell>
          <cell r="D1244" t="str">
            <v>Applikation von Medikamenten, Liste 5: Romiplostim, parenteral: 1.400 µg bis unter 1.600 µg</v>
          </cell>
          <cell r="E1244">
            <v>0</v>
          </cell>
        </row>
        <row r="1245">
          <cell r="A1245" t="str">
            <v>ZE144.13</v>
          </cell>
          <cell r="B1245">
            <v>4716.5</v>
          </cell>
          <cell r="C1245" t="str">
            <v>6-005.9c</v>
          </cell>
          <cell r="D1245" t="str">
            <v>Applikation von Medikamenten, Liste 5: Romiplostim, parenteral: 1.600 µg bis unter 1.800 µg</v>
          </cell>
          <cell r="E1245">
            <v>0</v>
          </cell>
        </row>
        <row r="1246">
          <cell r="A1246" t="str">
            <v>ZE144.14</v>
          </cell>
          <cell r="B1246">
            <v>5282.48</v>
          </cell>
          <cell r="C1246" t="str">
            <v>6-005.9d</v>
          </cell>
          <cell r="D1246" t="str">
            <v>Applikation von Medikamenten, Liste 5: Romiplostim, parenteral: 1.800 µg bis unter 2.000 µg</v>
          </cell>
          <cell r="E1246">
            <v>0</v>
          </cell>
        </row>
        <row r="1247">
          <cell r="A1247" t="str">
            <v>ZE144.15</v>
          </cell>
          <cell r="B1247">
            <v>6037.12</v>
          </cell>
          <cell r="C1247" t="str">
            <v>6-005.9e</v>
          </cell>
          <cell r="D1247" t="str">
            <v>Applikation von Medikamenten, Liste 5: Romiplostim, parenteral: 2.000 µg bis unter 2.400 µg</v>
          </cell>
          <cell r="E1247">
            <v>0</v>
          </cell>
        </row>
        <row r="1248">
          <cell r="A1248" t="str">
            <v>ZE144.16</v>
          </cell>
          <cell r="B1248">
            <v>7169.08</v>
          </cell>
          <cell r="C1248" t="str">
            <v>6-005.9f</v>
          </cell>
          <cell r="D1248" t="str">
            <v>Applikation von Medikamenten, Liste 5: Romiplostim, parenteral: 2.400 µg bis unter 2.800 µg</v>
          </cell>
          <cell r="E1248">
            <v>0</v>
          </cell>
        </row>
        <row r="1249">
          <cell r="A1249" t="str">
            <v>ZE144.17</v>
          </cell>
          <cell r="B1249">
            <v>8301.0400000000009</v>
          </cell>
          <cell r="C1249" t="str">
            <v>6-005.9g</v>
          </cell>
          <cell r="D1249" t="str">
            <v>Applikation von Medikamenten, Liste 5: Romiplostim, parenteral: 2.800 µg bis unter 3.200 µg</v>
          </cell>
          <cell r="E1249">
            <v>0</v>
          </cell>
        </row>
        <row r="1250">
          <cell r="A1250" t="str">
            <v>ZE144.18</v>
          </cell>
          <cell r="B1250">
            <v>9433</v>
          </cell>
          <cell r="C1250" t="str">
            <v>6-005.9h</v>
          </cell>
          <cell r="D1250" t="str">
            <v>Applikation von Medikamenten, Liste 5: Romiplostim, parenteral: 3.200 µg bis unter 3.600 µg</v>
          </cell>
          <cell r="E1250">
            <v>0</v>
          </cell>
        </row>
        <row r="1251">
          <cell r="A1251" t="str">
            <v>ZE144.19</v>
          </cell>
          <cell r="B1251">
            <v>10564.96</v>
          </cell>
          <cell r="C1251" t="str">
            <v>6-005.9j</v>
          </cell>
          <cell r="D1251" t="str">
            <v>Applikation von Medikamenten, Liste 5: Romiplostim, parenteral: 3.600 µg bis unter 4.000 µg</v>
          </cell>
          <cell r="E1251">
            <v>0</v>
          </cell>
        </row>
        <row r="1252">
          <cell r="A1252" t="str">
            <v>ZE144.20</v>
          </cell>
          <cell r="B1252">
            <v>11696.92</v>
          </cell>
          <cell r="C1252" t="str">
            <v>6-005.9k</v>
          </cell>
          <cell r="D1252" t="str">
            <v>Applikation von Medikamenten, Liste 5: Romiplostim, parenteral: 4.000 µg bis unter 4.400 µg</v>
          </cell>
          <cell r="E1252">
            <v>0</v>
          </cell>
        </row>
        <row r="1253">
          <cell r="A1253" t="str">
            <v>ZE144.21</v>
          </cell>
          <cell r="B1253">
            <v>12828.88</v>
          </cell>
          <cell r="C1253" t="str">
            <v>6-005.9m</v>
          </cell>
          <cell r="D1253" t="str">
            <v>Applikation von Medikamenten, Liste 5: Romiplostim, parenteral: 4.400 µg bis unter 4.800 µg</v>
          </cell>
          <cell r="E1253">
            <v>0</v>
          </cell>
        </row>
        <row r="1254">
          <cell r="A1254" t="str">
            <v>ZE144.22</v>
          </cell>
          <cell r="B1254">
            <v>13960.84</v>
          </cell>
          <cell r="C1254" t="str">
            <v>6-005.9n</v>
          </cell>
          <cell r="D1254" t="str">
            <v>Applikation von Medikamenten, Liste 5: Romiplostim, parenteral: 4.800 µg bis unter 5.200 µg</v>
          </cell>
          <cell r="E1254">
            <v>0</v>
          </cell>
        </row>
        <row r="1255">
          <cell r="A1255" t="str">
            <v>ZE144.23</v>
          </cell>
          <cell r="B1255">
            <v>15092.8</v>
          </cell>
          <cell r="C1255" t="str">
            <v>6-005.9p</v>
          </cell>
          <cell r="D1255" t="str">
            <v>Applikation von Medikamenten, Liste 5: Romiplostim, parenteral: 5.200 µg bis unter 5.600 µg</v>
          </cell>
          <cell r="E1255">
            <v>0</v>
          </cell>
        </row>
        <row r="1256">
          <cell r="A1256" t="str">
            <v>ZE144.24</v>
          </cell>
          <cell r="B1256">
            <v>16224.76</v>
          </cell>
          <cell r="C1256" t="str">
            <v>6-005.9q</v>
          </cell>
          <cell r="D1256" t="str">
            <v>Applikation von Medikamenten, Liste 5: Romiplostim, parenteral: 5.600 µg oder mehr</v>
          </cell>
          <cell r="E1256">
            <v>0</v>
          </cell>
        </row>
        <row r="1257">
          <cell r="A1257" t="str">
            <v>ZE145.01</v>
          </cell>
          <cell r="B1257">
            <v>1658.87</v>
          </cell>
          <cell r="C1257" t="str">
            <v>8-98e.1</v>
          </cell>
          <cell r="D1257" t="str">
            <v>Spezialisierte stationäre palliativmedizinische Komplexbehandlung: Mindestens 7 bis höchstens 13 Behandlungstage</v>
          </cell>
          <cell r="E1257">
            <v>1</v>
          </cell>
        </row>
        <row r="1258">
          <cell r="A1258" t="str">
            <v>ZE145.02</v>
          </cell>
          <cell r="B1258">
            <v>1811.77</v>
          </cell>
          <cell r="C1258" t="str">
            <v>8-98e.2</v>
          </cell>
          <cell r="D1258" t="str">
            <v>Spezialisierte stationäre palliativmedizinische Komplexbehandlung: Mindestens 14 bis höchstens 20 Behandlungstage</v>
          </cell>
          <cell r="E1258">
            <v>1</v>
          </cell>
        </row>
        <row r="1259">
          <cell r="A1259" t="str">
            <v>ZE145.03</v>
          </cell>
          <cell r="B1259">
            <v>3098.4</v>
          </cell>
          <cell r="C1259" t="str">
            <v>8-98e.3</v>
          </cell>
          <cell r="D1259" t="str">
            <v>Spezialisierte stationäre palliativmedizinische Komplexbehandlung: Mindestens 21 Behandlungstage</v>
          </cell>
          <cell r="E1259">
            <v>1</v>
          </cell>
        </row>
        <row r="1260">
          <cell r="A1260" t="str">
            <v>ZE146</v>
          </cell>
          <cell r="B1260">
            <v>0</v>
          </cell>
          <cell r="C1260">
            <v>0</v>
          </cell>
          <cell r="D1260" t="str">
            <v>Transfusion von Vollblut, Erythrozytenkonzentrat und Thrombozytenkonzentrat: Thrombozytenkonzentrat</v>
          </cell>
          <cell r="E1260">
            <v>0</v>
          </cell>
        </row>
        <row r="1261">
          <cell r="A1261" t="str">
            <v>ZE146.01.01</v>
          </cell>
          <cell r="B1261">
            <v>531.01</v>
          </cell>
          <cell r="C1261" t="str">
            <v>8-800.g1</v>
          </cell>
          <cell r="D1261" t="str">
            <v>Transfusion von Vollblut, Erythrozytenkonzentrat und Thrombozytenkonzentrat: Thrombozytenkonzentrat: 2 Thrombozytenkonzentrate</v>
          </cell>
          <cell r="E1261">
            <v>0</v>
          </cell>
        </row>
        <row r="1262">
          <cell r="A1262" t="str">
            <v>ZE146.01.02</v>
          </cell>
          <cell r="B1262">
            <v>531.01</v>
          </cell>
          <cell r="C1262" t="str">
            <v>8-800.h1</v>
          </cell>
          <cell r="D1262" t="str">
            <v>Transfusion von Vollblut, Erythrozytenkonzentrat und Thrombozytenkonzentrat: Thrombozytenkonzentrat: 2 pathogeninaktivierte Thrombozytenkonzentrate</v>
          </cell>
          <cell r="E1262">
            <v>0</v>
          </cell>
        </row>
        <row r="1263">
          <cell r="A1263" t="str">
            <v>ZE146.02.01</v>
          </cell>
          <cell r="B1263">
            <v>796.51</v>
          </cell>
          <cell r="C1263" t="str">
            <v>8-800.g2</v>
          </cell>
          <cell r="D1263" t="str">
            <v>Transfusion von Vollblut, Erythrozytenkonzentrat und Thrombozytenkonzentrat: Thrombozytenkonzentrat: 3 Thrombozytenkonzentrate</v>
          </cell>
          <cell r="E1263">
            <v>0</v>
          </cell>
        </row>
        <row r="1264">
          <cell r="A1264" t="str">
            <v>ZE146.02.02</v>
          </cell>
          <cell r="B1264">
            <v>796.51</v>
          </cell>
          <cell r="C1264" t="str">
            <v>8-800.h2</v>
          </cell>
          <cell r="D1264" t="str">
            <v>Transfusion von Vollblut, Erythrozytenkonzentrat und Thrombozytenkonzentrat: Thrombozytenkonzentrat: 3 pathogeninaktivierte Thrombozytenkonzentrate</v>
          </cell>
          <cell r="E1264">
            <v>0</v>
          </cell>
        </row>
        <row r="1265">
          <cell r="A1265" t="str">
            <v>ZE146.03.01</v>
          </cell>
          <cell r="B1265">
            <v>1062.02</v>
          </cell>
          <cell r="C1265" t="str">
            <v>8-800.g3</v>
          </cell>
          <cell r="D1265" t="str">
            <v>Transfusion von Vollblut, Erythrozytenkonzentrat und Thrombozytenkonzentrat: Thrombozytenkonzentrat: 4 Thrombozytenkonzentrate</v>
          </cell>
          <cell r="E1265">
            <v>0</v>
          </cell>
        </row>
        <row r="1266">
          <cell r="A1266" t="str">
            <v>ZE146.03.02</v>
          </cell>
          <cell r="B1266">
            <v>1062.02</v>
          </cell>
          <cell r="C1266" t="str">
            <v>8-800.h3</v>
          </cell>
          <cell r="D1266" t="str">
            <v>Transfusion von Vollblut, Erythrozytenkonzentrat und Thrombozytenkonzentrat: Thrombozytenkonzentrat: 4 pathogeninaktivierte Thrombozytenkonzentrate</v>
          </cell>
          <cell r="E1266">
            <v>0</v>
          </cell>
        </row>
        <row r="1267">
          <cell r="A1267" t="str">
            <v>ZE146.04.01</v>
          </cell>
          <cell r="B1267">
            <v>1327.52</v>
          </cell>
          <cell r="C1267" t="str">
            <v>8-800.g4</v>
          </cell>
          <cell r="D1267" t="str">
            <v>Transfusion von Vollblut, Erythrozytenkonzentrat und Thrombozytenkonzentrat: Thrombozytenkonzentrat: 5 Thrombozytenkonzentrate</v>
          </cell>
          <cell r="E1267">
            <v>0</v>
          </cell>
        </row>
        <row r="1268">
          <cell r="A1268" t="str">
            <v>ZE146.04.02</v>
          </cell>
          <cell r="B1268">
            <v>1327.52</v>
          </cell>
          <cell r="C1268" t="str">
            <v>8-800.h4</v>
          </cell>
          <cell r="D1268" t="str">
            <v>Transfusion von Vollblut, Erythrozytenkonzentrat und Thrombozytenkonzentrat: Thrombozytenkonzentrat: 5 pathogeninaktivierte Thrombozytenkonzentrate</v>
          </cell>
          <cell r="E1268">
            <v>0</v>
          </cell>
        </row>
        <row r="1269">
          <cell r="A1269" t="str">
            <v>ZE146.05.01</v>
          </cell>
          <cell r="B1269">
            <v>1686.76</v>
          </cell>
          <cell r="C1269" t="str">
            <v>8-800.g5</v>
          </cell>
          <cell r="D1269" t="str">
            <v>Transfusion von Vollblut, Erythrozytenkonzentrat und Thrombozytenkonzentrat: Thrombozytenkonzentrat: 6 bis unter 8 Thrombozytenkonzentrate</v>
          </cell>
          <cell r="E1269">
            <v>0</v>
          </cell>
        </row>
        <row r="1270">
          <cell r="A1270" t="str">
            <v>ZE146.05.02</v>
          </cell>
          <cell r="B1270">
            <v>1686.76</v>
          </cell>
          <cell r="C1270" t="str">
            <v>8-800.h5</v>
          </cell>
          <cell r="D1270" t="str">
            <v>Transfusion von Vollblut, Erythrozytenkonzentrat und Thrombozytenkonzentrat: Thrombozytenkonzentrat: 6 bis unter 8 pathogeninaktivierte Thrombozytenkonzentrate</v>
          </cell>
          <cell r="E1270">
            <v>0</v>
          </cell>
        </row>
        <row r="1271">
          <cell r="A1271" t="str">
            <v>ZE146.06.01</v>
          </cell>
          <cell r="B1271">
            <v>2226.36</v>
          </cell>
          <cell r="C1271" t="str">
            <v>8-800.g6</v>
          </cell>
          <cell r="D1271" t="str">
            <v>Transfusion von Vollblut, Erythrozytenkonzentrat und Thrombozytenkonzentrat: Thrombozytenkonzentrat: 8 bis unter 10 Thrombozytenkonzentrate</v>
          </cell>
          <cell r="E1271">
            <v>0</v>
          </cell>
        </row>
        <row r="1272">
          <cell r="A1272" t="str">
            <v>ZE146.06.02</v>
          </cell>
          <cell r="B1272">
            <v>2226.36</v>
          </cell>
          <cell r="C1272" t="str">
            <v>8-800.h6</v>
          </cell>
          <cell r="D1272" t="str">
            <v>Transfusion von Vollblut, Erythrozytenkonzentrat und Thrombozytenkonzentrat: Thrombozytenkonzentrat: 8 bis unter 10 pathogeninaktivierte Thrombozytenkonzentrate</v>
          </cell>
          <cell r="E1272">
            <v>0</v>
          </cell>
        </row>
        <row r="1273">
          <cell r="A1273" t="str">
            <v>ZE146.07.01</v>
          </cell>
          <cell r="B1273">
            <v>2754.02</v>
          </cell>
          <cell r="C1273" t="str">
            <v>8-800.g7</v>
          </cell>
          <cell r="D1273" t="str">
            <v>Transfusion von Vollblut, Erythrozytenkonzentrat und Thrombozytenkonzentrat: Thrombozytenkonzentrat: 10 bis unter 12 Thrombozytenkonzentrate</v>
          </cell>
          <cell r="E1273">
            <v>0</v>
          </cell>
        </row>
        <row r="1274">
          <cell r="A1274" t="str">
            <v>ZE146.07.02</v>
          </cell>
          <cell r="B1274">
            <v>2754.02</v>
          </cell>
          <cell r="C1274" t="str">
            <v>8-800.h7</v>
          </cell>
          <cell r="D1274" t="str">
            <v>Transfusion von Vollblut, Erythrozytenkonzentrat und Thrombozytenkonzentrat: Thrombozytenkonzentrat: 10 bis unter 12 pathogeninaktivierte Thrombozytenkonzentrate</v>
          </cell>
          <cell r="E1274">
            <v>0</v>
          </cell>
        </row>
        <row r="1275">
          <cell r="A1275" t="str">
            <v>ZE146.08.01</v>
          </cell>
          <cell r="B1275">
            <v>3293.38</v>
          </cell>
          <cell r="C1275" t="str">
            <v>8-800.g8</v>
          </cell>
          <cell r="D1275" t="str">
            <v>Transfusion von Vollblut, Erythrozytenkonzentrat und Thrombozytenkonzentrat: Thrombozytenkonzentrat: 12 bis unter 14 Thrombozytenkonzentrate</v>
          </cell>
          <cell r="E1275">
            <v>0</v>
          </cell>
        </row>
        <row r="1276">
          <cell r="A1276" t="str">
            <v>ZE146.08.02</v>
          </cell>
          <cell r="B1276">
            <v>3293.38</v>
          </cell>
          <cell r="C1276" t="str">
            <v>8-800.h8</v>
          </cell>
          <cell r="D1276" t="str">
            <v>Transfusion von Vollblut, Erythrozytenkonzentrat und Thrombozytenkonzentrat: Thrombozytenkonzentrat: 12 bis unter 14 pathogeninaktivierte Thrombozytenkonzentrate</v>
          </cell>
          <cell r="E1276">
            <v>0</v>
          </cell>
        </row>
        <row r="1277">
          <cell r="A1277" t="str">
            <v>ZE146.09.01</v>
          </cell>
          <cell r="B1277">
            <v>3802.96</v>
          </cell>
          <cell r="C1277" t="str">
            <v>8-800.g9</v>
          </cell>
          <cell r="D1277" t="str">
            <v>Transfusion von Vollblut, Erythrozytenkonzentrat und Thrombozytenkonzentrat: Thrombozytenkonzentrat: 14 bis unter 16 Thrombozytenkonzentrate</v>
          </cell>
          <cell r="E1277">
            <v>0</v>
          </cell>
        </row>
        <row r="1278">
          <cell r="A1278" t="str">
            <v>ZE146.09.02</v>
          </cell>
          <cell r="B1278">
            <v>3802.96</v>
          </cell>
          <cell r="C1278" t="str">
            <v>8-800.h9</v>
          </cell>
          <cell r="D1278" t="str">
            <v>Transfusion von Vollblut, Erythrozytenkonzentrat und Thrombozytenkonzentrat: Thrombozytenkonzentrat: 14 bis unter 16 pathogeninaktivierte Thrombozytenkonzentrate</v>
          </cell>
          <cell r="E1278">
            <v>0</v>
          </cell>
        </row>
        <row r="1279">
          <cell r="A1279" t="str">
            <v>ZE146.10.01</v>
          </cell>
          <cell r="B1279">
            <v>4344.2</v>
          </cell>
          <cell r="C1279" t="str">
            <v>8-800.ga</v>
          </cell>
          <cell r="D1279" t="str">
            <v>Transfusion von Vollblut, Erythrozytenkonzentrat und Thrombozytenkonzentrat: Thrombozytenkonzentrat: 16 bis unter 18 Thrombozytenkonzentrate</v>
          </cell>
          <cell r="E1279">
            <v>0</v>
          </cell>
        </row>
        <row r="1280">
          <cell r="A1280" t="str">
            <v>ZE146.10.02</v>
          </cell>
          <cell r="B1280">
            <v>4344.2</v>
          </cell>
          <cell r="C1280" t="str">
            <v>8-800.ha</v>
          </cell>
          <cell r="D1280" t="str">
            <v>Transfusion von Vollblut, Erythrozytenkonzentrat und Thrombozytenkonzentrat: Thrombozytenkonzentrat: 16 bis unter 18 pathogeninaktivierte Thrombozytenkonzentrate</v>
          </cell>
          <cell r="E1280">
            <v>0</v>
          </cell>
        </row>
        <row r="1281">
          <cell r="A1281" t="str">
            <v>ZE146.11.01</v>
          </cell>
          <cell r="B1281">
            <v>4911.83</v>
          </cell>
          <cell r="C1281" t="str">
            <v>8-800.gb</v>
          </cell>
          <cell r="D1281" t="str">
            <v>Transfusion von Vollblut, Erythrozytenkonzentrat und Thrombozytenkonzentrat: Thrombozytenkonzentrat: 18 bis unter 20 Thrombozytenkonzentrate</v>
          </cell>
          <cell r="E1281">
            <v>0</v>
          </cell>
        </row>
        <row r="1282">
          <cell r="A1282" t="str">
            <v>ZE146.11.02</v>
          </cell>
          <cell r="B1282">
            <v>4911.83</v>
          </cell>
          <cell r="C1282" t="str">
            <v>8-800.hb</v>
          </cell>
          <cell r="D1282" t="str">
            <v>Transfusion von Vollblut, Erythrozytenkonzentrat und Thrombozytenkonzentrat: Thrombozytenkonzentrat: 18 bis unter 20 pathogeninaktivierte Thrombozytenkonzentrate</v>
          </cell>
          <cell r="E1282">
            <v>0</v>
          </cell>
        </row>
        <row r="1283">
          <cell r="A1283" t="str">
            <v>ZE146.12.01</v>
          </cell>
          <cell r="B1283">
            <v>5540.96</v>
          </cell>
          <cell r="C1283" t="str">
            <v>8-800.gc</v>
          </cell>
          <cell r="D1283" t="str">
            <v>Transfusion von Vollblut, Erythrozytenkonzentrat und Thrombozytenkonzentrat: Thrombozytenkonzentrat: 20 bis unter 24 Thrombozytenkonzentrate</v>
          </cell>
          <cell r="E1283">
            <v>0</v>
          </cell>
        </row>
        <row r="1284">
          <cell r="A1284" t="str">
            <v>ZE146.12.02</v>
          </cell>
          <cell r="B1284">
            <v>5540.96</v>
          </cell>
          <cell r="C1284" t="str">
            <v>8-800.hc</v>
          </cell>
          <cell r="D1284" t="str">
            <v>Transfusion von Vollblut, Erythrozytenkonzentrat und Thrombozytenkonzentrat: Thrombozytenkonzentrat: 20 bis unter 24 pathogeninaktivierte Thrombozytenkonzentrate</v>
          </cell>
          <cell r="E1284">
            <v>0</v>
          </cell>
        </row>
        <row r="1285">
          <cell r="A1285" t="str">
            <v>ZE146.13.01</v>
          </cell>
          <cell r="B1285">
            <v>6637.61</v>
          </cell>
          <cell r="C1285" t="str">
            <v>8-800.gd</v>
          </cell>
          <cell r="D1285" t="str">
            <v>Transfusion von Vollblut, Erythrozytenkonzentrat und Thrombozytenkonzentrat: Thrombozytenkonzentrat: 24 bis unter 28 Thrombozytenkonzentrate</v>
          </cell>
          <cell r="E1285">
            <v>0</v>
          </cell>
        </row>
        <row r="1286">
          <cell r="A1286" t="str">
            <v>ZE146.13.02</v>
          </cell>
          <cell r="B1286">
            <v>6637.61</v>
          </cell>
          <cell r="C1286" t="str">
            <v>8-800.hd</v>
          </cell>
          <cell r="D1286" t="str">
            <v>Transfusion von Vollblut, Erythrozytenkonzentrat und Thrombozytenkonzentrat: Thrombozytenkonzentrat: 24 bis unter 28 pathogeninaktivierte Thrombozytenkonzentrate</v>
          </cell>
          <cell r="E1286">
            <v>0</v>
          </cell>
        </row>
        <row r="1287">
          <cell r="A1287" t="str">
            <v>ZE146.14.01</v>
          </cell>
          <cell r="B1287">
            <v>7699.63</v>
          </cell>
          <cell r="C1287" t="str">
            <v>8-800.ge</v>
          </cell>
          <cell r="D1287" t="str">
            <v>Transfusion von Vollblut, Erythrozytenkonzentrat und Thrombozytenkonzentrat: Thrombozytenkonzentrat: 28 bis unter 32 Thrombozytenkonzentrate</v>
          </cell>
          <cell r="E1287">
            <v>0</v>
          </cell>
        </row>
        <row r="1288">
          <cell r="A1288" t="str">
            <v>ZE146.14.02</v>
          </cell>
          <cell r="B1288">
            <v>7699.63</v>
          </cell>
          <cell r="C1288" t="str">
            <v>8-800.he</v>
          </cell>
          <cell r="D1288" t="str">
            <v>Transfusion von Vollblut, Erythrozytenkonzentrat und Thrombozytenkonzentrat: Thrombozytenkonzentrat: 28 bis unter 32 pathogeninaktivierte Thrombozytenkonzentrate</v>
          </cell>
          <cell r="E1288">
            <v>0</v>
          </cell>
        </row>
        <row r="1289">
          <cell r="A1289" t="str">
            <v>ZE146.15.01</v>
          </cell>
          <cell r="B1289">
            <v>8761.65</v>
          </cell>
          <cell r="C1289" t="str">
            <v>8-800.gf</v>
          </cell>
          <cell r="D1289" t="str">
            <v>Transfusion von Vollblut, Erythrozytenkonzentrat und Thrombozytenkonzentrat: Thrombozytenkonzentrat: 32 bis unter 36 Thrombozytenkonzentrate</v>
          </cell>
          <cell r="E1289">
            <v>0</v>
          </cell>
        </row>
        <row r="1290">
          <cell r="A1290" t="str">
            <v>ZE146.15.02</v>
          </cell>
          <cell r="B1290">
            <v>8761.65</v>
          </cell>
          <cell r="C1290" t="str">
            <v>8-800.hf</v>
          </cell>
          <cell r="D1290" t="str">
            <v>Transfusion von Vollblut, Erythrozytenkonzentrat und Thrombozytenkonzentrat: Thrombozytenkonzentrat: 32 bis unter 36 pathogeninaktivierte Thrombozytenkonzentrate</v>
          </cell>
          <cell r="E1290">
            <v>0</v>
          </cell>
        </row>
        <row r="1291">
          <cell r="A1291" t="str">
            <v>ZE146.16.01</v>
          </cell>
          <cell r="B1291">
            <v>9823.66</v>
          </cell>
          <cell r="C1291" t="str">
            <v>8-800.gg</v>
          </cell>
          <cell r="D1291" t="str">
            <v>Transfusion von Vollblut, Erythrozytenkonzentrat und Thrombozytenkonzentrat: Thrombozytenkonzentrat: 36 bis unter 40 Thrombozytenkonzentrate</v>
          </cell>
          <cell r="E1291">
            <v>0</v>
          </cell>
        </row>
        <row r="1292">
          <cell r="A1292" t="str">
            <v>ZE146.16.02</v>
          </cell>
          <cell r="B1292">
            <v>9823.66</v>
          </cell>
          <cell r="C1292" t="str">
            <v>8-800.hg</v>
          </cell>
          <cell r="D1292" t="str">
            <v>Transfusion von Vollblut, Erythrozytenkonzentrat und Thrombozytenkonzentrat: Thrombozytenkonzentrat: 36 bis unter 40 pathogeninaktivierte Thrombozytenkonzentrate</v>
          </cell>
          <cell r="E1292">
            <v>0</v>
          </cell>
        </row>
        <row r="1293">
          <cell r="A1293" t="str">
            <v>ZE146.17.01</v>
          </cell>
          <cell r="B1293">
            <v>11018.43</v>
          </cell>
          <cell r="C1293" t="str">
            <v>8-800.gh</v>
          </cell>
          <cell r="D1293" t="str">
            <v>Transfusion von Vollblut, Erythrozytenkonzentrat und Thrombozytenkonzentrat: Thrombozytenkonzentrat: 40 bis unter 46 Thrombozytenkonzentrate</v>
          </cell>
          <cell r="E1293">
            <v>0</v>
          </cell>
        </row>
        <row r="1294">
          <cell r="A1294" t="str">
            <v>ZE146.17.02</v>
          </cell>
          <cell r="B1294">
            <v>11018.43</v>
          </cell>
          <cell r="C1294" t="str">
            <v>8-800.hh</v>
          </cell>
          <cell r="D1294" t="str">
            <v>Transfusion von Vollblut, Erythrozytenkonzentrat und Thrombozytenkonzentrat: Thrombozytenkonzentrat: 40 bis unter 46 pathogeninaktivierte Thrombozytenkonzentrate</v>
          </cell>
          <cell r="E1294">
            <v>0</v>
          </cell>
        </row>
        <row r="1295">
          <cell r="A1295" t="str">
            <v>ZE146.18.01</v>
          </cell>
          <cell r="B1295">
            <v>12611.46</v>
          </cell>
          <cell r="C1295" t="str">
            <v>8-800.gj</v>
          </cell>
          <cell r="D1295" t="str">
            <v>Transfusion von Vollblut, Erythrozytenkonzentrat und Thrombozytenkonzentrat: Thrombozytenkonzentrat: 46 bis unter 52 Thrombozytenkonzentrate</v>
          </cell>
          <cell r="E1295">
            <v>0</v>
          </cell>
        </row>
        <row r="1296">
          <cell r="A1296" t="str">
            <v>ZE146.18.02</v>
          </cell>
          <cell r="B1296">
            <v>12611.46</v>
          </cell>
          <cell r="C1296" t="str">
            <v>8-800.hj</v>
          </cell>
          <cell r="D1296" t="str">
            <v>Transfusion von Vollblut, Erythrozytenkonzentrat und Thrombozytenkonzentrat: Thrombozytenkonzentrat: 46 bis unter 52 pathogeninaktivierte Thrombozytenkonzentrate</v>
          </cell>
          <cell r="E1296">
            <v>0</v>
          </cell>
        </row>
        <row r="1297">
          <cell r="A1297" t="str">
            <v>ZE146.19.01</v>
          </cell>
          <cell r="B1297">
            <v>14204.49</v>
          </cell>
          <cell r="C1297" t="str">
            <v>8-800.gk</v>
          </cell>
          <cell r="D1297" t="str">
            <v>Transfusion von Vollblut, Erythrozytenkonzentrat und Thrombozytenkonzentrat: Thrombozytenkonzentrat: 52 bis unter 58 Thrombozytenkonzentrate</v>
          </cell>
          <cell r="E1297">
            <v>0</v>
          </cell>
        </row>
        <row r="1298">
          <cell r="A1298" t="str">
            <v>ZE146.19.02</v>
          </cell>
          <cell r="B1298">
            <v>14204.49</v>
          </cell>
          <cell r="C1298" t="str">
            <v>8-800.hk</v>
          </cell>
          <cell r="D1298" t="str">
            <v>Transfusion von Vollblut, Erythrozytenkonzentrat und Thrombozytenkonzentrat: Thrombozytenkonzentrat: 52 bis unter 58 pathogeninaktivierte Thrombozytenkonzentrate</v>
          </cell>
          <cell r="E1298">
            <v>0</v>
          </cell>
        </row>
        <row r="1299">
          <cell r="A1299" t="str">
            <v>ZE146.20.01</v>
          </cell>
          <cell r="B1299">
            <v>15797.51</v>
          </cell>
          <cell r="C1299" t="str">
            <v>8-800.gm</v>
          </cell>
          <cell r="D1299" t="str">
            <v>Transfusion von Vollblut, Erythrozytenkonzentrat und Thrombozytenkonzentrat: Thrombozytenkonzentrat: 58 bis unter 64 Thrombozytenkonzentrate</v>
          </cell>
          <cell r="E1299">
            <v>0</v>
          </cell>
        </row>
        <row r="1300">
          <cell r="A1300" t="str">
            <v>ZE146.20.02</v>
          </cell>
          <cell r="B1300">
            <v>15797.51</v>
          </cell>
          <cell r="C1300" t="str">
            <v>8-800.hm</v>
          </cell>
          <cell r="D1300" t="str">
            <v>Transfusion von Vollblut, Erythrozytenkonzentrat und Thrombozytenkonzentrat: Thrombozytenkonzentrat: 58 bis unter 64 pathogeninaktivierte Thrombozytenkonzentrate</v>
          </cell>
          <cell r="E1300">
            <v>0</v>
          </cell>
        </row>
        <row r="1301">
          <cell r="A1301" t="str">
            <v>ZE146.21.01</v>
          </cell>
          <cell r="B1301">
            <v>17390.54</v>
          </cell>
          <cell r="C1301" t="str">
            <v>8-800.gn</v>
          </cell>
          <cell r="D1301" t="str">
            <v>Transfusion von Vollblut, Erythrozytenkonzentrat und Thrombozytenkonzentrat: Thrombozytenkonzentrat: 64 bis unter 70 Thrombozytenkonzentrate</v>
          </cell>
          <cell r="E1301">
            <v>0</v>
          </cell>
        </row>
        <row r="1302">
          <cell r="A1302" t="str">
            <v>ZE146.21.02</v>
          </cell>
          <cell r="B1302">
            <v>17390.54</v>
          </cell>
          <cell r="C1302" t="str">
            <v>8-800.hn</v>
          </cell>
          <cell r="D1302" t="str">
            <v>Transfusion von Vollblut, Erythrozytenkonzentrat und Thrombozytenkonzentrat: Thrombozytenkonzentrat: 64 bis unter 70 pathogeninaktivierte Thrombozytenkonzentrate</v>
          </cell>
          <cell r="E1302">
            <v>0</v>
          </cell>
        </row>
        <row r="1303">
          <cell r="A1303" t="str">
            <v>ZE146.22.01</v>
          </cell>
          <cell r="B1303">
            <v>19116.32</v>
          </cell>
          <cell r="C1303" t="str">
            <v>8-800.gp</v>
          </cell>
          <cell r="D1303" t="str">
            <v>Transfusion von Vollblut, Erythrozytenkonzentrat und Thrombozytenkonzentrat: Thrombozytenkonzentrat: 70 bis unter 78 Thrombozytenkonzentrate</v>
          </cell>
          <cell r="E1303">
            <v>0</v>
          </cell>
        </row>
        <row r="1304">
          <cell r="A1304" t="str">
            <v>ZE146.22.02</v>
          </cell>
          <cell r="B1304">
            <v>19116.32</v>
          </cell>
          <cell r="C1304" t="str">
            <v>8-800.hp</v>
          </cell>
          <cell r="D1304" t="str">
            <v>Transfusion von Vollblut, Erythrozytenkonzentrat und Thrombozytenkonzentrat: Thrombozytenkonzentrat: 70 bis unter 78 pathogeninaktivierte Thrombozytenkonzentrate</v>
          </cell>
          <cell r="E1304">
            <v>0</v>
          </cell>
        </row>
        <row r="1305">
          <cell r="A1305" t="str">
            <v>ZE146.23.01</v>
          </cell>
          <cell r="B1305">
            <v>21240.35</v>
          </cell>
          <cell r="C1305" t="str">
            <v>8-800.gq</v>
          </cell>
          <cell r="D1305" t="str">
            <v>Transfusion von Vollblut, Erythrozytenkonzentrat und Thrombozytenkonzentrat: Thrombozytenkonzentrat: 78 bis unter 86 Thrombozytenkonzentrate</v>
          </cell>
          <cell r="E1305">
            <v>0</v>
          </cell>
        </row>
        <row r="1306">
          <cell r="A1306" t="str">
            <v>ZE146.23.02</v>
          </cell>
          <cell r="B1306">
            <v>21240.35</v>
          </cell>
          <cell r="C1306" t="str">
            <v>8-800.hq</v>
          </cell>
          <cell r="D1306" t="str">
            <v>Transfusion von Vollblut, Erythrozytenkonzentrat und Thrombozytenkonzentrat: Thrombozytenkonzentrat: 78 bis unter 86 pathogeninaktivierte Thrombozytenkonzentrate</v>
          </cell>
          <cell r="E1306">
            <v>0</v>
          </cell>
        </row>
        <row r="1307">
          <cell r="A1307" t="str">
            <v>ZE146.24.01</v>
          </cell>
          <cell r="B1307">
            <v>23364.39</v>
          </cell>
          <cell r="C1307" t="str">
            <v>8-800.gr</v>
          </cell>
          <cell r="D1307" t="str">
            <v>Transfusion von Vollblut, Erythrozytenkonzentrat und Thrombozytenkonzentrat: Thrombozytenkonzentrat: 86 bis unter 94 Thrombozytenkonzentrate</v>
          </cell>
          <cell r="E1307">
            <v>0</v>
          </cell>
        </row>
        <row r="1308">
          <cell r="A1308" t="str">
            <v>ZE146.24.02</v>
          </cell>
          <cell r="B1308">
            <v>23364.39</v>
          </cell>
          <cell r="C1308" t="str">
            <v>8-800.hr</v>
          </cell>
          <cell r="D1308" t="str">
            <v>Transfusion von Vollblut, Erythrozytenkonzentrat und Thrombozytenkonzentrat: Thrombozytenkonzentrat: 86 bis unter 94 pathogeninaktivierte Thrombozytenkonzentrate</v>
          </cell>
          <cell r="E1308">
            <v>0</v>
          </cell>
        </row>
        <row r="1309">
          <cell r="A1309" t="str">
            <v>ZE146.25.01</v>
          </cell>
          <cell r="B1309">
            <v>25488.42</v>
          </cell>
          <cell r="C1309" t="str">
            <v>8-800.gs</v>
          </cell>
          <cell r="D1309" t="str">
            <v>Transfusion von Vollblut, Erythrozytenkonzentrat und Thrombozytenkonzentrat: Thrombozytenkonzentrat: 94 bis unter 102 Thrombozytenkonzentrate</v>
          </cell>
          <cell r="E1309">
            <v>0</v>
          </cell>
        </row>
        <row r="1310">
          <cell r="A1310" t="str">
            <v>ZE146.25.02</v>
          </cell>
          <cell r="B1310">
            <v>25488.42</v>
          </cell>
          <cell r="C1310" t="str">
            <v>8-800.hs</v>
          </cell>
          <cell r="D1310" t="str">
            <v>Transfusion von Vollblut, Erythrozytenkonzentrat und Thrombozytenkonzentrat: Thrombozytenkonzentrat: 94 bis unter 102 pathogeninaktivierte Thrombozytenkonzentrate</v>
          </cell>
          <cell r="E1310">
            <v>0</v>
          </cell>
        </row>
        <row r="1311">
          <cell r="A1311" t="str">
            <v>ZE146.26.01</v>
          </cell>
          <cell r="B1311">
            <v>27612.46</v>
          </cell>
          <cell r="C1311" t="str">
            <v>8-800.gt</v>
          </cell>
          <cell r="D1311" t="str">
            <v>Transfusion von Vollblut, Erythrozytenkonzentrat und Thrombozytenkonzentrat: Thrombozytenkonzentrat: 102 bis unter 110 Thrombozytenkonzentrate</v>
          </cell>
          <cell r="E1311">
            <v>0</v>
          </cell>
        </row>
        <row r="1312">
          <cell r="A1312" t="str">
            <v>ZE146.26.02</v>
          </cell>
          <cell r="B1312">
            <v>27612.46</v>
          </cell>
          <cell r="C1312" t="str">
            <v>8-800.ht</v>
          </cell>
          <cell r="D1312" t="str">
            <v>Transfusion von Vollblut, Erythrozytenkonzentrat und Thrombozytenkonzentrat: Thrombozytenkonzentrat: 102 bis unter 110 pathogeninaktivierte Thrombozytenkonzentrate</v>
          </cell>
          <cell r="E1312">
            <v>0</v>
          </cell>
        </row>
        <row r="1313">
          <cell r="A1313" t="str">
            <v>ZE146.27.01</v>
          </cell>
          <cell r="B1313">
            <v>29736.49</v>
          </cell>
          <cell r="C1313" t="str">
            <v>8-800.gu</v>
          </cell>
          <cell r="D1313" t="str">
            <v>Transfusion von Vollblut, Erythrozytenkonzentrat und Thrombozytenkonzentrat: Thrombozytenkonzentrat: 110 bis unter 118 Thrombozytenkonzentrate</v>
          </cell>
          <cell r="E1313">
            <v>0</v>
          </cell>
        </row>
        <row r="1314">
          <cell r="A1314" t="str">
            <v>ZE146.27.02</v>
          </cell>
          <cell r="B1314">
            <v>29736.49</v>
          </cell>
          <cell r="C1314" t="str">
            <v>8-800.hu</v>
          </cell>
          <cell r="D1314" t="str">
            <v>Transfusion von Vollblut, Erythrozytenkonzentrat und Thrombozytenkonzentrat: Thrombozytenkonzentrat: 110 bis unter 118 pathogeninaktivierte Thrombozytenkonzentrate</v>
          </cell>
          <cell r="E1314">
            <v>0</v>
          </cell>
        </row>
        <row r="1315">
          <cell r="A1315" t="str">
            <v>ZE146.28.01</v>
          </cell>
          <cell r="B1315">
            <v>31860.53</v>
          </cell>
          <cell r="C1315" t="str">
            <v>8-800.gv</v>
          </cell>
          <cell r="D1315" t="str">
            <v>Transfusion von Vollblut, Erythrozytenkonzentrat und Thrombozytenkonzentrat: Thrombozytenkonzentrat: 118 bis unter 126 Thrombozytenkonzentrate</v>
          </cell>
          <cell r="E1315">
            <v>0</v>
          </cell>
        </row>
        <row r="1316">
          <cell r="A1316" t="str">
            <v>ZE146.28.02</v>
          </cell>
          <cell r="B1316">
            <v>31860.53</v>
          </cell>
          <cell r="C1316" t="str">
            <v>8-800.hv</v>
          </cell>
          <cell r="D1316" t="str">
            <v>Transfusion von Vollblut, Erythrozytenkonzentrat und Thrombozytenkonzentrat: Thrombozytenkonzentrat: 118 bis unter 126 pathogeninaktivierte Thrombozytenkonzentrate</v>
          </cell>
          <cell r="E1316">
            <v>0</v>
          </cell>
        </row>
        <row r="1317">
          <cell r="A1317" t="str">
            <v>ZE146.29</v>
          </cell>
          <cell r="B1317">
            <v>0</v>
          </cell>
          <cell r="C1317">
            <v>0</v>
          </cell>
          <cell r="D1317" t="str">
            <v>Siehe weitere Differenzierung ZE146.30 - ZE146.46</v>
          </cell>
          <cell r="E1317">
            <v>0</v>
          </cell>
        </row>
        <row r="1318">
          <cell r="A1318" t="str">
            <v>ZE146.30.01</v>
          </cell>
          <cell r="B1318">
            <v>33984.559999999998</v>
          </cell>
          <cell r="C1318" t="str">
            <v>8-800.gz</v>
          </cell>
          <cell r="D1318" t="str">
            <v>Transfusion von Vollblut, Erythrozytenkonzentrat und Thrombozytenkonzentrat: Thrombozytenkonzentrat: 126 bis unter 134 Thrombozytenkonzentrate</v>
          </cell>
          <cell r="E1318">
            <v>0</v>
          </cell>
        </row>
        <row r="1319">
          <cell r="A1319" t="str">
            <v>ZE146.30.02</v>
          </cell>
          <cell r="B1319">
            <v>33984.559999999998</v>
          </cell>
          <cell r="C1319" t="str">
            <v>8-800.hz</v>
          </cell>
          <cell r="D1319" t="str">
            <v>Transfusion von Vollblut, Erythrozytenkonzentrat und Thrombozytenkonzentrat: Thrombozytenkonzentrat: 126 bis unter 134 pathogeninaktivierte Thrombozytenkonzentrate</v>
          </cell>
          <cell r="E1319">
            <v>0</v>
          </cell>
        </row>
        <row r="1320">
          <cell r="A1320" t="str">
            <v>ZE146.31.01</v>
          </cell>
          <cell r="B1320">
            <v>36374.1</v>
          </cell>
          <cell r="C1320" t="str">
            <v>8-800.m0</v>
          </cell>
          <cell r="D1320" t="str">
            <v>Transfusion von Vollblut, Erythrozytenkonzentrat und Thrombozytenkonzentrat: Thrombozytenkonzentrat: 134 bis unter 146 Thrombozytenkonzentrate</v>
          </cell>
          <cell r="E1320">
            <v>0</v>
          </cell>
        </row>
        <row r="1321">
          <cell r="A1321" t="str">
            <v>ZE146.31.02</v>
          </cell>
          <cell r="B1321">
            <v>36374.1</v>
          </cell>
          <cell r="C1321" t="str">
            <v>8-800.n0</v>
          </cell>
          <cell r="D1321" t="str">
            <v>Transfusion von Vollblut, Erythrozytenkonzentrat und Thrombozytenkonzentrat: Thrombozytenkonzentrat: 134 bis unter 146 pathogeninaktivierte Thrombozytenkonzentrate</v>
          </cell>
          <cell r="E1321">
            <v>0</v>
          </cell>
        </row>
        <row r="1322">
          <cell r="A1322" t="str">
            <v>ZE146.32.01</v>
          </cell>
          <cell r="B1322">
            <v>39560.160000000003</v>
          </cell>
          <cell r="C1322" t="str">
            <v>8-800.m1</v>
          </cell>
          <cell r="D1322" t="str">
            <v>Transfusion von Vollblut, Erythrozytenkonzentrat und Thrombozytenkonzentrat: Thrombozytenkonzentrat: 146 bis unter 158 Thrombozytenkonzentrate</v>
          </cell>
          <cell r="E1322">
            <v>0</v>
          </cell>
        </row>
        <row r="1323">
          <cell r="A1323" t="str">
            <v>ZE146.32.02</v>
          </cell>
          <cell r="B1323">
            <v>39560.160000000003</v>
          </cell>
          <cell r="C1323" t="str">
            <v>8-800.n1</v>
          </cell>
          <cell r="D1323" t="str">
            <v>Transfusion von Vollblut, Erythrozytenkonzentrat und Thrombozytenkonzentrat: Thrombozytenkonzentrat: 146 bis unter 158 pathogeninaktivierte Thrombozytenkonzentrate</v>
          </cell>
          <cell r="E1323">
            <v>0</v>
          </cell>
        </row>
        <row r="1324">
          <cell r="A1324" t="str">
            <v>ZE146.33.01</v>
          </cell>
          <cell r="B1324">
            <v>42746.21</v>
          </cell>
          <cell r="C1324" t="str">
            <v>8-800.m2</v>
          </cell>
          <cell r="D1324" t="str">
            <v>Transfusion von Vollblut, Erythrozytenkonzentrat und Thrombozytenkonzentrat: Thrombozytenkonzentrat: 158 bis unter 170 Thrombozytenkonzentrate</v>
          </cell>
          <cell r="E1324">
            <v>0</v>
          </cell>
        </row>
        <row r="1325">
          <cell r="A1325" t="str">
            <v>ZE146.33.02</v>
          </cell>
          <cell r="B1325">
            <v>42746.21</v>
          </cell>
          <cell r="C1325" t="str">
            <v>8-800.n2</v>
          </cell>
          <cell r="D1325" t="str">
            <v>Transfusion von Vollblut, Erythrozytenkonzentrat und Thrombozytenkonzentrat: Thrombozytenkonzentrat: 158 bis unter 170 pathogeninaktivierte Thrombozytenkonzentrate</v>
          </cell>
          <cell r="E1325">
            <v>0</v>
          </cell>
        </row>
        <row r="1326">
          <cell r="A1326" t="str">
            <v>ZE146.34.01</v>
          </cell>
          <cell r="B1326">
            <v>45932.26</v>
          </cell>
          <cell r="C1326" t="str">
            <v>8-800.m3</v>
          </cell>
          <cell r="D1326" t="str">
            <v>Transfusion von Vollblut, Erythrozytenkonzentrat und Thrombozytenkonzentrat: Thrombozytenkonzentrat: 170 bis unter 182 Thrombozytenkonzentrate</v>
          </cell>
          <cell r="E1326">
            <v>0</v>
          </cell>
        </row>
        <row r="1327">
          <cell r="A1327" t="str">
            <v>ZE146.34.02</v>
          </cell>
          <cell r="B1327">
            <v>45932.26</v>
          </cell>
          <cell r="C1327" t="str">
            <v>8-800.n3</v>
          </cell>
          <cell r="D1327" t="str">
            <v>Transfusion von Vollblut, Erythrozytenkonzentrat und Thrombozytenkonzentrat: Thrombozytenkonzentrat: 170 bis unter 182 pathogeninaktivierte Thrombozytenkonzentrate</v>
          </cell>
          <cell r="E1327">
            <v>0</v>
          </cell>
        </row>
        <row r="1328">
          <cell r="A1328" t="str">
            <v>ZE146.35.01</v>
          </cell>
          <cell r="B1328">
            <v>49118.31</v>
          </cell>
          <cell r="C1328" t="str">
            <v>8-800.m4</v>
          </cell>
          <cell r="D1328" t="str">
            <v>Transfusion von Vollblut, Erythrozytenkonzentrat und Thrombozytenkonzentrat: Thrombozytenkonzentrat: 182 bis unter 194 Thrombozytenkonzentrate</v>
          </cell>
          <cell r="E1328">
            <v>0</v>
          </cell>
        </row>
        <row r="1329">
          <cell r="A1329" t="str">
            <v>ZE146.35.02</v>
          </cell>
          <cell r="B1329">
            <v>49118.31</v>
          </cell>
          <cell r="C1329" t="str">
            <v>8-800.n4</v>
          </cell>
          <cell r="D1329" t="str">
            <v>Transfusion von Vollblut, Erythrozytenkonzentrat und Thrombozytenkonzentrat: Thrombozytenkonzentrat: 182 bis unter 194 pathogeninaktivierte Thrombozytenkonzentrate</v>
          </cell>
          <cell r="E1329">
            <v>0</v>
          </cell>
        </row>
        <row r="1330">
          <cell r="A1330" t="str">
            <v>ZE146.36.01</v>
          </cell>
          <cell r="B1330">
            <v>52569.87</v>
          </cell>
          <cell r="C1330" t="str">
            <v>8-800.m5</v>
          </cell>
          <cell r="D1330" t="str">
            <v>Transfusion von Vollblut, Erythrozytenkonzentrat und Thrombozytenkonzentrat: Thrombozytenkonzentrat: 194 bis unter 210 Thrombozytenkonzentrate</v>
          </cell>
          <cell r="E1330">
            <v>0</v>
          </cell>
        </row>
        <row r="1331">
          <cell r="A1331" t="str">
            <v>ZE146.36.02</v>
          </cell>
          <cell r="B1331">
            <v>52569.87</v>
          </cell>
          <cell r="C1331" t="str">
            <v>8-800.n5</v>
          </cell>
          <cell r="D1331" t="str">
            <v>Transfusion von Vollblut, Erythrozytenkonzentrat und Thrombozytenkonzentrat: Thrombozytenkonzentrat: 194 bis unter 210 pathogeninaktivierte Thrombozytenkonzentrate</v>
          </cell>
          <cell r="E1331">
            <v>0</v>
          </cell>
        </row>
        <row r="1332">
          <cell r="A1332" t="str">
            <v>ZE146.37.01</v>
          </cell>
          <cell r="B1332">
            <v>56817.94</v>
          </cell>
          <cell r="C1332" t="str">
            <v>8-800.m6</v>
          </cell>
          <cell r="D1332" t="str">
            <v>Transfusion von Vollblut, Erythrozytenkonzentrat und Thrombozytenkonzentrat: Thrombozytenkonzentrat: 210 bis unter 226 Thrombozytenkonzentrate</v>
          </cell>
          <cell r="E1332">
            <v>0</v>
          </cell>
        </row>
        <row r="1333">
          <cell r="A1333" t="str">
            <v>ZE146.37.02</v>
          </cell>
          <cell r="B1333">
            <v>56817.94</v>
          </cell>
          <cell r="C1333" t="str">
            <v>8-800.n6</v>
          </cell>
          <cell r="D1333" t="str">
            <v>Transfusion von Vollblut, Erythrozytenkonzentrat und Thrombozytenkonzentrat: Thrombozytenkonzentrat: 210 bis unter 226 pathogeninaktivierte Thrombozytenkonzentrate</v>
          </cell>
          <cell r="E1333">
            <v>0</v>
          </cell>
        </row>
        <row r="1334">
          <cell r="A1334" t="str">
            <v>ZE146.38.01</v>
          </cell>
          <cell r="B1334">
            <v>61066.01</v>
          </cell>
          <cell r="C1334" t="str">
            <v>8-800.m7</v>
          </cell>
          <cell r="D1334" t="str">
            <v>Transfusion von Vollblut, Erythrozytenkonzentrat und Thrombozytenkonzentrat: Thrombozytenkonzentrat: 226 bis unter 242 Thrombozytenkonzentrate</v>
          </cell>
          <cell r="E1334">
            <v>0</v>
          </cell>
        </row>
        <row r="1335">
          <cell r="A1335" t="str">
            <v>ZE146.38.02</v>
          </cell>
          <cell r="B1335">
            <v>61066.01</v>
          </cell>
          <cell r="C1335" t="str">
            <v>8-800.n7</v>
          </cell>
          <cell r="D1335" t="str">
            <v>Transfusion von Vollblut, Erythrozytenkonzentrat und Thrombozytenkonzentrat: Thrombozytenkonzentrat: 226 bis unter 242 pathogeninaktivierte Thrombozytenkonzentrate</v>
          </cell>
          <cell r="E1335">
            <v>0</v>
          </cell>
        </row>
        <row r="1336">
          <cell r="A1336" t="str">
            <v>ZE146.39.01</v>
          </cell>
          <cell r="B1336">
            <v>65314.080000000002</v>
          </cell>
          <cell r="C1336" t="str">
            <v>8-800.m8</v>
          </cell>
          <cell r="D1336" t="str">
            <v>Transfusion von Vollblut, Erythrozytenkonzentrat und Thrombozytenkonzentrat: Thrombozytenkonzentrat: 242 bis unter 258 Thrombozytenkonzentrate</v>
          </cell>
          <cell r="E1336">
            <v>0</v>
          </cell>
        </row>
        <row r="1337">
          <cell r="A1337" t="str">
            <v>ZE146.39.02</v>
          </cell>
          <cell r="B1337">
            <v>65314.080000000002</v>
          </cell>
          <cell r="C1337" t="str">
            <v>8-800.n8</v>
          </cell>
          <cell r="D1337" t="str">
            <v>Transfusion von Vollblut, Erythrozytenkonzentrat und Thrombozytenkonzentrat: Thrombozytenkonzentrat: 242 bis unter 258 pathogeninaktivierte Thrombozytenkonzentrate</v>
          </cell>
          <cell r="E1337">
            <v>0</v>
          </cell>
        </row>
        <row r="1338">
          <cell r="A1338" t="str">
            <v>ZE146.40.01</v>
          </cell>
          <cell r="B1338">
            <v>69562.149999999994</v>
          </cell>
          <cell r="C1338" t="str">
            <v>8-800.m9</v>
          </cell>
          <cell r="D1338" t="str">
            <v>Transfusion von Vollblut, Erythrozytenkonzentrat und Thrombozytenkonzentrat: Thrombozytenkonzentrat: 258 bis unter 274 Thrombozytenkonzentrate</v>
          </cell>
          <cell r="E1338">
            <v>0</v>
          </cell>
        </row>
        <row r="1339">
          <cell r="A1339" t="str">
            <v>ZE146.40.02</v>
          </cell>
          <cell r="B1339">
            <v>69562.149999999994</v>
          </cell>
          <cell r="C1339" t="str">
            <v>8-800.n9</v>
          </cell>
          <cell r="D1339" t="str">
            <v>Transfusion von Vollblut, Erythrozytenkonzentrat und Thrombozytenkonzentrat: Thrombozytenkonzentrat: 258 bis unter 274 pathogeninaktivierte Thrombozytenkonzentrate</v>
          </cell>
          <cell r="E1339">
            <v>0</v>
          </cell>
        </row>
        <row r="1340">
          <cell r="A1340" t="str">
            <v>ZE146.41.01</v>
          </cell>
          <cell r="B1340">
            <v>74075.73</v>
          </cell>
          <cell r="C1340" t="str">
            <v>8-800.ma</v>
          </cell>
          <cell r="D1340" t="str">
            <v>Transfusion von Vollblut, Erythrozytenkonzentrat und Thrombozytenkonzentrat: Thrombozytenkonzentrat: 274 bis unter 294 Thrombozytenkonzentrate</v>
          </cell>
          <cell r="E1340">
            <v>0</v>
          </cell>
        </row>
        <row r="1341">
          <cell r="A1341" t="str">
            <v>ZE146.41.02</v>
          </cell>
          <cell r="B1341">
            <v>74075.73</v>
          </cell>
          <cell r="C1341" t="str">
            <v>8-800.na</v>
          </cell>
          <cell r="D1341" t="str">
            <v>Transfusion von Vollblut, Erythrozytenkonzentrat und Thrombozytenkonzentrat: Thrombozytenkonzentrat: 274 bis unter 294 pathogeninaktivierte Thrombozytenkonzentrate</v>
          </cell>
          <cell r="E1341">
            <v>0</v>
          </cell>
        </row>
        <row r="1342">
          <cell r="A1342" t="str">
            <v>ZE146.42.01</v>
          </cell>
          <cell r="B1342">
            <v>79385.820000000007</v>
          </cell>
          <cell r="C1342" t="str">
            <v>8-800.mb</v>
          </cell>
          <cell r="D1342" t="str">
            <v>Transfusion von Vollblut, Erythrozytenkonzentrat und Thrombozytenkonzentrat: Thrombozytenkonzentrat: 294 bis unter 314 Thrombozytenkonzentrate</v>
          </cell>
          <cell r="E1342">
            <v>0</v>
          </cell>
        </row>
        <row r="1343">
          <cell r="A1343" t="str">
            <v>ZE146.42.02</v>
          </cell>
          <cell r="B1343">
            <v>79385.820000000007</v>
          </cell>
          <cell r="C1343" t="str">
            <v>8-800.nb</v>
          </cell>
          <cell r="D1343" t="str">
            <v>Transfusion von Vollblut, Erythrozytenkonzentrat und Thrombozytenkonzentrat: Thrombozytenkonzentrat: 294 bis unter 314 pathogeninaktivierte Thrombozytenkonzentrate</v>
          </cell>
          <cell r="E1343">
            <v>0</v>
          </cell>
        </row>
        <row r="1344">
          <cell r="A1344" t="str">
            <v>ZE146.43.01</v>
          </cell>
          <cell r="B1344">
            <v>84695.9</v>
          </cell>
          <cell r="C1344" t="str">
            <v>8-800.mc</v>
          </cell>
          <cell r="D1344" t="str">
            <v>Transfusion von Vollblut, Erythrozytenkonzentrat und Thrombozytenkonzentrat: Thrombozytenkonzentrat: 314 bis unter 334 Thrombozytenkonzentrate</v>
          </cell>
          <cell r="E1344">
            <v>0</v>
          </cell>
        </row>
        <row r="1345">
          <cell r="A1345" t="str">
            <v>ZE146.43.02</v>
          </cell>
          <cell r="B1345">
            <v>84695.9</v>
          </cell>
          <cell r="C1345" t="str">
            <v>8-800.nc</v>
          </cell>
          <cell r="D1345" t="str">
            <v>Transfusion von Vollblut, Erythrozytenkonzentrat und Thrombozytenkonzentrat: Thrombozytenkonzentrat: 314 bis unter 334 pathogeninaktivierte Thrombozytenkonzentrate</v>
          </cell>
          <cell r="E1345">
            <v>0</v>
          </cell>
        </row>
        <row r="1346">
          <cell r="A1346" t="str">
            <v>ZE146.44.01</v>
          </cell>
          <cell r="B1346">
            <v>90005.99</v>
          </cell>
          <cell r="C1346" t="str">
            <v>8-800.md</v>
          </cell>
          <cell r="D1346" t="str">
            <v>Transfusion von Vollblut, Erythrozytenkonzentrat und Thrombozytenkonzentrat: Thrombozytenkonzentrat: 334 bis unter 354 Thrombozytenkonzentrate</v>
          </cell>
          <cell r="E1346">
            <v>0</v>
          </cell>
        </row>
        <row r="1347">
          <cell r="A1347" t="str">
            <v>ZE146.44.02</v>
          </cell>
          <cell r="B1347">
            <v>90005.99</v>
          </cell>
          <cell r="C1347" t="str">
            <v>8-800.nd</v>
          </cell>
          <cell r="D1347" t="str">
            <v>Transfusion von Vollblut, Erythrozytenkonzentrat und Thrombozytenkonzentrat: Thrombozytenkonzentrat: 334 bis unter 354 pathogeninaktivierte Thrombozytenkonzentrate</v>
          </cell>
          <cell r="E1347">
            <v>0</v>
          </cell>
        </row>
        <row r="1348">
          <cell r="A1348" t="str">
            <v>ZE146.45.01</v>
          </cell>
          <cell r="B1348">
            <v>95316.08</v>
          </cell>
          <cell r="C1348" t="str">
            <v>8-800.me</v>
          </cell>
          <cell r="D1348" t="str">
            <v>Transfusion von Vollblut, Erythrozytenkonzentrat und Thrombozytenkonzentrat: Thrombozytenkonzentrat: 354 bis unter 374 Thrombozytenkonzentrate</v>
          </cell>
          <cell r="E1348">
            <v>0</v>
          </cell>
        </row>
        <row r="1349">
          <cell r="A1349" t="str">
            <v>ZE146.45.02</v>
          </cell>
          <cell r="B1349">
            <v>95316.08</v>
          </cell>
          <cell r="C1349" t="str">
            <v>8-800.ne</v>
          </cell>
          <cell r="D1349" t="str">
            <v>Transfusion von Vollblut, Erythrozytenkonzentrat und Thrombozytenkonzentrat: Thrombozytenkonzentrat: 354 bis unter 374 pathogeninaktivierte Thrombozytenkonzentrate</v>
          </cell>
          <cell r="E1349">
            <v>0</v>
          </cell>
        </row>
        <row r="1350">
          <cell r="A1350" t="str">
            <v>ZE146.46.01</v>
          </cell>
          <cell r="B1350">
            <v>100626.17</v>
          </cell>
          <cell r="C1350" t="str">
            <v>8-800.mf</v>
          </cell>
          <cell r="D1350" t="str">
            <v>Transfusion von Vollblut, Erythrozytenkonzentrat und Thrombozytenkonzentrat: Thrombozytenkonzentrat: 374 oder mehr Thrombozytenkonzentrate</v>
          </cell>
          <cell r="E1350">
            <v>0</v>
          </cell>
        </row>
        <row r="1351">
          <cell r="A1351" t="str">
            <v>ZE146.46.02</v>
          </cell>
          <cell r="B1351">
            <v>100626.17</v>
          </cell>
          <cell r="C1351" t="str">
            <v>8-800.nf</v>
          </cell>
          <cell r="D1351" t="str">
            <v>Transfusion von Vollblut, Erythrozytenkonzentrat und Thrombozytenkonzentrat: Thrombozytenkonzentrat: 374 oder mehr pathogeninaktivierte Thrombozytenkonzentrate</v>
          </cell>
          <cell r="E1351">
            <v>0</v>
          </cell>
        </row>
        <row r="1352">
          <cell r="A1352" t="str">
            <v>ZE147</v>
          </cell>
          <cell r="B1352">
            <v>0</v>
          </cell>
          <cell r="C1352">
            <v>0</v>
          </cell>
          <cell r="D1352" t="str">
            <v>Transfusion von Vollblut, Erythrozytenkonzentrat und Thrombozytenkonzentrat: Apherese-Thrombozytenkonzentrat</v>
          </cell>
          <cell r="E1352">
            <v>0</v>
          </cell>
        </row>
        <row r="1353">
          <cell r="A1353" t="str">
            <v>ZE147.01.01</v>
          </cell>
          <cell r="B1353">
            <v>385.5</v>
          </cell>
          <cell r="C1353" t="str">
            <v>8-800.d0</v>
          </cell>
          <cell r="D1353" t="str">
            <v>Transfusion von Vollblut, Erythrozytenkonzentrat und Thrombozytenkonzentrat: Apherese-Thrombozytenkonzentrat: 1 pathogeninaktiviertes Apherese-Thrombozytenkonzentrat</v>
          </cell>
          <cell r="E1353">
            <v>0</v>
          </cell>
        </row>
        <row r="1354">
          <cell r="A1354" t="str">
            <v>ZE147.01.02</v>
          </cell>
          <cell r="B1354">
            <v>385.5</v>
          </cell>
          <cell r="C1354" t="str">
            <v>8-800.f0</v>
          </cell>
          <cell r="D1354" t="str">
            <v>Transfusion von Vollblut, Erythrozytenkonzentrat und Thrombozytenkonzentrat: Apherese-Thrombozytenkonzentrat: 1 Apherese-Thrombozytenkonzentrat</v>
          </cell>
          <cell r="E1354">
            <v>0</v>
          </cell>
        </row>
        <row r="1355">
          <cell r="A1355" t="str">
            <v>ZE147.02.01</v>
          </cell>
          <cell r="B1355">
            <v>771</v>
          </cell>
          <cell r="C1355" t="str">
            <v>8-800.d1</v>
          </cell>
          <cell r="D1355" t="str">
            <v>Transfusion von Vollblut, Erythrozytenkonzentrat und Thrombozytenkonzentrat: Apherese-Thrombozytenkonzentrat: 2 pathogeninaktivierte Apherese-Thrombozytenkonzentrate</v>
          </cell>
          <cell r="E1355">
            <v>0</v>
          </cell>
        </row>
        <row r="1356">
          <cell r="A1356" t="str">
            <v>ZE147.02.02</v>
          </cell>
          <cell r="B1356">
            <v>771</v>
          </cell>
          <cell r="C1356" t="str">
            <v>8-800.f1</v>
          </cell>
          <cell r="D1356" t="str">
            <v>Transfusion von Vollblut, Erythrozytenkonzentrat und Thrombozytenkonzentrat: Apherese-Thrombozytenkonzentrat: 2 Apherese-Thrombozytenkonzentrate</v>
          </cell>
          <cell r="E1356">
            <v>0</v>
          </cell>
        </row>
        <row r="1357">
          <cell r="A1357" t="str">
            <v>ZE147.03.01</v>
          </cell>
          <cell r="B1357">
            <v>1156.5</v>
          </cell>
          <cell r="C1357" t="str">
            <v>8-800.d2</v>
          </cell>
          <cell r="D1357" t="str">
            <v>Transfusion von Vollblut, Erythrozytenkonzentrat und Thrombozytenkonzentrat: Apherese-Thrombozytenkonzentrat: 3 pathogeninaktivierte Apherese-Thrombozytenkonzentrate</v>
          </cell>
          <cell r="E1357">
            <v>0</v>
          </cell>
        </row>
        <row r="1358">
          <cell r="A1358" t="str">
            <v>ZE147.03.02</v>
          </cell>
          <cell r="B1358">
            <v>1156.5</v>
          </cell>
          <cell r="C1358" t="str">
            <v>8-800.f2</v>
          </cell>
          <cell r="D1358" t="str">
            <v>Transfusion von Vollblut, Erythrozytenkonzentrat und Thrombozytenkonzentrat: Apherese-Thrombozytenkonzentrat: 3 Apherese-Thrombozytenkonzentrate</v>
          </cell>
          <cell r="E1358">
            <v>0</v>
          </cell>
        </row>
        <row r="1359">
          <cell r="A1359" t="str">
            <v>ZE147.04.01</v>
          </cell>
          <cell r="B1359">
            <v>1542</v>
          </cell>
          <cell r="C1359" t="str">
            <v>8-800.d3</v>
          </cell>
          <cell r="D1359" t="str">
            <v>Transfusion von Vollblut, Erythrozytenkonzentrat und Thrombozytenkonzentrat: Apherese-Thrombozytenkonzentrat: 4 pathogeninaktivierte Apherese-Thrombozytenkonzentrate</v>
          </cell>
          <cell r="E1359">
            <v>0</v>
          </cell>
        </row>
        <row r="1360">
          <cell r="A1360" t="str">
            <v>ZE147.04.02</v>
          </cell>
          <cell r="B1360">
            <v>1542</v>
          </cell>
          <cell r="C1360" t="str">
            <v>8-800.f3</v>
          </cell>
          <cell r="D1360" t="str">
            <v>Transfusion von Vollblut, Erythrozytenkonzentrat und Thrombozytenkonzentrat: Apherese-Thrombozytenkonzentrat: 4 Apherese-Thrombozytenkonzentrate</v>
          </cell>
          <cell r="E1360">
            <v>0</v>
          </cell>
        </row>
        <row r="1361">
          <cell r="A1361" t="str">
            <v>ZE147.05.01</v>
          </cell>
          <cell r="B1361">
            <v>1927.49</v>
          </cell>
          <cell r="C1361" t="str">
            <v>8-800.d4</v>
          </cell>
          <cell r="D1361" t="str">
            <v>Transfusion von Vollblut, Erythrozytenkonzentrat und Thrombozytenkonzentrat: Apherese-Thrombozytenkonzentrat: 5 pathogeninaktivierte Apherese-Thrombozytenkonzentrate</v>
          </cell>
          <cell r="E1361">
            <v>0</v>
          </cell>
        </row>
        <row r="1362">
          <cell r="A1362" t="str">
            <v>ZE147.05.02</v>
          </cell>
          <cell r="B1362">
            <v>1927.49</v>
          </cell>
          <cell r="C1362" t="str">
            <v>8-800.f4</v>
          </cell>
          <cell r="D1362" t="str">
            <v>Transfusion von Vollblut, Erythrozytenkonzentrat und Thrombozytenkonzentrat: Apherese-Thrombozytenkonzentrat: 5 Apherese-Thrombozytenkonzentrate</v>
          </cell>
          <cell r="E1362">
            <v>0</v>
          </cell>
        </row>
        <row r="1363">
          <cell r="A1363" t="str">
            <v>ZE147.06.01</v>
          </cell>
          <cell r="B1363">
            <v>2477.46</v>
          </cell>
          <cell r="C1363" t="str">
            <v>8-800.d5</v>
          </cell>
          <cell r="D1363" t="str">
            <v>Transfusion von Vollblut, Erythrozytenkonzentrat und Thrombozytenkonzentrat: Apherese-Thrombozytenkonzentrat: 6 bis unter 8 pathogeninaktivierte Apherese-Thrombozytenkonzentrate</v>
          </cell>
          <cell r="E1363">
            <v>0</v>
          </cell>
        </row>
        <row r="1364">
          <cell r="A1364" t="str">
            <v>ZE147.06.02</v>
          </cell>
          <cell r="B1364">
            <v>2477.46</v>
          </cell>
          <cell r="C1364" t="str">
            <v>8-800.f5</v>
          </cell>
          <cell r="D1364" t="str">
            <v>Transfusion von Vollblut, Erythrozytenkonzentrat und Thrombozytenkonzentrat: Apherese-Thrombozytenkonzentrat: 6 bis unter 8 Apherese-Thrombozytenkonzentrate</v>
          </cell>
          <cell r="E1364">
            <v>0</v>
          </cell>
        </row>
        <row r="1365">
          <cell r="A1365" t="str">
            <v>ZE147.07.01</v>
          </cell>
          <cell r="B1365">
            <v>3257.6</v>
          </cell>
          <cell r="C1365" t="str">
            <v>8-800.d6</v>
          </cell>
          <cell r="D1365" t="str">
            <v>Transfusion von Vollblut, Erythrozytenkonzentrat und Thrombozytenkonzentrat: Apherese-Thrombozytenkonzentrat: 8 bis unter 10 pathogeninaktivierte Apherese-Thrombozytenkonzentrate</v>
          </cell>
          <cell r="E1365">
            <v>0</v>
          </cell>
        </row>
        <row r="1366">
          <cell r="A1366" t="str">
            <v>ZE147.07.02</v>
          </cell>
          <cell r="B1366">
            <v>3257.6</v>
          </cell>
          <cell r="C1366" t="str">
            <v>8-800.f6</v>
          </cell>
          <cell r="D1366" t="str">
            <v>Transfusion von Vollblut, Erythrozytenkonzentrat und Thrombozytenkonzentrat: Apherese-Thrombozytenkonzentrat: 8 bis unter 10 Apherese-Thrombozytenkonzentrate</v>
          </cell>
          <cell r="E1366">
            <v>0</v>
          </cell>
        </row>
        <row r="1367">
          <cell r="A1367" t="str">
            <v>ZE147.08.01</v>
          </cell>
          <cell r="B1367">
            <v>4046.3</v>
          </cell>
          <cell r="C1367" t="str">
            <v>8-800.d7</v>
          </cell>
          <cell r="D1367" t="str">
            <v>Transfusion von Vollblut, Erythrozytenkonzentrat und Thrombozytenkonzentrat: Apherese-Thrombozytenkonzentrat: 10 bis unter 12 pathogeninaktivierte Apherese-Thrombozytenkonzentrate</v>
          </cell>
          <cell r="E1367">
            <v>0</v>
          </cell>
        </row>
        <row r="1368">
          <cell r="A1368" t="str">
            <v>ZE147.08.02</v>
          </cell>
          <cell r="B1368">
            <v>4046.3</v>
          </cell>
          <cell r="C1368" t="str">
            <v>8-800.f7</v>
          </cell>
          <cell r="D1368" t="str">
            <v>Transfusion von Vollblut, Erythrozytenkonzentrat und Thrombozytenkonzentrat: Apherese-Thrombozytenkonzentrat: 10 bis unter 12 Apherese-Thrombozytenkonzentrate</v>
          </cell>
          <cell r="E1368">
            <v>0</v>
          </cell>
        </row>
        <row r="1369">
          <cell r="A1369" t="str">
            <v>ZE147.09.01</v>
          </cell>
          <cell r="B1369">
            <v>4818.74</v>
          </cell>
          <cell r="C1369" t="str">
            <v>8-800.d8</v>
          </cell>
          <cell r="D1369" t="str">
            <v>Transfusion von Vollblut, Erythrozytenkonzentrat und Thrombozytenkonzentrat: Apherese-Thrombozytenkonzentrat: 12 bis unter 14 pathogeninaktivierte Apherese-Thrombozytenkonzentrate</v>
          </cell>
          <cell r="E1369">
            <v>0</v>
          </cell>
        </row>
        <row r="1370">
          <cell r="A1370" t="str">
            <v>ZE147.09.02</v>
          </cell>
          <cell r="B1370">
            <v>4818.74</v>
          </cell>
          <cell r="C1370" t="str">
            <v>8-800.f8</v>
          </cell>
          <cell r="D1370" t="str">
            <v>Transfusion von Vollblut, Erythrozytenkonzentrat und Thrombozytenkonzentrat: Apherese-Thrombozytenkonzentrat: 12 bis unter 14 Apherese-Thrombozytenkonzentrate</v>
          </cell>
          <cell r="E1370">
            <v>0</v>
          </cell>
        </row>
        <row r="1371">
          <cell r="A1371" t="str">
            <v>ZE147.10.01</v>
          </cell>
          <cell r="B1371">
            <v>5589.73</v>
          </cell>
          <cell r="C1371" t="str">
            <v>8-800.d9</v>
          </cell>
          <cell r="D1371" t="str">
            <v>Transfusion von Vollblut, Erythrozytenkonzentrat und Thrombozytenkonzentrat: Apherese-Thrombozytenkonzentrat: 14 bis unter 16 pathogeninaktivierte Apherese-Thrombozytenkonzentrate</v>
          </cell>
          <cell r="E1371">
            <v>0</v>
          </cell>
        </row>
        <row r="1372">
          <cell r="A1372" t="str">
            <v>ZE147.10.02</v>
          </cell>
          <cell r="B1372">
            <v>5589.73</v>
          </cell>
          <cell r="C1372" t="str">
            <v>8-800.f9</v>
          </cell>
          <cell r="D1372" t="str">
            <v>Transfusion von Vollblut, Erythrozytenkonzentrat und Thrombozytenkonzentrat: Apherese-Thrombozytenkonzentrat: 14 bis unter 16 Apherese-Thrombozytenkonzentrate</v>
          </cell>
          <cell r="E1372">
            <v>0</v>
          </cell>
        </row>
        <row r="1373">
          <cell r="A1373" t="str">
            <v>ZE147.11.01</v>
          </cell>
          <cell r="B1373">
            <v>6360.73</v>
          </cell>
          <cell r="C1373" t="str">
            <v>8-800.da</v>
          </cell>
          <cell r="D1373" t="str">
            <v>Transfusion von Vollblut, Erythrozytenkonzentrat und Thrombozytenkonzentrat: Apherese-Thrombozytenkonzentrat: 16 bis unter 18 pathogeninaktivierte Apherese-Thrombozytenkonzentrate</v>
          </cell>
          <cell r="E1373">
            <v>0</v>
          </cell>
        </row>
        <row r="1374">
          <cell r="A1374" t="str">
            <v>ZE147.11.02</v>
          </cell>
          <cell r="B1374">
            <v>6360.73</v>
          </cell>
          <cell r="C1374" t="str">
            <v>8-800.fa</v>
          </cell>
          <cell r="D1374" t="str">
            <v>Transfusion von Vollblut, Erythrozytenkonzentrat und Thrombozytenkonzentrat: Apherese-Thrombozytenkonzentrat: 16 bis unter 18 Apherese-Thrombozytenkonzentrate</v>
          </cell>
          <cell r="E1374">
            <v>0</v>
          </cell>
        </row>
        <row r="1375">
          <cell r="A1375" t="str">
            <v>ZE147.12.01</v>
          </cell>
          <cell r="B1375">
            <v>7097.46</v>
          </cell>
          <cell r="C1375" t="str">
            <v>8-800.db</v>
          </cell>
          <cell r="D1375" t="str">
            <v>Transfusion von Vollblut, Erythrozytenkonzentrat und Thrombozytenkonzentrat: Apherese-Thrombozytenkonzentrat: 18 bis unter 20 pathogeninaktivierte Apherese-Thrombozytenkonzentrate</v>
          </cell>
          <cell r="E1375">
            <v>0</v>
          </cell>
        </row>
        <row r="1376">
          <cell r="A1376" t="str">
            <v>ZE147.12.02</v>
          </cell>
          <cell r="B1376">
            <v>7097.46</v>
          </cell>
          <cell r="C1376" t="str">
            <v>8-800.fb</v>
          </cell>
          <cell r="D1376" t="str">
            <v>Transfusion von Vollblut, Erythrozytenkonzentrat und Thrombozytenkonzentrat: Apherese-Thrombozytenkonzentrat: 18 bis unter 20 Apherese-Thrombozytenkonzentrate</v>
          </cell>
          <cell r="E1376">
            <v>0</v>
          </cell>
        </row>
        <row r="1377">
          <cell r="A1377" t="str">
            <v>ZE147.13.01</v>
          </cell>
          <cell r="B1377">
            <v>8095.47</v>
          </cell>
          <cell r="C1377" t="str">
            <v>8-800.dc</v>
          </cell>
          <cell r="D1377" t="str">
            <v>Transfusion von Vollblut, Erythrozytenkonzentrat und Thrombozytenkonzentrat: Apherese-Thrombozytenkonzentrat: 20 bis unter 24 pathogeninaktivierte Apherese-Thrombozytenkonzentrate</v>
          </cell>
          <cell r="E1377">
            <v>0</v>
          </cell>
        </row>
        <row r="1378">
          <cell r="A1378" t="str">
            <v>ZE147.13.02</v>
          </cell>
          <cell r="B1378">
            <v>8095.47</v>
          </cell>
          <cell r="C1378" t="str">
            <v>8-800.fc</v>
          </cell>
          <cell r="D1378" t="str">
            <v>Transfusion von Vollblut, Erythrozytenkonzentrat und Thrombozytenkonzentrat: Apherese-Thrombozytenkonzentrat: 20 bis unter 24 Apherese-Thrombozytenkonzentrate</v>
          </cell>
          <cell r="E1378">
            <v>0</v>
          </cell>
        </row>
        <row r="1379">
          <cell r="A1379" t="str">
            <v>ZE147.14.01</v>
          </cell>
          <cell r="B1379">
            <v>9637.4699999999993</v>
          </cell>
          <cell r="C1379" t="str">
            <v>8-800.dd</v>
          </cell>
          <cell r="D1379" t="str">
            <v>Transfusion von Vollblut, Erythrozytenkonzentrat und Thrombozytenkonzentrat: Apherese-Thrombozytenkonzentrat: 24 bis unter 28 pathogeninaktivierte Apherese-Thrombozytenkonzentrate</v>
          </cell>
          <cell r="E1379">
            <v>0</v>
          </cell>
        </row>
        <row r="1380">
          <cell r="A1380" t="str">
            <v>ZE147.14.02</v>
          </cell>
          <cell r="B1380">
            <v>9637.4699999999993</v>
          </cell>
          <cell r="C1380" t="str">
            <v>8-800.fd</v>
          </cell>
          <cell r="D1380" t="str">
            <v>Transfusion von Vollblut, Erythrozytenkonzentrat und Thrombozytenkonzentrat: Apherese-Thrombozytenkonzentrat: 24 bis unter 28 Apherese-Thrombozytenkonzentrate</v>
          </cell>
          <cell r="E1380">
            <v>0</v>
          </cell>
        </row>
        <row r="1381">
          <cell r="A1381" t="str">
            <v>ZE147.15.01</v>
          </cell>
          <cell r="B1381">
            <v>11179.47</v>
          </cell>
          <cell r="C1381" t="str">
            <v>8-800.de</v>
          </cell>
          <cell r="D1381" t="str">
            <v>Transfusion von Vollblut, Erythrozytenkonzentrat und Thrombozytenkonzentrat: Apherese-Thrombozytenkonzentrat: 28 bis unter 32 pathogeninaktivierte Apherese-Thrombozytenkonzentrate</v>
          </cell>
          <cell r="E1381">
            <v>0</v>
          </cell>
        </row>
        <row r="1382">
          <cell r="A1382" t="str">
            <v>ZE147.15.02</v>
          </cell>
          <cell r="B1382">
            <v>11179.47</v>
          </cell>
          <cell r="C1382" t="str">
            <v>8-800.fe</v>
          </cell>
          <cell r="D1382" t="str">
            <v>Transfusion von Vollblut, Erythrozytenkonzentrat und Thrombozytenkonzentrat: Apherese-Thrombozytenkonzentrat: 28 bis unter 32 Apherese-Thrombozytenkonzentrate</v>
          </cell>
          <cell r="E1382">
            <v>0</v>
          </cell>
        </row>
        <row r="1383">
          <cell r="A1383" t="str">
            <v>ZE147.16.01</v>
          </cell>
          <cell r="B1383">
            <v>12721.46</v>
          </cell>
          <cell r="C1383" t="str">
            <v>8-800.df</v>
          </cell>
          <cell r="D1383" t="str">
            <v>Transfusion von Vollblut, Erythrozytenkonzentrat und Thrombozytenkonzentrat: Apherese-Thrombozytenkonzentrat: 32 bis unter 36 pathogeninaktivierte Apherese-Thrombozytenkonzentrate</v>
          </cell>
          <cell r="E1383">
            <v>0</v>
          </cell>
        </row>
        <row r="1384">
          <cell r="A1384" t="str">
            <v>ZE147.16.02</v>
          </cell>
          <cell r="B1384">
            <v>12721.46</v>
          </cell>
          <cell r="C1384" t="str">
            <v>8-800.ff</v>
          </cell>
          <cell r="D1384" t="str">
            <v>Transfusion von Vollblut, Erythrozytenkonzentrat und Thrombozytenkonzentrat: Apherese-Thrombozytenkonzentrat: 32 bis unter 36 Apherese-Thrombozytenkonzentrate</v>
          </cell>
          <cell r="E1384">
            <v>0</v>
          </cell>
        </row>
        <row r="1385">
          <cell r="A1385" t="str">
            <v>ZE147.17.01</v>
          </cell>
          <cell r="B1385">
            <v>14263.46</v>
          </cell>
          <cell r="C1385" t="str">
            <v>8-800.dg</v>
          </cell>
          <cell r="D1385" t="str">
            <v>Transfusion von Vollblut, Erythrozytenkonzentrat und Thrombozytenkonzentrat: Apherese-Thrombozytenkonzentrat: 36 bis unter 40 pathogeninaktivierte Apherese-Thrombozytenkonzentrate</v>
          </cell>
          <cell r="E1385">
            <v>0</v>
          </cell>
        </row>
        <row r="1386">
          <cell r="A1386" t="str">
            <v>ZE147.17.02</v>
          </cell>
          <cell r="B1386">
            <v>14263.46</v>
          </cell>
          <cell r="C1386" t="str">
            <v>8-800.fg</v>
          </cell>
          <cell r="D1386" t="str">
            <v>Transfusion von Vollblut, Erythrozytenkonzentrat und Thrombozytenkonzentrat: Apherese-Thrombozytenkonzentrat: 36 bis unter 40 Apherese-Thrombozytenkonzentrate</v>
          </cell>
          <cell r="E1386">
            <v>0</v>
          </cell>
        </row>
        <row r="1387">
          <cell r="A1387" t="str">
            <v>ZE147.18.01</v>
          </cell>
          <cell r="B1387">
            <v>15998.2</v>
          </cell>
          <cell r="C1387" t="str">
            <v>8-800.dh</v>
          </cell>
          <cell r="D1387" t="str">
            <v>Transfusion von Vollblut, Erythrozytenkonzentrat und Thrombozytenkonzentrat: Apherese-Thrombozytenkonzentrat: 40 bis unter 46 pathogeninaktivierte Apherese-Thrombozytenkonzentrate</v>
          </cell>
          <cell r="E1387">
            <v>0</v>
          </cell>
        </row>
        <row r="1388">
          <cell r="A1388" t="str">
            <v>ZE147.18.02</v>
          </cell>
          <cell r="B1388">
            <v>15998.2</v>
          </cell>
          <cell r="C1388" t="str">
            <v>8-800.fh</v>
          </cell>
          <cell r="D1388" t="str">
            <v>Transfusion von Vollblut, Erythrozytenkonzentrat und Thrombozytenkonzentrat: Apherese-Thrombozytenkonzentrat: 40 bis unter 46 Apherese-Thrombozytenkonzentrate</v>
          </cell>
          <cell r="E1388">
            <v>0</v>
          </cell>
        </row>
        <row r="1389">
          <cell r="A1389" t="str">
            <v>ZE147.19.01</v>
          </cell>
          <cell r="B1389">
            <v>18311.189999999999</v>
          </cell>
          <cell r="C1389" t="str">
            <v>8-800.dj</v>
          </cell>
          <cell r="D1389" t="str">
            <v>Transfusion von Vollblut, Erythrozytenkonzentrat und Thrombozytenkonzentrat: Apherese-Thrombozytenkonzentrat: 46 bis unter 52 pathogeninaktivierte Apherese-Thrombozytenkonzentrate</v>
          </cell>
          <cell r="E1389">
            <v>0</v>
          </cell>
        </row>
        <row r="1390">
          <cell r="A1390" t="str">
            <v>ZE147.19.02</v>
          </cell>
          <cell r="B1390">
            <v>18311.189999999999</v>
          </cell>
          <cell r="C1390" t="str">
            <v>8-800.fj</v>
          </cell>
          <cell r="D1390" t="str">
            <v>Transfusion von Vollblut, Erythrozytenkonzentrat und Thrombozytenkonzentrat: Apherese-Thrombozytenkonzentrat: 46 bis unter 52 Apherese-Thrombozytenkonzentrate</v>
          </cell>
          <cell r="E1390">
            <v>0</v>
          </cell>
        </row>
        <row r="1391">
          <cell r="A1391" t="str">
            <v>ZE147.20.01</v>
          </cell>
          <cell r="B1391">
            <v>20624.189999999999</v>
          </cell>
          <cell r="C1391" t="str">
            <v>8-800.dk</v>
          </cell>
          <cell r="D1391" t="str">
            <v>Transfusion von Vollblut, Erythrozytenkonzentrat und Thrombozytenkonzentrat: Apherese-Thrombozytenkonzentrat: 52 bis unter 58 pathogeninaktivierte Apherese-Thrombozytenkonzentrate</v>
          </cell>
          <cell r="E1391">
            <v>0</v>
          </cell>
        </row>
        <row r="1392">
          <cell r="A1392" t="str">
            <v>ZE147.20.02</v>
          </cell>
          <cell r="B1392">
            <v>20624.189999999999</v>
          </cell>
          <cell r="C1392" t="str">
            <v>8-800.fk</v>
          </cell>
          <cell r="D1392" t="str">
            <v>Transfusion von Vollblut, Erythrozytenkonzentrat und Thrombozytenkonzentrat: Apherese-Thrombozytenkonzentrat: 52 bis unter 58 Apherese-Thrombozytenkonzentrate</v>
          </cell>
          <cell r="E1392">
            <v>0</v>
          </cell>
        </row>
        <row r="1393">
          <cell r="A1393" t="str">
            <v>ZE147.21.01</v>
          </cell>
          <cell r="B1393">
            <v>22937.18</v>
          </cell>
          <cell r="C1393" t="str">
            <v>8-800.dm</v>
          </cell>
          <cell r="D1393" t="str">
            <v>Transfusion von Vollblut, Erythrozytenkonzentrat und Thrombozytenkonzentrat: Apherese-Thrombozytenkonzentrat: 58 bis unter 64 pathogeninaktivierte Apherese-Thrombozytenkonzentrate</v>
          </cell>
          <cell r="E1393">
            <v>0</v>
          </cell>
        </row>
        <row r="1394">
          <cell r="A1394" t="str">
            <v>ZE147.21.02</v>
          </cell>
          <cell r="B1394">
            <v>22937.18</v>
          </cell>
          <cell r="C1394" t="str">
            <v>8-800.fm</v>
          </cell>
          <cell r="D1394" t="str">
            <v>Transfusion von Vollblut, Erythrozytenkonzentrat und Thrombozytenkonzentrat: Apherese-Thrombozytenkonzentrat: 58 bis unter 64 Apherese-Thrombozytenkonzentrate</v>
          </cell>
          <cell r="E1394">
            <v>0</v>
          </cell>
        </row>
        <row r="1395">
          <cell r="A1395" t="str">
            <v>ZE147.22.01</v>
          </cell>
          <cell r="B1395">
            <v>25250.17</v>
          </cell>
          <cell r="C1395" t="str">
            <v>8-800.dn</v>
          </cell>
          <cell r="D1395" t="str">
            <v>Transfusion von Vollblut, Erythrozytenkonzentrat und Thrombozytenkonzentrat: Apherese-Thrombozytenkonzentrat: 64 bis unter 70 pathogeninaktivierte Apherese-Thrombozytenkonzentrate</v>
          </cell>
          <cell r="E1395">
            <v>0</v>
          </cell>
        </row>
        <row r="1396">
          <cell r="A1396" t="str">
            <v>ZE147.22.02</v>
          </cell>
          <cell r="B1396">
            <v>25250.17</v>
          </cell>
          <cell r="C1396" t="str">
            <v>8-800.fn</v>
          </cell>
          <cell r="D1396" t="str">
            <v>Transfusion von Vollblut, Erythrozytenkonzentrat und Thrombozytenkonzentrat: Apherese-Thrombozytenkonzentrat: 64 bis unter 70 Apherese-Thrombozytenkonzentrate</v>
          </cell>
          <cell r="E1396">
            <v>0</v>
          </cell>
        </row>
        <row r="1397">
          <cell r="A1397" t="str">
            <v>ZE147.23.01</v>
          </cell>
          <cell r="B1397">
            <v>27755.91</v>
          </cell>
          <cell r="C1397" t="str">
            <v>8-800.dp</v>
          </cell>
          <cell r="D1397" t="str">
            <v>Transfusion von Vollblut, Erythrozytenkonzentrat und Thrombozytenkonzentrat: Apherese-Thrombozytenkonzentrat: 70 bis unter 78 pathogeninaktivierte Apherese-Thrombozytenkonzentrate</v>
          </cell>
          <cell r="E1397">
            <v>0</v>
          </cell>
        </row>
        <row r="1398">
          <cell r="A1398" t="str">
            <v>ZE147.23.02</v>
          </cell>
          <cell r="B1398">
            <v>27755.91</v>
          </cell>
          <cell r="C1398" t="str">
            <v>8-800.fp</v>
          </cell>
          <cell r="D1398" t="str">
            <v>Transfusion von Vollblut, Erythrozytenkonzentrat und Thrombozytenkonzentrat: Apherese-Thrombozytenkonzentrat: 70 bis unter 78 Apherese-Thrombozytenkonzentrate</v>
          </cell>
          <cell r="E1398">
            <v>0</v>
          </cell>
        </row>
        <row r="1399">
          <cell r="A1399" t="str">
            <v>ZE147.24.01</v>
          </cell>
          <cell r="B1399">
            <v>30839.9</v>
          </cell>
          <cell r="C1399" t="str">
            <v>8-800.dq</v>
          </cell>
          <cell r="D1399" t="str">
            <v>Transfusion von Vollblut, Erythrozytenkonzentrat und Thrombozytenkonzentrat: Apherese-Thrombozytenkonzentrat: 78 bis unter 86 pathogeninaktivierte Apherese-Thrombozytenkonzentrate</v>
          </cell>
          <cell r="E1399">
            <v>0</v>
          </cell>
        </row>
        <row r="1400">
          <cell r="A1400" t="str">
            <v>ZE147.24.02</v>
          </cell>
          <cell r="B1400">
            <v>30839.9</v>
          </cell>
          <cell r="C1400" t="str">
            <v>8-800.fq</v>
          </cell>
          <cell r="D1400" t="str">
            <v>Transfusion von Vollblut, Erythrozytenkonzentrat und Thrombozytenkonzentrat: Apherese-Thrombozytenkonzentrat: 78 bis unter 86 Apherese-Thrombozytenkonzentrate</v>
          </cell>
          <cell r="E1400">
            <v>0</v>
          </cell>
        </row>
        <row r="1401">
          <cell r="A1401" t="str">
            <v>ZE147.25.01</v>
          </cell>
          <cell r="B1401">
            <v>33923.89</v>
          </cell>
          <cell r="C1401" t="str">
            <v>8-800.dr</v>
          </cell>
          <cell r="D1401" t="str">
            <v>Transfusion von Vollblut, Erythrozytenkonzentrat und Thrombozytenkonzentrat: Apherese-Thrombozytenkonzentrat: 86 bis unter 94 pathogeninaktivierte Apherese-Thrombozytenkonzentrate</v>
          </cell>
          <cell r="E1401">
            <v>0</v>
          </cell>
        </row>
        <row r="1402">
          <cell r="A1402" t="str">
            <v>ZE147.25.02</v>
          </cell>
          <cell r="B1402">
            <v>33923.89</v>
          </cell>
          <cell r="C1402" t="str">
            <v>8-800.fr</v>
          </cell>
          <cell r="D1402" t="str">
            <v>Transfusion von Vollblut, Erythrozytenkonzentrat und Thrombozytenkonzentrat: Apherese-Thrombozytenkonzentrat: 86 bis unter 94 Apherese-Thrombozytenkonzentrate</v>
          </cell>
          <cell r="E1402">
            <v>0</v>
          </cell>
        </row>
        <row r="1403">
          <cell r="A1403" t="str">
            <v>ZE147.26.01</v>
          </cell>
          <cell r="B1403">
            <v>37007.879999999997</v>
          </cell>
          <cell r="C1403" t="str">
            <v>8-800.ds</v>
          </cell>
          <cell r="D1403" t="str">
            <v>Transfusion von Vollblut, Erythrozytenkonzentrat und Thrombozytenkonzentrat: Apherese-Thrombozytenkonzentrat: 94 bis unter 102 pathogeninaktivierte Apherese-Thrombozytenkonzentrate</v>
          </cell>
          <cell r="E1403">
            <v>0</v>
          </cell>
        </row>
        <row r="1404">
          <cell r="A1404" t="str">
            <v>ZE147.26.02</v>
          </cell>
          <cell r="B1404">
            <v>37007.879999999997</v>
          </cell>
          <cell r="C1404" t="str">
            <v>8-800.fs</v>
          </cell>
          <cell r="D1404" t="str">
            <v>Transfusion von Vollblut, Erythrozytenkonzentrat und Thrombozytenkonzentrat: Apherese-Thrombozytenkonzentrat: 94 bis unter 102 Apherese-Thrombozytenkonzentrate</v>
          </cell>
          <cell r="E1404">
            <v>0</v>
          </cell>
        </row>
        <row r="1405">
          <cell r="A1405" t="str">
            <v>ZE147.27.01</v>
          </cell>
          <cell r="B1405">
            <v>40091.879999999997</v>
          </cell>
          <cell r="C1405" t="str">
            <v>8-800.dt</v>
          </cell>
          <cell r="D1405" t="str">
            <v>Transfusion von Vollblut, Erythrozytenkonzentrat und Thrombozytenkonzentrat: Apherese-Thrombozytenkonzentrat: 102 bis unter 110 pathogeninaktivierte Apherese-Thrombozytenkonzentrate</v>
          </cell>
          <cell r="E1405">
            <v>0</v>
          </cell>
        </row>
        <row r="1406">
          <cell r="A1406" t="str">
            <v>ZE147.27.02</v>
          </cell>
          <cell r="B1406">
            <v>40091.879999999997</v>
          </cell>
          <cell r="C1406" t="str">
            <v>8-800.ft</v>
          </cell>
          <cell r="D1406" t="str">
            <v>Transfusion von Vollblut, Erythrozytenkonzentrat und Thrombozytenkonzentrat: Apherese-Thrombozytenkonzentrat: 102 bis unter 110 Apherese-Thrombozytenkonzentrate</v>
          </cell>
          <cell r="E1406">
            <v>0</v>
          </cell>
        </row>
        <row r="1407">
          <cell r="A1407" t="str">
            <v>ZE147.28.01</v>
          </cell>
          <cell r="B1407">
            <v>43175.87</v>
          </cell>
          <cell r="C1407" t="str">
            <v>8-800.du</v>
          </cell>
          <cell r="D1407" t="str">
            <v>Transfusion von Vollblut, Erythrozytenkonzentrat und Thrombozytenkonzentrat: Apherese-Thrombozytenkonzentrat: 110 bis unter 118 pathogeninaktivierte Apherese-Thrombozytenkonzentrate</v>
          </cell>
          <cell r="E1407">
            <v>0</v>
          </cell>
        </row>
        <row r="1408">
          <cell r="A1408" t="str">
            <v>ZE147.28.02</v>
          </cell>
          <cell r="B1408">
            <v>43175.87</v>
          </cell>
          <cell r="C1408" t="str">
            <v>8-800.fu</v>
          </cell>
          <cell r="D1408" t="str">
            <v>Transfusion von Vollblut, Erythrozytenkonzentrat und Thrombozytenkonzentrat: Apherese-Thrombozytenkonzentrat: 110 bis unter 118 Apherese-Thrombozytenkonzentrate</v>
          </cell>
          <cell r="E1408">
            <v>0</v>
          </cell>
        </row>
        <row r="1409">
          <cell r="A1409" t="str">
            <v>ZE147.29.01</v>
          </cell>
          <cell r="B1409">
            <v>46259.86</v>
          </cell>
          <cell r="C1409" t="str">
            <v>8-800.dv</v>
          </cell>
          <cell r="D1409" t="str">
            <v>Transfusion von Vollblut, Erythrozytenkonzentrat und Thrombozytenkonzentrat: Apherese-Thrombozytenkonzentrat: 118 bis unter 126 pathogeninaktivierte Apherese-Thrombozytenkonzentrate</v>
          </cell>
          <cell r="E1409">
            <v>0</v>
          </cell>
        </row>
        <row r="1410">
          <cell r="A1410" t="str">
            <v>ZE147.29.02</v>
          </cell>
          <cell r="B1410">
            <v>46259.86</v>
          </cell>
          <cell r="C1410" t="str">
            <v>8-800.fv</v>
          </cell>
          <cell r="D1410" t="str">
            <v>Transfusion von Vollblut, Erythrozytenkonzentrat und Thrombozytenkonzentrat: Apherese-Thrombozytenkonzentrat: 118 bis unter 126 Apherese-Thrombozytenkonzentrate</v>
          </cell>
          <cell r="E1410">
            <v>0</v>
          </cell>
        </row>
        <row r="1411">
          <cell r="A1411" t="str">
            <v>ZE147.30</v>
          </cell>
          <cell r="B1411">
            <v>0</v>
          </cell>
          <cell r="C1411">
            <v>0</v>
          </cell>
          <cell r="D1411" t="str">
            <v>Siehe weitere Differenzierung ZE147.31 - ZE147.47</v>
          </cell>
          <cell r="E1411">
            <v>0</v>
          </cell>
        </row>
        <row r="1412">
          <cell r="A1412" t="str">
            <v>ZE147.31.01</v>
          </cell>
          <cell r="B1412">
            <v>49343.85</v>
          </cell>
          <cell r="C1412" t="str">
            <v>8-800.dz</v>
          </cell>
          <cell r="D1412" t="str">
            <v>Transfusion von Vollblut, Erythrozytenkonzentrat und Thrombozytenkonzentrat: Apherese-Thrombozytenkonzentrat: 126 bis unter 134 pathogeninaktivierte Apherese-Thrombozytenkonzentrate</v>
          </cell>
          <cell r="E1412">
            <v>0</v>
          </cell>
        </row>
        <row r="1413">
          <cell r="A1413" t="str">
            <v>ZE147.31.02</v>
          </cell>
          <cell r="B1413">
            <v>49343.85</v>
          </cell>
          <cell r="C1413" t="str">
            <v>8-800.fz</v>
          </cell>
          <cell r="D1413" t="str">
            <v>Transfusion von Vollblut, Erythrozytenkonzentrat und Thrombozytenkonzentrat: Apherese-Thrombozytenkonzentrat: 126 bis unter 134 Apherese-Thrombozytenkonzentrate</v>
          </cell>
          <cell r="E1413">
            <v>0</v>
          </cell>
        </row>
        <row r="1414">
          <cell r="A1414" t="str">
            <v>ZE147.32.01</v>
          </cell>
          <cell r="B1414">
            <v>52813.34</v>
          </cell>
          <cell r="C1414" t="str">
            <v>8-800.j0</v>
          </cell>
          <cell r="D1414" t="str">
            <v>Transfusion von Vollblut, Erythrozytenkonzentrat und Thrombozytenkonzentrat: Apherese-Thrombozytenkonzentrat: 134 bis unter 146 pathogeninaktivierte Apherese-Thrombozytenkonzentrate</v>
          </cell>
          <cell r="E1414">
            <v>0</v>
          </cell>
        </row>
        <row r="1415">
          <cell r="A1415" t="str">
            <v>ZE147.32.02</v>
          </cell>
          <cell r="B1415">
            <v>52813.34</v>
          </cell>
          <cell r="C1415" t="str">
            <v>8-800.k0</v>
          </cell>
          <cell r="D1415" t="str">
            <v>Transfusion von Vollblut, Erythrozytenkonzentrat und Thrombozytenkonzentrat: Apherese-Thrombozytenkonzentrat: 134 bis unter 146 Apherese-Thrombozytenkonzentrate</v>
          </cell>
          <cell r="E1415">
            <v>0</v>
          </cell>
        </row>
        <row r="1416">
          <cell r="A1416" t="str">
            <v>ZE147.33.01</v>
          </cell>
          <cell r="B1416">
            <v>57439.32</v>
          </cell>
          <cell r="C1416" t="str">
            <v>8-800.j1</v>
          </cell>
          <cell r="D1416" t="str">
            <v>Transfusion von Vollblut, Erythrozytenkonzentrat und Thrombozytenkonzentrat: Apherese-Thrombozytenkonzentrat: 146 bis unter 158 pathogeninaktivierte Apherese-Thrombozytenkonzentrate</v>
          </cell>
          <cell r="E1416">
            <v>0</v>
          </cell>
        </row>
        <row r="1417">
          <cell r="A1417" t="str">
            <v>ZE147.33.02</v>
          </cell>
          <cell r="B1417">
            <v>57439.32</v>
          </cell>
          <cell r="C1417" t="str">
            <v>8-800.k1</v>
          </cell>
          <cell r="D1417" t="str">
            <v>Transfusion von Vollblut, Erythrozytenkonzentrat und Thrombozytenkonzentrat: Apherese-Thrombozytenkonzentrat: 146 bis unter 158 Apherese-Thrombozytenkonzentrate</v>
          </cell>
          <cell r="E1417">
            <v>0</v>
          </cell>
        </row>
        <row r="1418">
          <cell r="A1418" t="str">
            <v>ZE147.34.01</v>
          </cell>
          <cell r="B1418">
            <v>62065.31</v>
          </cell>
          <cell r="C1418" t="str">
            <v>8-800.j2</v>
          </cell>
          <cell r="D1418" t="str">
            <v>Transfusion von Vollblut, Erythrozytenkonzentrat und Thrombozytenkonzentrat: Apherese-Thrombozytenkonzentrat: 158 bis unter 170 pathogeninaktivierte Apherese-Thrombozytenkonzentrate</v>
          </cell>
          <cell r="E1418">
            <v>0</v>
          </cell>
        </row>
        <row r="1419">
          <cell r="A1419" t="str">
            <v>ZE147.34.02</v>
          </cell>
          <cell r="B1419">
            <v>62065.31</v>
          </cell>
          <cell r="C1419" t="str">
            <v>8-800.k2</v>
          </cell>
          <cell r="D1419" t="str">
            <v>Transfusion von Vollblut, Erythrozytenkonzentrat und Thrombozytenkonzentrat: Apherese-Thrombozytenkonzentrat: 158 bis unter 170 Apherese-Thrombozytenkonzentrate</v>
          </cell>
          <cell r="E1419">
            <v>0</v>
          </cell>
        </row>
        <row r="1420">
          <cell r="A1420" t="str">
            <v>ZE147.35.01</v>
          </cell>
          <cell r="B1420">
            <v>66691.289999999994</v>
          </cell>
          <cell r="C1420" t="str">
            <v>8-800.j3</v>
          </cell>
          <cell r="D1420" t="str">
            <v>Transfusion von Vollblut, Erythrozytenkonzentrat und Thrombozytenkonzentrat: Apherese-Thrombozytenkonzentrat: 170 bis unter 182 pathogeninaktivierte Apherese-Thrombozytenkonzentrate</v>
          </cell>
          <cell r="E1420">
            <v>0</v>
          </cell>
        </row>
        <row r="1421">
          <cell r="A1421" t="str">
            <v>ZE147.35.02</v>
          </cell>
          <cell r="B1421">
            <v>66691.289999999994</v>
          </cell>
          <cell r="C1421" t="str">
            <v>8-800.k3</v>
          </cell>
          <cell r="D1421" t="str">
            <v>Transfusion von Vollblut, Erythrozytenkonzentrat und Thrombozytenkonzentrat: Apherese-Thrombozytenkonzentrat: 170 bis unter 182 Apherese-Thrombozytenkonzentrate</v>
          </cell>
          <cell r="E1421">
            <v>0</v>
          </cell>
        </row>
        <row r="1422">
          <cell r="A1422" t="str">
            <v>ZE147.36.01</v>
          </cell>
          <cell r="B1422">
            <v>71317.279999999999</v>
          </cell>
          <cell r="C1422" t="str">
            <v>8-800.j4</v>
          </cell>
          <cell r="D1422" t="str">
            <v>Transfusion von Vollblut, Erythrozytenkonzentrat und Thrombozytenkonzentrat: Apherese-Thrombozytenkonzentrat: 182 bis unter 194 pathogeninaktivierte Apherese-Thrombozytenkonzentrate</v>
          </cell>
          <cell r="E1422">
            <v>0</v>
          </cell>
        </row>
        <row r="1423">
          <cell r="A1423" t="str">
            <v>ZE147.36.02</v>
          </cell>
          <cell r="B1423">
            <v>71317.279999999999</v>
          </cell>
          <cell r="C1423" t="str">
            <v>8-800.k4</v>
          </cell>
          <cell r="D1423" t="str">
            <v>Transfusion von Vollblut, Erythrozytenkonzentrat und Thrombozytenkonzentrat: Apherese-Thrombozytenkonzentrat: 182 bis unter 194 Apherese-Thrombozytenkonzentrate</v>
          </cell>
          <cell r="E1423">
            <v>0</v>
          </cell>
        </row>
        <row r="1424">
          <cell r="A1424" t="str">
            <v>ZE147.37.01</v>
          </cell>
          <cell r="B1424">
            <v>76328.759999999995</v>
          </cell>
          <cell r="C1424" t="str">
            <v>8-800.j5</v>
          </cell>
          <cell r="D1424" t="str">
            <v>Transfusion von Vollblut, Erythrozytenkonzentrat und Thrombozytenkonzentrat: Apherese-Thrombozytenkonzentrat: 194 bis unter 210 pathogeninaktivierte Apherese-Thrombozytenkonzentrate</v>
          </cell>
          <cell r="E1424">
            <v>0</v>
          </cell>
        </row>
        <row r="1425">
          <cell r="A1425" t="str">
            <v>ZE147.37.02</v>
          </cell>
          <cell r="B1425">
            <v>76328.759999999995</v>
          </cell>
          <cell r="C1425" t="str">
            <v>8-800.k5</v>
          </cell>
          <cell r="D1425" t="str">
            <v>Transfusion von Vollblut, Erythrozytenkonzentrat und Thrombozytenkonzentrat: Apherese-Thrombozytenkonzentrat: 194 bis unter 210 Apherese-Thrombozytenkonzentrate</v>
          </cell>
          <cell r="E1425">
            <v>0</v>
          </cell>
        </row>
        <row r="1426">
          <cell r="A1426" t="str">
            <v>ZE147.38.01</v>
          </cell>
          <cell r="B1426">
            <v>82496.740000000005</v>
          </cell>
          <cell r="C1426" t="str">
            <v>8-800.j6</v>
          </cell>
          <cell r="D1426" t="str">
            <v>Transfusion von Vollblut, Erythrozytenkonzentrat und Thrombozytenkonzentrat: Apherese-Thrombozytenkonzentrat: 210 bis unter 226 pathogeninaktivierte Apherese-Thrombozytenkonzentrate</v>
          </cell>
          <cell r="E1426">
            <v>0</v>
          </cell>
        </row>
        <row r="1427">
          <cell r="A1427" t="str">
            <v>ZE147.38.02</v>
          </cell>
          <cell r="B1427">
            <v>82496.740000000005</v>
          </cell>
          <cell r="C1427" t="str">
            <v>8-800.k6</v>
          </cell>
          <cell r="D1427" t="str">
            <v>Transfusion von Vollblut, Erythrozytenkonzentrat und Thrombozytenkonzentrat: Apherese-Thrombozytenkonzentrat: 210 bis unter 226 Apherese-Thrombozytenkonzentrate</v>
          </cell>
          <cell r="E1427">
            <v>0</v>
          </cell>
        </row>
        <row r="1428">
          <cell r="A1428" t="str">
            <v>ZE147.39.01</v>
          </cell>
          <cell r="B1428">
            <v>88664.72</v>
          </cell>
          <cell r="C1428" t="str">
            <v>8-800.j7</v>
          </cell>
          <cell r="D1428" t="str">
            <v>Transfusion von Vollblut, Erythrozytenkonzentrat und Thrombozytenkonzentrat: Apherese-Thrombozytenkonzentrat: 226 bis unter 242 pathogeninaktivierte Apherese-Thrombozytenkonzentrate</v>
          </cell>
          <cell r="E1428">
            <v>0</v>
          </cell>
        </row>
        <row r="1429">
          <cell r="A1429" t="str">
            <v>ZE147.39.02</v>
          </cell>
          <cell r="B1429">
            <v>88664.72</v>
          </cell>
          <cell r="C1429" t="str">
            <v>8-800.k7</v>
          </cell>
          <cell r="D1429" t="str">
            <v>Transfusion von Vollblut, Erythrozytenkonzentrat und Thrombozytenkonzentrat: Apherese-Thrombozytenkonzentrat: 226 bis unter 242 Apherese-Thrombozytenkonzentrate</v>
          </cell>
          <cell r="E1429">
            <v>0</v>
          </cell>
        </row>
        <row r="1430">
          <cell r="A1430" t="str">
            <v>ZE147.40.01</v>
          </cell>
          <cell r="B1430">
            <v>94832.7</v>
          </cell>
          <cell r="C1430" t="str">
            <v>8-800.j8</v>
          </cell>
          <cell r="D1430" t="str">
            <v>Transfusion von Vollblut, Erythrozytenkonzentrat und Thrombozytenkonzentrat: Apherese-Thrombozytenkonzentrat: 242 bis unter 258 pathogeninaktivierte Apherese-Thrombozytenkonzentrate</v>
          </cell>
          <cell r="E1430">
            <v>0</v>
          </cell>
        </row>
        <row r="1431">
          <cell r="A1431" t="str">
            <v>ZE147.40.02</v>
          </cell>
          <cell r="B1431">
            <v>94832.7</v>
          </cell>
          <cell r="C1431" t="str">
            <v>8-800.k8</v>
          </cell>
          <cell r="D1431" t="str">
            <v>Transfusion von Vollblut, Erythrozytenkonzentrat und Thrombozytenkonzentrat: Apherese-Thrombozytenkonzentrat: 242 bis unter 258 Apherese-Thrombozytenkonzentrate</v>
          </cell>
          <cell r="E1431">
            <v>0</v>
          </cell>
        </row>
        <row r="1432">
          <cell r="A1432" t="str">
            <v>ZE147.41.01</v>
          </cell>
          <cell r="B1432">
            <v>101000.69</v>
          </cell>
          <cell r="C1432" t="str">
            <v>8-800.j9</v>
          </cell>
          <cell r="D1432" t="str">
            <v>Transfusion von Vollblut, Erythrozytenkonzentrat und Thrombozytenkonzentrat: Apherese-Thrombozytenkonzentrat: 258 bis unter 274 pathogeninaktivierte Apherese-Thrombozytenkonzentrate</v>
          </cell>
          <cell r="E1432">
            <v>0</v>
          </cell>
        </row>
        <row r="1433">
          <cell r="A1433" t="str">
            <v>ZE147.41.02</v>
          </cell>
          <cell r="B1433">
            <v>101000.69</v>
          </cell>
          <cell r="C1433" t="str">
            <v>8-800.k9</v>
          </cell>
          <cell r="D1433" t="str">
            <v>Transfusion von Vollblut, Erythrozytenkonzentrat und Thrombozytenkonzentrat: Apherese-Thrombozytenkonzentrat: 258 bis unter 274 Apherese-Thrombozytenkonzentrate</v>
          </cell>
          <cell r="E1433">
            <v>0</v>
          </cell>
        </row>
        <row r="1434">
          <cell r="A1434" t="str">
            <v>ZE147.42.01</v>
          </cell>
          <cell r="B1434">
            <v>107554.17</v>
          </cell>
          <cell r="C1434" t="str">
            <v>8-800.ja</v>
          </cell>
          <cell r="D1434" t="str">
            <v>Transfusion von Vollblut, Erythrozytenkonzentrat und Thrombozytenkonzentrat: Apherese-Thrombozytenkonzentrat: 274 bis unter 294 pathogeninaktivierte Apherese-Thrombozytenkonzentrate</v>
          </cell>
          <cell r="E1434">
            <v>0</v>
          </cell>
        </row>
        <row r="1435">
          <cell r="A1435" t="str">
            <v>ZE147.42.02</v>
          </cell>
          <cell r="B1435">
            <v>107554.17</v>
          </cell>
          <cell r="C1435" t="str">
            <v>8-800.ka</v>
          </cell>
          <cell r="D1435" t="str">
            <v>Transfusion von Vollblut, Erythrozytenkonzentrat und Thrombozytenkonzentrat: Apherese-Thrombozytenkonzentrat: 274 bis unter 294 Apherese-Thrombozytenkonzentrate</v>
          </cell>
          <cell r="E1435">
            <v>0</v>
          </cell>
        </row>
        <row r="1436">
          <cell r="A1436" t="str">
            <v>ZE147.43.01</v>
          </cell>
          <cell r="B1436">
            <v>115264.14</v>
          </cell>
          <cell r="C1436" t="str">
            <v>8-800.jb</v>
          </cell>
          <cell r="D1436" t="str">
            <v>Transfusion von Vollblut, Erythrozytenkonzentrat und Thrombozytenkonzentrat: Apherese-Thrombozytenkonzentrat: 294 bis unter 314 pathogeninaktivierte Apherese-Thrombozytenkonzentrate</v>
          </cell>
          <cell r="E1436">
            <v>0</v>
          </cell>
        </row>
        <row r="1437">
          <cell r="A1437" t="str">
            <v>ZE147.43.02</v>
          </cell>
          <cell r="B1437">
            <v>115264.14</v>
          </cell>
          <cell r="C1437" t="str">
            <v>8-800.kb</v>
          </cell>
          <cell r="D1437" t="str">
            <v>Transfusion von Vollblut, Erythrozytenkonzentrat und Thrombozytenkonzentrat: Apherese-Thrombozytenkonzentrat: 294 bis unter 314 Apherese-Thrombozytenkonzentrate</v>
          </cell>
          <cell r="E1437">
            <v>0</v>
          </cell>
        </row>
        <row r="1438">
          <cell r="A1438" t="str">
            <v>ZE147.44.01</v>
          </cell>
          <cell r="B1438">
            <v>122974.12</v>
          </cell>
          <cell r="C1438" t="str">
            <v>8-800.jc</v>
          </cell>
          <cell r="D1438" t="str">
            <v>Transfusion von Vollblut, Erythrozytenkonzentrat und Thrombozytenkonzentrat: Apherese-Thrombozytenkonzentrat: 314 bis unter 334 pathogeninaktivierte Apherese-Thrombozytenkonzentrate</v>
          </cell>
          <cell r="E1438">
            <v>0</v>
          </cell>
        </row>
        <row r="1439">
          <cell r="A1439" t="str">
            <v>ZE147.44.02</v>
          </cell>
          <cell r="B1439">
            <v>122974.12</v>
          </cell>
          <cell r="C1439" t="str">
            <v>8-800.kc</v>
          </cell>
          <cell r="D1439" t="str">
            <v>Transfusion von Vollblut, Erythrozytenkonzentrat und Thrombozytenkonzentrat: Apherese-Thrombozytenkonzentrat: 314 bis unter 334 Apherese-Thrombozytenkonzentrate</v>
          </cell>
          <cell r="E1439">
            <v>0</v>
          </cell>
        </row>
        <row r="1440">
          <cell r="A1440" t="str">
            <v>ZE147.45.01</v>
          </cell>
          <cell r="B1440">
            <v>130684.09</v>
          </cell>
          <cell r="C1440" t="str">
            <v>8-800.jd</v>
          </cell>
          <cell r="D1440" t="str">
            <v>Transfusion von Vollblut, Erythrozytenkonzentrat und Thrombozytenkonzentrat: Apherese-Thrombozytenkonzentrat: 334 bis unter 354 pathogeninaktivierte Apherese-Thrombozytenkonzentrate</v>
          </cell>
          <cell r="E1440">
            <v>0</v>
          </cell>
        </row>
        <row r="1441">
          <cell r="A1441" t="str">
            <v>ZE147.45.02</v>
          </cell>
          <cell r="B1441">
            <v>130684.09</v>
          </cell>
          <cell r="C1441" t="str">
            <v>8-800.kd</v>
          </cell>
          <cell r="D1441" t="str">
            <v>Transfusion von Vollblut, Erythrozytenkonzentrat und Thrombozytenkonzentrat: Apherese-Thrombozytenkonzentrat: 334 bis unter 354 Apherese-Thrombozytenkonzentrate</v>
          </cell>
          <cell r="E1441">
            <v>0</v>
          </cell>
        </row>
        <row r="1442">
          <cell r="A1442" t="str">
            <v>ZE147.46.01</v>
          </cell>
          <cell r="B1442">
            <v>138394.07</v>
          </cell>
          <cell r="C1442" t="str">
            <v>8-800.je</v>
          </cell>
          <cell r="D1442" t="str">
            <v>Transfusion von Vollblut, Erythrozytenkonzentrat und Thrombozytenkonzentrat: Apherese-Thrombozytenkonzentrat: 354 bis unter 374 pathogeninaktivierte Apherese-Thrombozytenkonzentrate</v>
          </cell>
          <cell r="E1442">
            <v>0</v>
          </cell>
        </row>
        <row r="1443">
          <cell r="A1443" t="str">
            <v>ZE147.46.02</v>
          </cell>
          <cell r="B1443">
            <v>138394.07</v>
          </cell>
          <cell r="C1443" t="str">
            <v>8-800.ke</v>
          </cell>
          <cell r="D1443" t="str">
            <v>Transfusion von Vollblut, Erythrozytenkonzentrat und Thrombozytenkonzentrat: Apherese-Thrombozytenkonzentrat: 354 bis unter 374 Apherese-Thrombozytenkonzentrate</v>
          </cell>
          <cell r="E1443">
            <v>0</v>
          </cell>
        </row>
        <row r="1444">
          <cell r="A1444" t="str">
            <v>ZE147.47.01</v>
          </cell>
          <cell r="B1444">
            <v>146104.04999999999</v>
          </cell>
          <cell r="C1444" t="str">
            <v>8-800.jf</v>
          </cell>
          <cell r="D1444" t="str">
            <v>Transfusion von Vollblut, Erythrozytenkonzentrat und Thrombozytenkonzentrat: Apherese-Thrombozytenkonzentrat: 374 oder mehr pathogeninaktivierte Apherese-Thrombozytenkonzentrate</v>
          </cell>
          <cell r="E1444">
            <v>0</v>
          </cell>
        </row>
        <row r="1445">
          <cell r="A1445" t="str">
            <v>ZE147.47.02</v>
          </cell>
          <cell r="B1445">
            <v>146104.04999999999</v>
          </cell>
          <cell r="C1445" t="str">
            <v>8-800.kf</v>
          </cell>
          <cell r="D1445" t="str">
            <v>Transfusion von Vollblut, Erythrozytenkonzentrat und Thrombozytenkonzentrat: Apherese-Thrombozytenkonzentrat: 374 oder mehr Apherese-Thrombozytenkonzentrate</v>
          </cell>
          <cell r="E1445">
            <v>0</v>
          </cell>
        </row>
        <row r="1446">
          <cell r="A1446" t="str">
            <v>ZE148</v>
          </cell>
          <cell r="B1446">
            <v>0</v>
          </cell>
          <cell r="C1446">
            <v>0</v>
          </cell>
          <cell r="D1446" t="str">
            <v>Applikation von Medikamenten, Liste 1: Rituximab, intravenös</v>
          </cell>
          <cell r="E1446">
            <v>0</v>
          </cell>
        </row>
        <row r="1447">
          <cell r="A1447" t="str">
            <v>ZE148.01</v>
          </cell>
          <cell r="B1447">
            <v>680.85</v>
          </cell>
          <cell r="C1447" t="str">
            <v>6-001.h0</v>
          </cell>
          <cell r="D1447" t="str">
            <v>Applikation von Medikamenten, Liste 1: Rituximab, intravenös: 150 mg bis unter 250 mg</v>
          </cell>
          <cell r="E1447">
            <v>0</v>
          </cell>
        </row>
        <row r="1448">
          <cell r="A1448" t="str">
            <v>ZE148.02</v>
          </cell>
          <cell r="B1448">
            <v>1052.22</v>
          </cell>
          <cell r="C1448" t="str">
            <v>6-001.h1</v>
          </cell>
          <cell r="D1448" t="str">
            <v>Applikation von Medikamenten, Liste 1: Rituximab, intravenös: 250 mg bis unter 350 mg</v>
          </cell>
          <cell r="E1448">
            <v>0</v>
          </cell>
        </row>
        <row r="1449">
          <cell r="A1449" t="str">
            <v>ZE148.03</v>
          </cell>
          <cell r="B1449">
            <v>1423.59</v>
          </cell>
          <cell r="C1449" t="str">
            <v>6-001.h2</v>
          </cell>
          <cell r="D1449" t="str">
            <v>Applikation von Medikamenten, Liste 1: Rituximab, intravenös: 350 mg bis unter 450 mg</v>
          </cell>
          <cell r="E1449">
            <v>0</v>
          </cell>
        </row>
        <row r="1450">
          <cell r="A1450" t="str">
            <v>ZE148.04</v>
          </cell>
          <cell r="B1450">
            <v>1794.96</v>
          </cell>
          <cell r="C1450" t="str">
            <v>6-001.h3</v>
          </cell>
          <cell r="D1450" t="str">
            <v>Applikation von Medikamenten, Liste 1: Rituximab, intravenös: 450 mg bis unter 550 mg</v>
          </cell>
          <cell r="E1450">
            <v>0</v>
          </cell>
        </row>
        <row r="1451">
          <cell r="A1451" t="str">
            <v>ZE148.05</v>
          </cell>
          <cell r="B1451">
            <v>2166.33</v>
          </cell>
          <cell r="C1451" t="str">
            <v>6-001.h4</v>
          </cell>
          <cell r="D1451" t="str">
            <v>Applikation von Medikamenten, Liste 1: Rituximab, intravenös: 550 mg bis unter 650 mg</v>
          </cell>
          <cell r="E1451">
            <v>0</v>
          </cell>
        </row>
        <row r="1452">
          <cell r="A1452" t="str">
            <v>ZE148.06</v>
          </cell>
          <cell r="B1452">
            <v>2537.6999999999998</v>
          </cell>
          <cell r="C1452" t="str">
            <v>6-001.h5</v>
          </cell>
          <cell r="D1452" t="str">
            <v>Applikation von Medikamenten, Liste 1: Rituximab, intravenös: 650 mg bis unter 750 mg</v>
          </cell>
          <cell r="E1452">
            <v>0</v>
          </cell>
        </row>
        <row r="1453">
          <cell r="A1453" t="str">
            <v>ZE148.07</v>
          </cell>
          <cell r="B1453">
            <v>2880.88</v>
          </cell>
          <cell r="C1453" t="str">
            <v>6-001.h6</v>
          </cell>
          <cell r="D1453" t="str">
            <v>Applikation von Medikamenten, Liste 1: Rituximab, intravenös: 750 mg bis unter 850 mg</v>
          </cell>
          <cell r="E1453">
            <v>0</v>
          </cell>
        </row>
        <row r="1454">
          <cell r="A1454" t="str">
            <v>ZE148.08</v>
          </cell>
          <cell r="B1454">
            <v>3274.69</v>
          </cell>
          <cell r="C1454" t="str">
            <v>6-001.h7</v>
          </cell>
          <cell r="D1454" t="str">
            <v>Applikation von Medikamenten, Liste 1: Rituximab, intravenös: 850 mg bis unter 950 mg</v>
          </cell>
          <cell r="E1454">
            <v>0</v>
          </cell>
        </row>
        <row r="1455">
          <cell r="A1455" t="str">
            <v>ZE148.09</v>
          </cell>
          <cell r="B1455">
            <v>3651.81</v>
          </cell>
          <cell r="C1455" t="str">
            <v>6-001.h8</v>
          </cell>
          <cell r="D1455" t="str">
            <v>Applikation von Medikamenten, Liste 1: Rituximab, intravenös: 950 mg bis unter 1.050 mg</v>
          </cell>
          <cell r="E1455">
            <v>0</v>
          </cell>
        </row>
        <row r="1456">
          <cell r="A1456" t="str">
            <v>ZE148.10</v>
          </cell>
          <cell r="B1456">
            <v>4146.97</v>
          </cell>
          <cell r="C1456" t="str">
            <v>6-001.h9</v>
          </cell>
          <cell r="D1456" t="str">
            <v>Applikation von Medikamenten, Liste 1: Rituximab, intravenös: 1.050 mg bis unter 1.250 mg</v>
          </cell>
          <cell r="E1456">
            <v>0</v>
          </cell>
        </row>
        <row r="1457">
          <cell r="A1457" t="str">
            <v>ZE148.11</v>
          </cell>
          <cell r="B1457">
            <v>4889.71</v>
          </cell>
          <cell r="C1457" t="str">
            <v>6-001.ha</v>
          </cell>
          <cell r="D1457" t="str">
            <v>Applikation von Medikamenten, Liste 1: Rituximab, intravenös: 1.250 mg bis unter 1.450 mg</v>
          </cell>
          <cell r="E1457">
            <v>0</v>
          </cell>
        </row>
        <row r="1458">
          <cell r="A1458" t="str">
            <v>ZE148.12</v>
          </cell>
          <cell r="B1458">
            <v>5632.45</v>
          </cell>
          <cell r="C1458" t="str">
            <v>6-001.hb</v>
          </cell>
          <cell r="D1458" t="str">
            <v>Applikation von Medikamenten, Liste 1: Rituximab, intravenös: 1.450 mg bis unter 1.650 mg</v>
          </cell>
          <cell r="E1458">
            <v>0</v>
          </cell>
        </row>
        <row r="1459">
          <cell r="A1459" t="str">
            <v>ZE148.13</v>
          </cell>
          <cell r="B1459">
            <v>6375.19</v>
          </cell>
          <cell r="C1459" t="str">
            <v>6-001.hc</v>
          </cell>
          <cell r="D1459" t="str">
            <v>Applikation von Medikamenten, Liste 1: Rituximab, intravenös: 1.650 mg bis unter 1.850 mg</v>
          </cell>
          <cell r="E1459">
            <v>0</v>
          </cell>
        </row>
        <row r="1460">
          <cell r="A1460" t="str">
            <v>ZE148.14</v>
          </cell>
          <cell r="B1460">
            <v>7117.93</v>
          </cell>
          <cell r="C1460" t="str">
            <v>6-001.hd</v>
          </cell>
          <cell r="D1460" t="str">
            <v>Applikation von Medikamenten, Liste 1: Rituximab, intravenös: 1.850 mg bis unter 2.050 mg</v>
          </cell>
          <cell r="E1460">
            <v>0</v>
          </cell>
        </row>
        <row r="1461">
          <cell r="A1461" t="str">
            <v>ZE148.15</v>
          </cell>
          <cell r="B1461">
            <v>8108.25</v>
          </cell>
          <cell r="C1461" t="str">
            <v>6-001.he</v>
          </cell>
          <cell r="D1461" t="str">
            <v>Applikation von Medikamenten, Liste 1: Rituximab, intravenös: 2.050 mg bis unter 2.450 mg</v>
          </cell>
          <cell r="E1461">
            <v>0</v>
          </cell>
        </row>
        <row r="1462">
          <cell r="A1462" t="str">
            <v>ZE148.16</v>
          </cell>
          <cell r="B1462">
            <v>9593.73</v>
          </cell>
          <cell r="C1462" t="str">
            <v>6-001.hf</v>
          </cell>
          <cell r="D1462" t="str">
            <v>Applikation von Medikamenten, Liste 1: Rituximab, intravenös: 2.450 mg bis unter 2.850 mg</v>
          </cell>
          <cell r="E1462">
            <v>0</v>
          </cell>
        </row>
        <row r="1463">
          <cell r="A1463" t="str">
            <v>ZE148.17</v>
          </cell>
          <cell r="B1463">
            <v>11079.21</v>
          </cell>
          <cell r="C1463" t="str">
            <v>6-001.hg</v>
          </cell>
          <cell r="D1463" t="str">
            <v>Applikation von Medikamenten, Liste 1: Rituximab, intravenös: 2.850 mg bis unter 3.250 mg</v>
          </cell>
          <cell r="E1463">
            <v>0</v>
          </cell>
        </row>
        <row r="1464">
          <cell r="A1464" t="str">
            <v>ZE148.18</v>
          </cell>
          <cell r="B1464">
            <v>12564.69</v>
          </cell>
          <cell r="C1464" t="str">
            <v>6-001.hh</v>
          </cell>
          <cell r="D1464" t="str">
            <v>Applikation von Medikamenten, Liste 1: Rituximab, intravenös: 3.250 mg bis unter 3.650 mg</v>
          </cell>
          <cell r="E1464">
            <v>0</v>
          </cell>
        </row>
        <row r="1465">
          <cell r="A1465" t="str">
            <v>ZE148.19</v>
          </cell>
          <cell r="B1465">
            <v>14050.17</v>
          </cell>
          <cell r="C1465" t="str">
            <v>6-001.hj</v>
          </cell>
          <cell r="D1465" t="str">
            <v>Applikation von Medikamenten, Liste 1: Rituximab, intravenös: 3.650 mg oder mehr</v>
          </cell>
          <cell r="E1465">
            <v>0</v>
          </cell>
        </row>
        <row r="1466">
          <cell r="A1466" t="str">
            <v>ZE149</v>
          </cell>
          <cell r="B1466">
            <v>0</v>
          </cell>
          <cell r="C1466">
            <v>0</v>
          </cell>
          <cell r="D1466" t="str">
            <v>Applikation von Medikamenten, Liste 1: Trastuzumab, intravenös</v>
          </cell>
          <cell r="E1466">
            <v>0</v>
          </cell>
        </row>
        <row r="1467">
          <cell r="A1467" t="str">
            <v>ZE149.01</v>
          </cell>
          <cell r="B1467">
            <v>594.34</v>
          </cell>
          <cell r="C1467" t="str">
            <v>6-001.k0</v>
          </cell>
          <cell r="D1467" t="str">
            <v>Applikation von Medikamenten, Liste 1: Trastuzumab, intravenös: 100 mg bis unter 150 mg</v>
          </cell>
          <cell r="E1467">
            <v>0</v>
          </cell>
        </row>
        <row r="1468">
          <cell r="A1468" t="str">
            <v>ZE149.02</v>
          </cell>
          <cell r="B1468">
            <v>849.05</v>
          </cell>
          <cell r="C1468" t="str">
            <v>6-001.k1</v>
          </cell>
          <cell r="D1468" t="str">
            <v>Applikation von Medikamenten, Liste 1: Trastuzumab, intravenös: 150 mg bis unter 200 mg</v>
          </cell>
          <cell r="E1468">
            <v>0</v>
          </cell>
        </row>
        <row r="1469">
          <cell r="A1469" t="str">
            <v>ZE149.03</v>
          </cell>
          <cell r="B1469">
            <v>1103.77</v>
          </cell>
          <cell r="C1469" t="str">
            <v>6-001.k2</v>
          </cell>
          <cell r="D1469" t="str">
            <v>Applikation von Medikamenten, Liste 1: Trastuzumab, intravenös: 200 mg bis unter 250 mg</v>
          </cell>
          <cell r="E1469">
            <v>0</v>
          </cell>
        </row>
        <row r="1470">
          <cell r="A1470" t="str">
            <v>ZE149.04</v>
          </cell>
          <cell r="B1470">
            <v>1358.48</v>
          </cell>
          <cell r="C1470" t="str">
            <v>6-001.k3</v>
          </cell>
          <cell r="D1470" t="str">
            <v>Applikation von Medikamenten, Liste 1: Trastuzumab, intravenös: 250 mg bis unter 300 mg</v>
          </cell>
          <cell r="E1470">
            <v>0</v>
          </cell>
        </row>
        <row r="1471">
          <cell r="A1471" t="str">
            <v>ZE149.05</v>
          </cell>
          <cell r="B1471">
            <v>1613.2</v>
          </cell>
          <cell r="C1471" t="str">
            <v>6-001.k4</v>
          </cell>
          <cell r="D1471" t="str">
            <v>Applikation von Medikamenten, Liste 1: Trastuzumab, intravenös: 300 mg bis unter 350 mg</v>
          </cell>
          <cell r="E1471">
            <v>0</v>
          </cell>
        </row>
        <row r="1472">
          <cell r="A1472" t="str">
            <v>ZE149.06</v>
          </cell>
          <cell r="B1472">
            <v>1867.91</v>
          </cell>
          <cell r="C1472" t="str">
            <v>6-001.k5</v>
          </cell>
          <cell r="D1472" t="str">
            <v>Applikation von Medikamenten, Liste 1: Trastuzumab, intravenös: 350 mg bis unter 400 mg</v>
          </cell>
          <cell r="E1472">
            <v>0</v>
          </cell>
        </row>
        <row r="1473">
          <cell r="A1473" t="str">
            <v>ZE149.07</v>
          </cell>
          <cell r="B1473">
            <v>2122.63</v>
          </cell>
          <cell r="C1473" t="str">
            <v>6-001.k6</v>
          </cell>
          <cell r="D1473" t="str">
            <v>Applikation von Medikamenten, Liste 1: Trastuzumab, intravenös: 400 mg bis unter 450 mg</v>
          </cell>
          <cell r="E1473">
            <v>0</v>
          </cell>
        </row>
        <row r="1474">
          <cell r="A1474" t="str">
            <v>ZE149.08</v>
          </cell>
          <cell r="B1474">
            <v>2377.34</v>
          </cell>
          <cell r="C1474" t="str">
            <v>6-001.k7</v>
          </cell>
          <cell r="D1474" t="str">
            <v>Applikation von Medikamenten, Liste 1: Trastuzumab, intravenös: 450 mg bis unter 500 mg</v>
          </cell>
          <cell r="E1474">
            <v>0</v>
          </cell>
        </row>
        <row r="1475">
          <cell r="A1475" t="str">
            <v>ZE149.09</v>
          </cell>
          <cell r="B1475">
            <v>2716.96</v>
          </cell>
          <cell r="C1475" t="str">
            <v>6-001.k8</v>
          </cell>
          <cell r="D1475" t="str">
            <v>Applikation von Medikamenten, Liste 1: Trastuzumab, intravenös: 500 mg bis unter 600 mg</v>
          </cell>
          <cell r="E1475">
            <v>0</v>
          </cell>
        </row>
        <row r="1476">
          <cell r="A1476" t="str">
            <v>ZE149.10</v>
          </cell>
          <cell r="B1476">
            <v>3201.94</v>
          </cell>
          <cell r="C1476" t="str">
            <v>6-001.k9</v>
          </cell>
          <cell r="D1476" t="str">
            <v>Applikation von Medikamenten, Liste 1: Trastuzumab, intravenös: 600 mg bis unter 700 mg</v>
          </cell>
          <cell r="E1476">
            <v>0</v>
          </cell>
        </row>
        <row r="1477">
          <cell r="A1477" t="str">
            <v>ZE149.11</v>
          </cell>
          <cell r="B1477">
            <v>3735.82</v>
          </cell>
          <cell r="C1477" t="str">
            <v>6-001.ka</v>
          </cell>
          <cell r="D1477" t="str">
            <v>Applikation von Medikamenten, Liste 1: Trastuzumab, intravenös: 700 mg bis unter 800 mg</v>
          </cell>
          <cell r="E1477">
            <v>0</v>
          </cell>
        </row>
        <row r="1478">
          <cell r="A1478" t="str">
            <v>ZE149.12</v>
          </cell>
          <cell r="B1478">
            <v>4245.25</v>
          </cell>
          <cell r="C1478" t="str">
            <v>6-001.kb</v>
          </cell>
          <cell r="D1478" t="str">
            <v>Applikation von Medikamenten, Liste 1: Trastuzumab, intravenös: 800 mg bis unter 900 mg</v>
          </cell>
          <cell r="E1478">
            <v>0</v>
          </cell>
        </row>
        <row r="1479">
          <cell r="A1479" t="str">
            <v>ZE149.13</v>
          </cell>
          <cell r="B1479">
            <v>4754.68</v>
          </cell>
          <cell r="C1479" t="str">
            <v>6-001.kc</v>
          </cell>
          <cell r="D1479" t="str">
            <v>Applikation von Medikamenten, Liste 1: Trastuzumab, intravenös: 900 mg bis unter 1.000 mg</v>
          </cell>
          <cell r="E1479">
            <v>0</v>
          </cell>
        </row>
        <row r="1480">
          <cell r="A1480" t="str">
            <v>ZE149.14</v>
          </cell>
          <cell r="B1480">
            <v>5433.92</v>
          </cell>
          <cell r="C1480" t="str">
            <v>6-001.kd</v>
          </cell>
          <cell r="D1480" t="str">
            <v>Applikation von Medikamenten, Liste 1: Trastuzumab, intravenös: 1.000 mg bis unter 1.200 mg</v>
          </cell>
          <cell r="E1480">
            <v>0</v>
          </cell>
        </row>
        <row r="1481">
          <cell r="A1481" t="str">
            <v>ZE149.15</v>
          </cell>
          <cell r="B1481">
            <v>6452.78</v>
          </cell>
          <cell r="C1481" t="str">
            <v>6-001.ke</v>
          </cell>
          <cell r="D1481" t="str">
            <v>Applikation von Medikamenten, Liste 1: Trastuzumab, intravenös: 1.200 mg bis unter 1.400 mg</v>
          </cell>
          <cell r="E1481">
            <v>0</v>
          </cell>
        </row>
        <row r="1482">
          <cell r="A1482" t="str">
            <v>ZE149.16</v>
          </cell>
          <cell r="B1482">
            <v>7471.64</v>
          </cell>
          <cell r="C1482" t="str">
            <v>6-001.kf</v>
          </cell>
          <cell r="D1482" t="str">
            <v>Applikation von Medikamenten, Liste 1: Trastuzumab, intravenös: 1.400 mg bis unter 1.600 mg</v>
          </cell>
          <cell r="E1482">
            <v>0</v>
          </cell>
        </row>
        <row r="1483">
          <cell r="A1483" t="str">
            <v>ZE149.17</v>
          </cell>
          <cell r="B1483">
            <v>8490.5</v>
          </cell>
          <cell r="C1483" t="str">
            <v>6-001.kg</v>
          </cell>
          <cell r="D1483" t="str">
            <v>Applikation von Medikamenten, Liste 1: Trastuzumab, intravenös: 1.600 mg bis unter 1.800 mg</v>
          </cell>
          <cell r="E1483">
            <v>0</v>
          </cell>
        </row>
        <row r="1484">
          <cell r="A1484" t="str">
            <v>ZE149.18</v>
          </cell>
          <cell r="B1484">
            <v>9509.36</v>
          </cell>
          <cell r="C1484" t="str">
            <v>6-001.kh</v>
          </cell>
          <cell r="D1484" t="str">
            <v>Applikation von Medikamenten, Liste 1: Trastuzumab, intravenös: 1.800 mg bis unter 2.000 mg</v>
          </cell>
          <cell r="E1484">
            <v>0</v>
          </cell>
        </row>
        <row r="1485">
          <cell r="A1485" t="str">
            <v>ZE149.19</v>
          </cell>
          <cell r="B1485">
            <v>10528.22</v>
          </cell>
          <cell r="C1485" t="str">
            <v>6-001.kj</v>
          </cell>
          <cell r="D1485" t="str">
            <v>Applikation von Medikamenten, Liste 1: Trastuzumab, intravenös: 2.000 mg bis unter 2.200 mg</v>
          </cell>
          <cell r="E1485">
            <v>0</v>
          </cell>
        </row>
        <row r="1486">
          <cell r="A1486" t="str">
            <v>ZE149.20</v>
          </cell>
          <cell r="B1486">
            <v>11547.08</v>
          </cell>
          <cell r="C1486" t="str">
            <v>6-001.kk</v>
          </cell>
          <cell r="D1486" t="str">
            <v>Applikation von Medikamenten, Liste 1: Trastuzumab, intravenös: 2.200 mg bis unter 2.400 mg</v>
          </cell>
          <cell r="E1486">
            <v>0</v>
          </cell>
        </row>
        <row r="1487">
          <cell r="A1487" t="str">
            <v>ZE149.21</v>
          </cell>
          <cell r="B1487">
            <v>12565.94</v>
          </cell>
          <cell r="C1487" t="str">
            <v>6-001.km</v>
          </cell>
          <cell r="D1487" t="str">
            <v>Applikation von Medikamenten, Liste 1: Trastuzumab, intravenös: 2.400 mg oder mehr</v>
          </cell>
          <cell r="E1487">
            <v>0</v>
          </cell>
        </row>
        <row r="1488">
          <cell r="A1488" t="str">
            <v>ZE150</v>
          </cell>
          <cell r="B1488">
            <v>0</v>
          </cell>
          <cell r="C1488">
            <v>0</v>
          </cell>
          <cell r="D1488" t="str">
            <v>Applikation von Medikamenten, Liste 7: Posaconazol, oral, Suspension</v>
          </cell>
          <cell r="E1488">
            <v>0</v>
          </cell>
        </row>
        <row r="1489">
          <cell r="A1489" t="str">
            <v>ZE150.01</v>
          </cell>
          <cell r="B1489">
            <v>230.67</v>
          </cell>
          <cell r="C1489" t="str">
            <v>6-007.00</v>
          </cell>
          <cell r="D1489" t="str">
            <v>Applikation von Medikamenten, Liste 7: Posaconazol, oral, Suspension: 1.000 mg bis unter 2.000 mg</v>
          </cell>
          <cell r="E1489">
            <v>0</v>
          </cell>
        </row>
        <row r="1490">
          <cell r="A1490" t="str">
            <v>ZE150.02</v>
          </cell>
          <cell r="B1490">
            <v>403.67</v>
          </cell>
          <cell r="C1490" t="str">
            <v>6-007.01</v>
          </cell>
          <cell r="D1490" t="str">
            <v>Applikation von Medikamenten, Liste 7: Posaconazol, oral, Suspension: 2.000 mg bis unter 3.000 mg</v>
          </cell>
          <cell r="E1490">
            <v>0</v>
          </cell>
        </row>
        <row r="1491">
          <cell r="A1491" t="str">
            <v>ZE150.03</v>
          </cell>
          <cell r="B1491">
            <v>588.20000000000005</v>
          </cell>
          <cell r="C1491" t="str">
            <v>6-007.02</v>
          </cell>
          <cell r="D1491" t="str">
            <v>Applikation von Medikamenten, Liste 7: Posaconazol, oral, Suspension: 3.000 mg bis unter 4.200 mg</v>
          </cell>
          <cell r="E1491">
            <v>0</v>
          </cell>
        </row>
        <row r="1492">
          <cell r="A1492" t="str">
            <v>ZE150.04</v>
          </cell>
          <cell r="B1492">
            <v>790.74</v>
          </cell>
          <cell r="C1492" t="str">
            <v>6-007.03</v>
          </cell>
          <cell r="D1492" t="str">
            <v>Applikation von Medikamenten, Liste 7: Posaconazol, oral, Suspension: 4.200 mg bis unter 5.400 mg</v>
          </cell>
          <cell r="E1492">
            <v>0</v>
          </cell>
        </row>
        <row r="1493">
          <cell r="A1493" t="str">
            <v>ZE150.05</v>
          </cell>
          <cell r="B1493">
            <v>1003.4</v>
          </cell>
          <cell r="C1493" t="str">
            <v>6-007.04</v>
          </cell>
          <cell r="D1493" t="str">
            <v>Applikation von Medikamenten, Liste 7: Posaconazol, oral, Suspension: 5.400 mg bis unter 6.600 mg</v>
          </cell>
          <cell r="E1493">
            <v>0</v>
          </cell>
        </row>
        <row r="1494">
          <cell r="A1494" t="str">
            <v>ZE150.06</v>
          </cell>
          <cell r="B1494">
            <v>1211</v>
          </cell>
          <cell r="C1494" t="str">
            <v>6-007.05</v>
          </cell>
          <cell r="D1494" t="str">
            <v>Applikation von Medikamenten, Liste 7: Posaconazol, oral, Suspension: 6.600 mg bis unter 7.800 mg</v>
          </cell>
          <cell r="E1494">
            <v>0</v>
          </cell>
        </row>
        <row r="1495">
          <cell r="A1495" t="str">
            <v>ZE150.07</v>
          </cell>
          <cell r="B1495">
            <v>1418.6</v>
          </cell>
          <cell r="C1495" t="str">
            <v>6-007.06</v>
          </cell>
          <cell r="D1495" t="str">
            <v>Applikation von Medikamenten, Liste 7: Posaconazol, oral, Suspension: 7.800 mg bis unter 9.000 mg</v>
          </cell>
          <cell r="E1495">
            <v>0</v>
          </cell>
        </row>
        <row r="1496">
          <cell r="A1496" t="str">
            <v>ZE150.08</v>
          </cell>
          <cell r="B1496">
            <v>1695.4</v>
          </cell>
          <cell r="C1496" t="str">
            <v>6-007.07</v>
          </cell>
          <cell r="D1496" t="str">
            <v>Applikation von Medikamenten, Liste 7: Posaconazol, oral, Suspension: 9.000 mg bis unter 11.400 mg</v>
          </cell>
          <cell r="E1496">
            <v>0</v>
          </cell>
        </row>
        <row r="1497">
          <cell r="A1497" t="str">
            <v>ZE150.09</v>
          </cell>
          <cell r="B1497">
            <v>2110.6</v>
          </cell>
          <cell r="C1497" t="str">
            <v>6-007.08</v>
          </cell>
          <cell r="D1497" t="str">
            <v>Applikation von Medikamenten, Liste 7: Posaconazol, oral, Suspension: 11.400 mg bis unter 13.800 mg</v>
          </cell>
          <cell r="E1497">
            <v>0</v>
          </cell>
        </row>
        <row r="1498">
          <cell r="A1498" t="str">
            <v>ZE150.10</v>
          </cell>
          <cell r="B1498">
            <v>2525.8000000000002</v>
          </cell>
          <cell r="C1498" t="str">
            <v>6-007.09</v>
          </cell>
          <cell r="D1498" t="str">
            <v>Applikation von Medikamenten, Liste 7: Posaconazol, oral, Suspension: 13.800 mg bis unter 16.200 mg</v>
          </cell>
          <cell r="E1498">
            <v>0</v>
          </cell>
        </row>
        <row r="1499">
          <cell r="A1499" t="str">
            <v>ZE150.11</v>
          </cell>
          <cell r="B1499">
            <v>2941</v>
          </cell>
          <cell r="C1499" t="str">
            <v>6-007.0a</v>
          </cell>
          <cell r="D1499" t="str">
            <v>Applikation von Medikamenten, Liste 7: Posaconazol, oral, Suspension: 16.200 mg bis unter 18.600 mg</v>
          </cell>
          <cell r="E1499">
            <v>0</v>
          </cell>
        </row>
        <row r="1500">
          <cell r="A1500" t="str">
            <v>ZE150.12</v>
          </cell>
          <cell r="B1500">
            <v>3356.2</v>
          </cell>
          <cell r="C1500" t="str">
            <v>6-007.0b</v>
          </cell>
          <cell r="D1500" t="str">
            <v>Applikation von Medikamenten, Liste 7: Posaconazol, oral, Suspension: 18.600 mg bis unter 21.000 mg</v>
          </cell>
          <cell r="E1500">
            <v>0</v>
          </cell>
        </row>
        <row r="1501">
          <cell r="A1501" t="str">
            <v>ZE150.13</v>
          </cell>
          <cell r="B1501">
            <v>3909.8</v>
          </cell>
          <cell r="C1501" t="str">
            <v>6-007.0c</v>
          </cell>
          <cell r="D1501" t="str">
            <v>Applikation von Medikamenten, Liste 7: Posaconazol, oral, Suspension: 21.000 mg bis unter 25.800 mg</v>
          </cell>
          <cell r="E1501">
            <v>0</v>
          </cell>
        </row>
        <row r="1502">
          <cell r="A1502" t="str">
            <v>ZE150.14</v>
          </cell>
          <cell r="B1502">
            <v>4740.2</v>
          </cell>
          <cell r="C1502" t="str">
            <v>6-007.0d</v>
          </cell>
          <cell r="D1502" t="str">
            <v>Applikation von Medikamenten, Liste 7: Posaconazol, oral, Suspension: 25.800 mg bis unter 30.600 mg</v>
          </cell>
          <cell r="E1502">
            <v>0</v>
          </cell>
        </row>
        <row r="1503">
          <cell r="A1503" t="str">
            <v>ZE150.15</v>
          </cell>
          <cell r="B1503">
            <v>5570.6</v>
          </cell>
          <cell r="C1503" t="str">
            <v>6-007.0e</v>
          </cell>
          <cell r="D1503" t="str">
            <v>Applikation von Medikamenten, Liste 7: Posaconazol, oral, Suspension: 30.600 mg bis unter 35.400 mg</v>
          </cell>
          <cell r="E1503">
            <v>0</v>
          </cell>
        </row>
        <row r="1504">
          <cell r="A1504" t="str">
            <v>ZE150.16</v>
          </cell>
          <cell r="B1504">
            <v>6401</v>
          </cell>
          <cell r="C1504" t="str">
            <v>6-007.0f</v>
          </cell>
          <cell r="D1504" t="str">
            <v>Applikation von Medikamenten, Liste 7: Posaconazol, oral, Suspension: 35.400 mg bis unter 40.200 mg</v>
          </cell>
          <cell r="E1504">
            <v>0</v>
          </cell>
        </row>
        <row r="1505">
          <cell r="A1505" t="str">
            <v>ZE150.17</v>
          </cell>
          <cell r="B1505">
            <v>7231.4</v>
          </cell>
          <cell r="C1505" t="str">
            <v>6-007.0g</v>
          </cell>
          <cell r="D1505" t="str">
            <v>Applikation von Medikamenten, Liste 7: Posaconazol, oral, Suspension: 40.200 mg bis unter 45.000 mg</v>
          </cell>
          <cell r="E1505">
            <v>0</v>
          </cell>
        </row>
        <row r="1506">
          <cell r="A1506" t="str">
            <v>ZE150.18</v>
          </cell>
          <cell r="B1506">
            <v>8338.6</v>
          </cell>
          <cell r="C1506" t="str">
            <v>6-007.0h</v>
          </cell>
          <cell r="D1506" t="str">
            <v>Applikation von Medikamenten, Liste 7: Posaconazol, oral, Suspension: 45.000 mg bis unter 54.600 mg</v>
          </cell>
          <cell r="E1506">
            <v>0</v>
          </cell>
        </row>
        <row r="1507">
          <cell r="A1507" t="str">
            <v>ZE150.19</v>
          </cell>
          <cell r="B1507">
            <v>9999.4</v>
          </cell>
          <cell r="C1507" t="str">
            <v>6-007.0j</v>
          </cell>
          <cell r="D1507" t="str">
            <v>Applikation von Medikamenten, Liste 7: Posaconazol, oral, Suspension: 54.600 mg bis unter 64.200 mg</v>
          </cell>
          <cell r="E1507">
            <v>0</v>
          </cell>
        </row>
        <row r="1508">
          <cell r="A1508" t="str">
            <v>ZE150.20</v>
          </cell>
          <cell r="B1508">
            <v>11660.2</v>
          </cell>
          <cell r="C1508" t="str">
            <v>6-007.0k</v>
          </cell>
          <cell r="D1508" t="str">
            <v>Applikation von Medikamenten, Liste 7: Posaconazol, oral, Suspension: 64.200 mg bis unter 73.800 mg</v>
          </cell>
          <cell r="E1508">
            <v>0</v>
          </cell>
        </row>
        <row r="1509">
          <cell r="A1509" t="str">
            <v>ZE150.21</v>
          </cell>
          <cell r="B1509">
            <v>13321</v>
          </cell>
          <cell r="C1509" t="str">
            <v>6-007.0m</v>
          </cell>
          <cell r="D1509" t="str">
            <v>Applikation von Medikamenten, Liste 7: Posaconazol, oral, Suspension: 73.800 mg bis unter 83.400 mg</v>
          </cell>
          <cell r="E1509">
            <v>0</v>
          </cell>
        </row>
        <row r="1510">
          <cell r="A1510" t="str">
            <v>ZE150.22</v>
          </cell>
          <cell r="B1510">
            <v>14981.8</v>
          </cell>
          <cell r="C1510" t="str">
            <v>6-007.0n</v>
          </cell>
          <cell r="D1510" t="str">
            <v>Applikation von Medikamenten, Liste 7: Posaconazol, oral, Suspension: 83.400 mg bis unter 93.000 mg</v>
          </cell>
          <cell r="E1510">
            <v>0</v>
          </cell>
        </row>
        <row r="1511">
          <cell r="A1511" t="str">
            <v>ZE150.23</v>
          </cell>
          <cell r="B1511">
            <v>16642.599999999999</v>
          </cell>
          <cell r="C1511" t="str">
            <v>6-007.0p</v>
          </cell>
          <cell r="D1511" t="str">
            <v>Applikation von Medikamenten, Liste 7: Posaconazol, oral, Suspension: 93.000 mg oder mehr</v>
          </cell>
          <cell r="E1511">
            <v>0</v>
          </cell>
        </row>
        <row r="1512">
          <cell r="A1512" t="str">
            <v>ZE151</v>
          </cell>
          <cell r="B1512">
            <v>0</v>
          </cell>
          <cell r="C1512">
            <v>0</v>
          </cell>
          <cell r="D1512" t="str">
            <v>Applikation von Medikamenten, Liste 3: Abatacept, intravenös</v>
          </cell>
          <cell r="E1512">
            <v>0</v>
          </cell>
        </row>
        <row r="1513">
          <cell r="A1513" t="str">
            <v>ZE151.01</v>
          </cell>
          <cell r="B1513">
            <v>304.89999999999998</v>
          </cell>
          <cell r="C1513" t="str">
            <v>6-003.s0</v>
          </cell>
          <cell r="D1513" t="str">
            <v>Applikation von Medikamenten, Liste 3: Abatacept, intravenös: 125 mg bis unter 250 mg</v>
          </cell>
          <cell r="E1513">
            <v>0</v>
          </cell>
        </row>
        <row r="1514">
          <cell r="A1514" t="str">
            <v>ZE151.02</v>
          </cell>
          <cell r="B1514">
            <v>609.79999999999995</v>
          </cell>
          <cell r="C1514" t="str">
            <v>6-003.s1</v>
          </cell>
          <cell r="D1514" t="str">
            <v>Applikation von Medikamenten, Liste 3: Abatacept, intravenös: 250 mg bis unter 500 mg</v>
          </cell>
          <cell r="E1514">
            <v>0</v>
          </cell>
        </row>
        <row r="1515">
          <cell r="A1515" t="str">
            <v>ZE151.03</v>
          </cell>
          <cell r="B1515">
            <v>914.7</v>
          </cell>
          <cell r="C1515" t="str">
            <v>6-003.s2</v>
          </cell>
          <cell r="D1515" t="str">
            <v>Applikation von Medikamenten, Liste 3: Abatacept, intravenös: 500 mg bis unter 750 mg</v>
          </cell>
          <cell r="E1515">
            <v>0</v>
          </cell>
        </row>
        <row r="1516">
          <cell r="A1516" t="str">
            <v>ZE151.04</v>
          </cell>
          <cell r="B1516">
            <v>1372.05</v>
          </cell>
          <cell r="C1516" t="str">
            <v>6-003.s3</v>
          </cell>
          <cell r="D1516" t="str">
            <v>Applikation von Medikamenten, Liste 3: Abatacept, intravenös: 750 mg bis unter 1.000 mg</v>
          </cell>
          <cell r="E1516">
            <v>0</v>
          </cell>
        </row>
        <row r="1517">
          <cell r="A1517" t="str">
            <v>ZE151.05</v>
          </cell>
          <cell r="B1517">
            <v>1829.4</v>
          </cell>
          <cell r="C1517" t="str">
            <v>6-003.s4</v>
          </cell>
          <cell r="D1517" t="str">
            <v>Applikation von Medikamenten, Liste 3: Abatacept, intravenös: 1.000 mg bis unter 1.250 mg</v>
          </cell>
          <cell r="E1517">
            <v>0</v>
          </cell>
        </row>
        <row r="1518">
          <cell r="A1518" t="str">
            <v>ZE151.06</v>
          </cell>
          <cell r="B1518">
            <v>2286.75</v>
          </cell>
          <cell r="C1518" t="str">
            <v>6-003.s5</v>
          </cell>
          <cell r="D1518" t="str">
            <v>Applikation von Medikamenten, Liste 3: Abatacept, intravenös: 1.250 mg bis unter 1.500 mg</v>
          </cell>
          <cell r="E1518">
            <v>0</v>
          </cell>
        </row>
        <row r="1519">
          <cell r="A1519" t="str">
            <v>ZE151.07</v>
          </cell>
          <cell r="B1519">
            <v>2744.1</v>
          </cell>
          <cell r="C1519" t="str">
            <v>6-003.s6</v>
          </cell>
          <cell r="D1519" t="str">
            <v>Applikation von Medikamenten, Liste 3: Abatacept, intravenös: 1.500 mg bis unter 1.750 mg</v>
          </cell>
          <cell r="E1519">
            <v>0</v>
          </cell>
        </row>
        <row r="1520">
          <cell r="A1520" t="str">
            <v>ZE151.08</v>
          </cell>
          <cell r="B1520">
            <v>3201.45</v>
          </cell>
          <cell r="C1520" t="str">
            <v>6-003.s7</v>
          </cell>
          <cell r="D1520" t="str">
            <v>Applikation von Medikamenten, Liste 3: Abatacept, intravenös: 1.750 mg bis unter 2.000 mg</v>
          </cell>
          <cell r="E1520">
            <v>0</v>
          </cell>
        </row>
        <row r="1521">
          <cell r="A1521" t="str">
            <v>ZE151.09</v>
          </cell>
          <cell r="B1521">
            <v>3658.8</v>
          </cell>
          <cell r="C1521" t="str">
            <v>6-003.s8</v>
          </cell>
          <cell r="D1521" t="str">
            <v>Applikation von Medikamenten, Liste 3: Abatacept, intravenös: 2.000 mg bis unter 2.250 mg</v>
          </cell>
          <cell r="E1521">
            <v>0</v>
          </cell>
        </row>
        <row r="1522">
          <cell r="A1522" t="str">
            <v>ZE151.10</v>
          </cell>
          <cell r="B1522">
            <v>4116.1499999999996</v>
          </cell>
          <cell r="C1522" t="str">
            <v>6-003.s9</v>
          </cell>
          <cell r="D1522" t="str">
            <v>Applikation von Medikamenten, Liste 3: Abatacept, intravenös: 2.250 mg bis unter 2.500 mg</v>
          </cell>
          <cell r="E1522">
            <v>0</v>
          </cell>
        </row>
        <row r="1523">
          <cell r="A1523" t="str">
            <v>ZE151.11</v>
          </cell>
          <cell r="B1523">
            <v>4573.5</v>
          </cell>
          <cell r="C1523" t="str">
            <v>6-003.sa</v>
          </cell>
          <cell r="D1523" t="str">
            <v>Applikation von Medikamenten, Liste 3: Abatacept, intravenös: 2.500 mg bis unter 2.750 mg</v>
          </cell>
          <cell r="E1523">
            <v>0</v>
          </cell>
        </row>
        <row r="1524">
          <cell r="A1524" t="str">
            <v>ZE151.12</v>
          </cell>
          <cell r="B1524">
            <v>5030.8500000000004</v>
          </cell>
          <cell r="C1524" t="str">
            <v>6-003.sb</v>
          </cell>
          <cell r="D1524" t="str">
            <v>Applikation von Medikamenten, Liste 3: Abatacept, intravenös: 2.750 mg bis unter 3.000 mg</v>
          </cell>
          <cell r="E1524">
            <v>0</v>
          </cell>
        </row>
        <row r="1525">
          <cell r="A1525" t="str">
            <v>ZE151.13</v>
          </cell>
          <cell r="B1525">
            <v>5488.2</v>
          </cell>
          <cell r="C1525" t="str">
            <v>6-003.sc</v>
          </cell>
          <cell r="D1525" t="str">
            <v>Applikation von Medikamenten, Liste 3: Abatacept, intravenös: 3.000 mg oder mehr</v>
          </cell>
          <cell r="E1525">
            <v>0</v>
          </cell>
        </row>
        <row r="1526">
          <cell r="A1526" t="str">
            <v>ZE152.00.01</v>
          </cell>
          <cell r="B1526" t="str">
            <v>XXX</v>
          </cell>
          <cell r="C1526" t="str">
            <v>8-836.60</v>
          </cell>
          <cell r="D1526" t="str">
            <v>(Perkutan-)transluminale Gefäßintervention: Fremdkörperentfernung: Gefäße intrakraniell</v>
          </cell>
          <cell r="E1526">
            <v>0</v>
          </cell>
        </row>
        <row r="1527">
          <cell r="A1527" t="str">
            <v>ZE152.00.02</v>
          </cell>
          <cell r="B1527" t="str">
            <v>XXX</v>
          </cell>
          <cell r="C1527" t="str">
            <v>8-836.80</v>
          </cell>
          <cell r="D1527" t="str">
            <v>(Perkutan-)transluminale Gefäßintervention: Thrombektomie: Gefäße intrakraniell</v>
          </cell>
          <cell r="E1527">
            <v>0</v>
          </cell>
        </row>
        <row r="1528">
          <cell r="A1528" t="str">
            <v>ZE152.01</v>
          </cell>
          <cell r="B1528">
            <v>1970.99</v>
          </cell>
          <cell r="C1528" t="str">
            <v>8-83b.84</v>
          </cell>
          <cell r="D1528" t="str">
            <v>Zusatzinformationen zu Materialien: Verwendung eines Mikrodrahtretriever- oder Stentretriever-Systems zur Thrombektomie oder Fremdkörperentfernung: 1 Stentretriever-System</v>
          </cell>
          <cell r="E1528">
            <v>0</v>
          </cell>
        </row>
        <row r="1529">
          <cell r="A1529" t="str">
            <v>ZE152.02</v>
          </cell>
          <cell r="B1529">
            <v>3941.98</v>
          </cell>
          <cell r="C1529" t="str">
            <v>8-83b.85</v>
          </cell>
          <cell r="D1529" t="str">
            <v>Zusatzinformationen zu Materialien: Verwendung eines Mikrodrahtretriever- oder Stentretriever-Systems zur Thrombektomie oder Fremdkörperentfernung: 2 Stentretriever-Systeme</v>
          </cell>
          <cell r="E1529">
            <v>0</v>
          </cell>
        </row>
        <row r="1530">
          <cell r="A1530" t="str">
            <v>ZE152.03</v>
          </cell>
          <cell r="B1530">
            <v>5912.97</v>
          </cell>
          <cell r="C1530" t="str">
            <v>8-83b.86</v>
          </cell>
          <cell r="D1530" t="str">
            <v>Zusatzinformationen zu Materialien: Verwendung eines Mikrodrahtretriever- oder Stentretriever-Systems zur Thrombektomie oder Fremdkörperentfernung: 3 oder mehr Stentretriever-Systeme</v>
          </cell>
          <cell r="E1530">
            <v>0</v>
          </cell>
        </row>
        <row r="1531">
          <cell r="A1531" t="str">
            <v>ZE153</v>
          </cell>
          <cell r="B1531">
            <v>284</v>
          </cell>
          <cell r="C1531" t="str">
            <v>5-594.31</v>
          </cell>
          <cell r="D1531" t="str">
            <v>Suprapubische (urethrovesikale) Zügeloperation [Schlingenoperation]: Mit alloplastischem Material: Adjustierbar</v>
          </cell>
          <cell r="E1531">
            <v>0</v>
          </cell>
        </row>
        <row r="1532">
          <cell r="A1532" t="str">
            <v>ZE154</v>
          </cell>
          <cell r="B1532">
            <v>0</v>
          </cell>
          <cell r="C1532">
            <v>0</v>
          </cell>
          <cell r="D1532" t="str">
            <v>Applikation von Medikamenten, Liste 3: Eculizumab, parenteral</v>
          </cell>
          <cell r="E1532">
            <v>0</v>
          </cell>
        </row>
        <row r="1533">
          <cell r="A1533" t="str">
            <v>ZE154.01</v>
          </cell>
          <cell r="B1533">
            <v>5566.98</v>
          </cell>
          <cell r="C1533" t="str">
            <v>6-003.h0</v>
          </cell>
          <cell r="D1533" t="str">
            <v>Applikation von Medikamenten, Liste 3: Eculizumab, parenteral: 300 mg bis unter 600 mg</v>
          </cell>
          <cell r="E1533">
            <v>0</v>
          </cell>
        </row>
        <row r="1534">
          <cell r="A1534" t="str">
            <v>ZE154.02</v>
          </cell>
          <cell r="B1534">
            <v>11133.96</v>
          </cell>
          <cell r="C1534" t="str">
            <v>6-003.h1</v>
          </cell>
          <cell r="D1534" t="str">
            <v>Applikation von Medikamenten, Liste 3: Eculizumab, parenteral: 600 mg bis unter 900 mg</v>
          </cell>
          <cell r="E1534">
            <v>0</v>
          </cell>
        </row>
        <row r="1535">
          <cell r="A1535" t="str">
            <v>ZE154.03</v>
          </cell>
          <cell r="B1535">
            <v>16700.939999999999</v>
          </cell>
          <cell r="C1535" t="str">
            <v>6-003.h2</v>
          </cell>
          <cell r="D1535" t="str">
            <v>Applikation von Medikamenten, Liste 3: Eculizumab, parenteral: 900 mg bis unter 1.200 mg</v>
          </cell>
          <cell r="E1535">
            <v>0</v>
          </cell>
        </row>
        <row r="1536">
          <cell r="A1536" t="str">
            <v>ZE154.04</v>
          </cell>
          <cell r="B1536">
            <v>22267.919999999998</v>
          </cell>
          <cell r="C1536" t="str">
            <v>6-003.h3</v>
          </cell>
          <cell r="D1536" t="str">
            <v>Applikation von Medikamenten, Liste 3: Eculizumab, parenteral: 1.200 mg bis unter 1.500 mg</v>
          </cell>
          <cell r="E1536">
            <v>0</v>
          </cell>
        </row>
        <row r="1537">
          <cell r="A1537" t="str">
            <v>ZE154.05</v>
          </cell>
          <cell r="B1537">
            <v>27834.9</v>
          </cell>
          <cell r="C1537" t="str">
            <v>6-003.h4</v>
          </cell>
          <cell r="D1537" t="str">
            <v>Applikation von Medikamenten, Liste 3: Eculizumab, parenteral: 1.500 mg bis unter 1.800 mg</v>
          </cell>
          <cell r="E1537">
            <v>0</v>
          </cell>
        </row>
        <row r="1538">
          <cell r="A1538" t="str">
            <v>ZE154.06</v>
          </cell>
          <cell r="B1538">
            <v>33401.879999999997</v>
          </cell>
          <cell r="C1538" t="str">
            <v>6-003.h5</v>
          </cell>
          <cell r="D1538" t="str">
            <v>Applikation von Medikamenten, Liste 3: Eculizumab, parenteral: 1.800 mg bis unter 2.100 mg</v>
          </cell>
          <cell r="E1538">
            <v>0</v>
          </cell>
        </row>
        <row r="1539">
          <cell r="A1539" t="str">
            <v>ZE154.07</v>
          </cell>
          <cell r="B1539">
            <v>38968.86</v>
          </cell>
          <cell r="C1539" t="str">
            <v>6-003.h6</v>
          </cell>
          <cell r="D1539" t="str">
            <v>Applikation von Medikamenten, Liste 3: Eculizumab, parenteral: 2.100 mg bis unter 2.400 mg</v>
          </cell>
          <cell r="E1539">
            <v>0</v>
          </cell>
        </row>
        <row r="1540">
          <cell r="A1540" t="str">
            <v>ZE154.08</v>
          </cell>
          <cell r="B1540">
            <v>44535.839999999997</v>
          </cell>
          <cell r="C1540" t="str">
            <v>6-003.h7</v>
          </cell>
          <cell r="D1540" t="str">
            <v>Applikation von Medikamenten, Liste 3: Eculizumab, parenteral: 2.400 mg bis unter 2.700 mg</v>
          </cell>
          <cell r="E1540">
            <v>0</v>
          </cell>
        </row>
        <row r="1541">
          <cell r="A1541" t="str">
            <v>ZE154.09</v>
          </cell>
          <cell r="B1541">
            <v>50102.82</v>
          </cell>
          <cell r="C1541" t="str">
            <v>6-003.h8</v>
          </cell>
          <cell r="D1541" t="str">
            <v>Applikation von Medikamenten, Liste 3: Eculizumab, parenteral: 2.700 mg bis unter 3.000 mg</v>
          </cell>
          <cell r="E1541">
            <v>0</v>
          </cell>
        </row>
        <row r="1542">
          <cell r="A1542" t="str">
            <v>ZE154.10</v>
          </cell>
          <cell r="B1542">
            <v>55669.8</v>
          </cell>
          <cell r="C1542" t="str">
            <v>6-003.h9</v>
          </cell>
          <cell r="D1542" t="str">
            <v>Applikation von Medikamenten, Liste 3: Eculizumab, parenteral: 3.000 mg bis unter 3.300 mg</v>
          </cell>
          <cell r="E1542">
            <v>0</v>
          </cell>
        </row>
        <row r="1543">
          <cell r="A1543" t="str">
            <v>ZE154.11</v>
          </cell>
          <cell r="B1543">
            <v>61236.78</v>
          </cell>
          <cell r="C1543" t="str">
            <v>6-003.ha</v>
          </cell>
          <cell r="D1543" t="str">
            <v>Applikation von Medikamenten, Liste 3: Eculizumab, parenteral: 3.300 mg bis unter 3.600 mg</v>
          </cell>
          <cell r="E1543">
            <v>0</v>
          </cell>
        </row>
        <row r="1544">
          <cell r="A1544" t="str">
            <v>ZE154.12</v>
          </cell>
          <cell r="B1544">
            <v>66803.759999999995</v>
          </cell>
          <cell r="C1544" t="str">
            <v>6-003.hb</v>
          </cell>
          <cell r="D1544" t="str">
            <v>Applikation von Medikamenten, Liste 3: Eculizumab, parenteral: 3.600 mg bis unter 3.900 mg</v>
          </cell>
          <cell r="E1544">
            <v>0</v>
          </cell>
        </row>
        <row r="1545">
          <cell r="A1545" t="str">
            <v>ZE154.13</v>
          </cell>
          <cell r="B1545">
            <v>72370.740000000005</v>
          </cell>
          <cell r="C1545" t="str">
            <v>6-003.hc</v>
          </cell>
          <cell r="D1545" t="str">
            <v>Applikation von Medikamenten, Liste 3: Eculizumab, parenteral: 3.900 mg bis unter 4.200 mg</v>
          </cell>
          <cell r="E1545">
            <v>0</v>
          </cell>
        </row>
        <row r="1546">
          <cell r="A1546" t="str">
            <v>ZE154.14</v>
          </cell>
          <cell r="B1546">
            <v>77937.72</v>
          </cell>
          <cell r="C1546" t="str">
            <v>6-003.hd</v>
          </cell>
          <cell r="D1546" t="str">
            <v>Applikation von Medikamenten, Liste 3: Eculizumab, parenteral: 4.200 mg bis unter 4.500 mg</v>
          </cell>
          <cell r="E1546">
            <v>0</v>
          </cell>
        </row>
        <row r="1547">
          <cell r="A1547" t="str">
            <v>ZE154.15</v>
          </cell>
          <cell r="B1547">
            <v>83504.7</v>
          </cell>
          <cell r="C1547" t="str">
            <v>6-003.he</v>
          </cell>
          <cell r="D1547" t="str">
            <v>Applikation von Medikamenten, Liste 3: Eculizumab, parenteral: 4.500 mg bis unter 4.800 mg</v>
          </cell>
          <cell r="E1547">
            <v>0</v>
          </cell>
        </row>
        <row r="1548">
          <cell r="A1548" t="str">
            <v>ZE154.16</v>
          </cell>
          <cell r="B1548">
            <v>89071.679999999993</v>
          </cell>
          <cell r="C1548" t="str">
            <v>6-003.hf</v>
          </cell>
          <cell r="D1548" t="str">
            <v>Applikation von Medikamenten, Liste 3: Eculizumab, parenteral: 4.800 mg bis unter 5.100 mg</v>
          </cell>
          <cell r="E1548">
            <v>0</v>
          </cell>
        </row>
        <row r="1549">
          <cell r="A1549" t="str">
            <v>ZE154.17</v>
          </cell>
          <cell r="B1549">
            <v>94638.66</v>
          </cell>
          <cell r="C1549" t="str">
            <v>6-003.hg</v>
          </cell>
          <cell r="D1549" t="str">
            <v>Applikation von Medikamenten, Liste 3: Eculizumab, parenteral: 5.100 mg bis unter 5.400 mg</v>
          </cell>
          <cell r="E1549">
            <v>0</v>
          </cell>
        </row>
        <row r="1550">
          <cell r="A1550" t="str">
            <v>ZE154.18</v>
          </cell>
          <cell r="B1550">
            <v>100205.64</v>
          </cell>
          <cell r="C1550" t="str">
            <v>6-003.hh</v>
          </cell>
          <cell r="D1550" t="str">
            <v>Applikation von Medikamenten, Liste 3: Eculizumab, parenteral: 5.400 mg bis unter 5.700 mg</v>
          </cell>
          <cell r="E1550">
            <v>0</v>
          </cell>
        </row>
        <row r="1551">
          <cell r="A1551" t="str">
            <v>ZE154.19</v>
          </cell>
          <cell r="B1551">
            <v>105772.62</v>
          </cell>
          <cell r="C1551" t="str">
            <v>6-003.hj</v>
          </cell>
          <cell r="D1551" t="str">
            <v>Applikation von Medikamenten, Liste 3: Eculizumab, parenteral: 5.700 mg bis unter 6.000 mg</v>
          </cell>
          <cell r="E1551">
            <v>0</v>
          </cell>
        </row>
        <row r="1552">
          <cell r="A1552" t="str">
            <v>ZE154.20</v>
          </cell>
          <cell r="B1552">
            <v>111339.6</v>
          </cell>
          <cell r="C1552" t="str">
            <v>6-003.hk</v>
          </cell>
          <cell r="D1552" t="str">
            <v>Applikation von Medikamenten, Liste 3: Eculizumab, parenteral: 6.000 mg oder mehr</v>
          </cell>
          <cell r="E1552">
            <v>0</v>
          </cell>
        </row>
        <row r="1553">
          <cell r="A1553" t="str">
            <v>ZE155</v>
          </cell>
          <cell r="B1553">
            <v>0</v>
          </cell>
          <cell r="C1553">
            <v>0</v>
          </cell>
          <cell r="D1553" t="str">
            <v>Applikation von Medikamenten, Liste 6: Ofatumumab, parenteral</v>
          </cell>
          <cell r="E1553">
            <v>0</v>
          </cell>
        </row>
        <row r="1554">
          <cell r="A1554" t="str">
            <v>ZE155.01</v>
          </cell>
          <cell r="B1554">
            <v>877.35</v>
          </cell>
          <cell r="C1554" t="str">
            <v>6-006.40</v>
          </cell>
          <cell r="D1554" t="str">
            <v>Applikation von Medikamenten, Liste 6: Ofatumumab, parenteral: 300 mg bis unter 600 mg</v>
          </cell>
          <cell r="E1554">
            <v>0</v>
          </cell>
        </row>
        <row r="1555">
          <cell r="A1555" t="str">
            <v>ZE155.02</v>
          </cell>
          <cell r="B1555">
            <v>1754.7</v>
          </cell>
          <cell r="C1555" t="str">
            <v>6-006.41</v>
          </cell>
          <cell r="D1555" t="str">
            <v>Applikation von Medikamenten, Liste 6: Ofatumumab, parenteral: 600 mg bis unter 900 mg</v>
          </cell>
          <cell r="E1555">
            <v>0</v>
          </cell>
        </row>
        <row r="1556">
          <cell r="A1556" t="str">
            <v>ZE155.03</v>
          </cell>
          <cell r="B1556">
            <v>2632.05</v>
          </cell>
          <cell r="C1556" t="str">
            <v>6-006.42</v>
          </cell>
          <cell r="D1556" t="str">
            <v>Applikation von Medikamenten, Liste 6: Ofatumumab, parenteral: 900 mg bis unter 1.200 mg</v>
          </cell>
          <cell r="E1556">
            <v>0</v>
          </cell>
        </row>
        <row r="1557">
          <cell r="A1557" t="str">
            <v>ZE155.04</v>
          </cell>
          <cell r="B1557">
            <v>3509.4</v>
          </cell>
          <cell r="C1557" t="str">
            <v>6-006.43</v>
          </cell>
          <cell r="D1557" t="str">
            <v>Applikation von Medikamenten, Liste 6: Ofatumumab, parenteral: 1.200 mg bis unter 1.500 mg</v>
          </cell>
          <cell r="E1557">
            <v>0</v>
          </cell>
        </row>
        <row r="1558">
          <cell r="A1558" t="str">
            <v>ZE155.05</v>
          </cell>
          <cell r="B1558">
            <v>4386.75</v>
          </cell>
          <cell r="C1558" t="str">
            <v>6-006.44</v>
          </cell>
          <cell r="D1558" t="str">
            <v>Applikation von Medikamenten, Liste 6: Ofatumumab, parenteral: 1.500 mg bis unter 2.000 mg</v>
          </cell>
          <cell r="E1558">
            <v>0</v>
          </cell>
        </row>
        <row r="1559">
          <cell r="A1559" t="str">
            <v>ZE155.06</v>
          </cell>
          <cell r="B1559">
            <v>5849</v>
          </cell>
          <cell r="C1559" t="str">
            <v>6-006.45</v>
          </cell>
          <cell r="D1559" t="str">
            <v>Applikation von Medikamenten, Liste 6: Ofatumumab, parenteral: 2.000 mg bis unter 4.000 mg</v>
          </cell>
          <cell r="E1559">
            <v>0</v>
          </cell>
        </row>
        <row r="1560">
          <cell r="A1560" t="str">
            <v>ZE155.07</v>
          </cell>
          <cell r="B1560">
            <v>11698</v>
          </cell>
          <cell r="C1560" t="str">
            <v>6-006.46</v>
          </cell>
          <cell r="D1560" t="str">
            <v>Applikation von Medikamenten, Liste 6: Ofatumumab, parenteral: 4.000 mg bis unter 6.000 mg</v>
          </cell>
          <cell r="E1560">
            <v>0</v>
          </cell>
        </row>
        <row r="1561">
          <cell r="A1561" t="str">
            <v>ZE155.08</v>
          </cell>
          <cell r="B1561">
            <v>17547</v>
          </cell>
          <cell r="C1561" t="str">
            <v>6-006.47</v>
          </cell>
          <cell r="D1561" t="str">
            <v>Applikation von Medikamenten, Liste 6: Ofatumumab, parenteral: 6.000 mg bis unter 8.000 mg</v>
          </cell>
          <cell r="E1561">
            <v>0</v>
          </cell>
        </row>
        <row r="1562">
          <cell r="A1562" t="str">
            <v>ZE155.09</v>
          </cell>
          <cell r="B1562">
            <v>23396</v>
          </cell>
          <cell r="C1562" t="str">
            <v>6-006.48</v>
          </cell>
          <cell r="D1562" t="str">
            <v>Applikation von Medikamenten, Liste 6: Ofatumumab, parenteral: 8.000 mg bis unter 10.000 mg</v>
          </cell>
          <cell r="E1562">
            <v>0</v>
          </cell>
        </row>
        <row r="1563">
          <cell r="A1563" t="str">
            <v>ZE155.10</v>
          </cell>
          <cell r="B1563">
            <v>29245</v>
          </cell>
          <cell r="C1563" t="str">
            <v>6-006.49</v>
          </cell>
          <cell r="D1563" t="str">
            <v>Applikation von Medikamenten, Liste 6: Ofatumumab, parenteral: 10.000 mg bis unter 12.000 mg</v>
          </cell>
          <cell r="E1563">
            <v>0</v>
          </cell>
        </row>
        <row r="1564">
          <cell r="A1564" t="str">
            <v>ZE155.11</v>
          </cell>
          <cell r="B1564">
            <v>35094</v>
          </cell>
          <cell r="C1564" t="str">
            <v>6-006.4a</v>
          </cell>
          <cell r="D1564" t="str">
            <v>Applikation von Medikamenten, Liste 6: Ofatumumab, parenteral: 12.000 mg bis unter 14.000 mg</v>
          </cell>
          <cell r="E1564">
            <v>0</v>
          </cell>
        </row>
        <row r="1565">
          <cell r="A1565" t="str">
            <v>ZE155.12</v>
          </cell>
          <cell r="B1565">
            <v>40943</v>
          </cell>
          <cell r="C1565" t="str">
            <v>6-006.4b</v>
          </cell>
          <cell r="D1565" t="str">
            <v>Applikation von Medikamenten, Liste 6: Ofatumumab, parenteral: 14.000 mg bis unter 16.000 mg</v>
          </cell>
          <cell r="E1565">
            <v>0</v>
          </cell>
        </row>
        <row r="1566">
          <cell r="A1566" t="str">
            <v>ZE155.13</v>
          </cell>
          <cell r="B1566">
            <v>46792</v>
          </cell>
          <cell r="C1566" t="str">
            <v>6-006.4c</v>
          </cell>
          <cell r="D1566" t="str">
            <v>Applikation von Medikamenten, Liste 6: Ofatumumab, parenteral: 16.000 mg bis unter 18.000 mg</v>
          </cell>
          <cell r="E1566">
            <v>0</v>
          </cell>
        </row>
        <row r="1567">
          <cell r="A1567" t="str">
            <v>ZE155.14</v>
          </cell>
          <cell r="B1567">
            <v>52641</v>
          </cell>
          <cell r="C1567" t="str">
            <v>6-006.4d</v>
          </cell>
          <cell r="D1567" t="str">
            <v>Applikation von Medikamenten, Liste 6: Ofatumumab, parenteral: 18.000 mg bis unter 20.000 mg</v>
          </cell>
          <cell r="E1567">
            <v>0</v>
          </cell>
        </row>
        <row r="1568">
          <cell r="A1568" t="str">
            <v>ZE155.15</v>
          </cell>
          <cell r="B1568">
            <v>58490</v>
          </cell>
          <cell r="C1568" t="str">
            <v>6-006.4e</v>
          </cell>
          <cell r="D1568" t="str">
            <v>Applikation von Medikamenten, Liste 6: Ofatumumab, parenteral: 20.000 mg bis unter 22.000 mg</v>
          </cell>
          <cell r="E1568">
            <v>0</v>
          </cell>
        </row>
        <row r="1569">
          <cell r="A1569" t="str">
            <v>ZE155.16</v>
          </cell>
          <cell r="B1569">
            <v>64339</v>
          </cell>
          <cell r="C1569" t="str">
            <v>6-006.4f</v>
          </cell>
          <cell r="D1569" t="str">
            <v>Applikation von Medikamenten, Liste 6: Ofatumumab, parenteral: 22.000 mg bis unter 24.000 mg</v>
          </cell>
          <cell r="E1569">
            <v>0</v>
          </cell>
        </row>
        <row r="1570">
          <cell r="A1570" t="str">
            <v>ZE155.17</v>
          </cell>
          <cell r="B1570">
            <v>70188</v>
          </cell>
          <cell r="C1570" t="str">
            <v>6-006.4g</v>
          </cell>
          <cell r="D1570" t="str">
            <v>Applikation von Medikamenten, Liste 6: Ofatumumab, parenteral: 24.000 mg oder mehr</v>
          </cell>
          <cell r="E1570">
            <v>0</v>
          </cell>
        </row>
        <row r="1571">
          <cell r="A1571" t="str">
            <v>ZE156</v>
          </cell>
          <cell r="B1571">
            <v>0</v>
          </cell>
          <cell r="C1571">
            <v>0</v>
          </cell>
          <cell r="D1571" t="str">
            <v>Applikation von Medikamenten, Liste 4: Decitabine, parenteral</v>
          </cell>
          <cell r="E1571">
            <v>0</v>
          </cell>
        </row>
        <row r="1572">
          <cell r="A1572" t="str">
            <v>ZE156.01</v>
          </cell>
          <cell r="B1572">
            <v>1074.95</v>
          </cell>
          <cell r="C1572" t="str">
            <v>6-004.40</v>
          </cell>
          <cell r="D1572" t="str">
            <v>Applikation von Medikamenten, Liste 4: Decitabine, parenteral: 30 mg bis unter 60 mg</v>
          </cell>
          <cell r="E1572">
            <v>0</v>
          </cell>
        </row>
        <row r="1573">
          <cell r="A1573" t="str">
            <v>ZE156.02</v>
          </cell>
          <cell r="B1573">
            <v>1943.8</v>
          </cell>
          <cell r="C1573" t="str">
            <v>6-004.41</v>
          </cell>
          <cell r="D1573" t="str">
            <v>Applikation von Medikamenten, Liste 4: Decitabine, parenteral: 60 mg bis unter 90 mg</v>
          </cell>
          <cell r="E1573">
            <v>0</v>
          </cell>
        </row>
        <row r="1574">
          <cell r="A1574" t="str">
            <v>ZE156.03</v>
          </cell>
          <cell r="B1574">
            <v>2758.7</v>
          </cell>
          <cell r="C1574" t="str">
            <v>6-004.42</v>
          </cell>
          <cell r="D1574" t="str">
            <v>Applikation von Medikamenten, Liste 4: Decitabine, parenteral: 90 mg bis unter 120 mg</v>
          </cell>
          <cell r="E1574">
            <v>0</v>
          </cell>
        </row>
        <row r="1575">
          <cell r="A1575" t="str">
            <v>ZE156.04</v>
          </cell>
          <cell r="B1575">
            <v>3609.92</v>
          </cell>
          <cell r="C1575" t="str">
            <v>6-004.43</v>
          </cell>
          <cell r="D1575" t="str">
            <v>Applikation von Medikamenten, Liste 4: Decitabine, parenteral: 120 mg bis unter 150 mg</v>
          </cell>
          <cell r="E1575">
            <v>0</v>
          </cell>
        </row>
        <row r="1576">
          <cell r="A1576" t="str">
            <v>ZE156.05</v>
          </cell>
          <cell r="B1576">
            <v>4442.9799999999996</v>
          </cell>
          <cell r="C1576" t="str">
            <v>6-004.44</v>
          </cell>
          <cell r="D1576" t="str">
            <v>Applikation von Medikamenten, Liste 4: Decitabine, parenteral: 150 mg bis unter 180 mg</v>
          </cell>
          <cell r="E1576">
            <v>0</v>
          </cell>
        </row>
        <row r="1577">
          <cell r="A1577" t="str">
            <v>ZE156.06</v>
          </cell>
          <cell r="B1577">
            <v>5276.03</v>
          </cell>
          <cell r="C1577" t="str">
            <v>6-004.45</v>
          </cell>
          <cell r="D1577" t="str">
            <v>Applikation von Medikamenten, Liste 4: Decitabine, parenteral: 180 mg bis unter 210 mg</v>
          </cell>
          <cell r="E1577">
            <v>0</v>
          </cell>
        </row>
        <row r="1578">
          <cell r="A1578" t="str">
            <v>ZE156.07</v>
          </cell>
          <cell r="B1578">
            <v>6055.3</v>
          </cell>
          <cell r="C1578" t="str">
            <v>6-004.46</v>
          </cell>
          <cell r="D1578" t="str">
            <v>Applikation von Medikamenten, Liste 4: Decitabine, parenteral: 210 mg bis unter 240 mg</v>
          </cell>
          <cell r="E1578">
            <v>0</v>
          </cell>
        </row>
        <row r="1579">
          <cell r="A1579" t="str">
            <v>ZE156.08</v>
          </cell>
          <cell r="B1579">
            <v>6942.15</v>
          </cell>
          <cell r="C1579" t="str">
            <v>6-004.47</v>
          </cell>
          <cell r="D1579" t="str">
            <v>Applikation von Medikamenten, Liste 4: Decitabine, parenteral: 240 mg bis unter 270 mg</v>
          </cell>
          <cell r="E1579">
            <v>0</v>
          </cell>
        </row>
        <row r="1580">
          <cell r="A1580" t="str">
            <v>ZE156.09</v>
          </cell>
          <cell r="B1580">
            <v>7775.21</v>
          </cell>
          <cell r="C1580" t="str">
            <v>6-004.48</v>
          </cell>
          <cell r="D1580" t="str">
            <v>Applikation von Medikamenten, Liste 4: Decitabine, parenteral: 270 mg bis unter 300 mg</v>
          </cell>
          <cell r="E1580">
            <v>0</v>
          </cell>
        </row>
        <row r="1581">
          <cell r="A1581" t="str">
            <v>ZE156.10</v>
          </cell>
          <cell r="B1581">
            <v>8608.27</v>
          </cell>
          <cell r="C1581" t="str">
            <v>6-004.49</v>
          </cell>
          <cell r="D1581" t="str">
            <v>Applikation von Medikamenten, Liste 4: Decitabine, parenteral: 300 mg bis unter 330 mg</v>
          </cell>
          <cell r="E1581">
            <v>0</v>
          </cell>
        </row>
        <row r="1582">
          <cell r="A1582" t="str">
            <v>ZE156.11</v>
          </cell>
          <cell r="B1582">
            <v>9441.32</v>
          </cell>
          <cell r="C1582" t="str">
            <v>6-004.4a</v>
          </cell>
          <cell r="D1582" t="str">
            <v>Applikation von Medikamenten, Liste 4: Decitabine, parenteral: 330 mg bis unter 360 mg</v>
          </cell>
          <cell r="E1582">
            <v>0</v>
          </cell>
        </row>
        <row r="1583">
          <cell r="A1583" t="str">
            <v>ZE156.12</v>
          </cell>
          <cell r="B1583">
            <v>10274.379999999999</v>
          </cell>
          <cell r="C1583" t="str">
            <v>6-004.4b</v>
          </cell>
          <cell r="D1583" t="str">
            <v>Applikation von Medikamenten, Liste 4: Decitabine, parenteral: 360 mg bis unter 390 mg</v>
          </cell>
          <cell r="E1583">
            <v>0</v>
          </cell>
        </row>
        <row r="1584">
          <cell r="A1584" t="str">
            <v>ZE156.13</v>
          </cell>
          <cell r="B1584">
            <v>11107.44</v>
          </cell>
          <cell r="C1584" t="str">
            <v>6-004.4c</v>
          </cell>
          <cell r="D1584" t="str">
            <v>Applikation von Medikamenten, Liste 4: Decitabine, parenteral: 390 mg bis unter 420 mg</v>
          </cell>
          <cell r="E1584">
            <v>0</v>
          </cell>
        </row>
        <row r="1585">
          <cell r="A1585" t="str">
            <v>ZE156.14</v>
          </cell>
          <cell r="B1585">
            <v>11940.5</v>
          </cell>
          <cell r="C1585" t="str">
            <v>6-004.4d</v>
          </cell>
          <cell r="D1585" t="str">
            <v>Applikation von Medikamenten, Liste 4: Decitabine, parenteral: 420 mg bis unter 450 mg</v>
          </cell>
          <cell r="E1585">
            <v>0</v>
          </cell>
        </row>
        <row r="1586">
          <cell r="A1586" t="str">
            <v>ZE156.15</v>
          </cell>
          <cell r="B1586">
            <v>12773.56</v>
          </cell>
          <cell r="C1586" t="str">
            <v>6-004.4e</v>
          </cell>
          <cell r="D1586" t="str">
            <v>Applikation von Medikamenten, Liste 4: Decitabine, parenteral: 450 mg bis unter 480 mg</v>
          </cell>
          <cell r="E1586">
            <v>0</v>
          </cell>
        </row>
        <row r="1587">
          <cell r="A1587" t="str">
            <v>ZE156.16</v>
          </cell>
          <cell r="B1587">
            <v>13606.61</v>
          </cell>
          <cell r="C1587" t="str">
            <v>6-004.4f</v>
          </cell>
          <cell r="D1587" t="str">
            <v>Applikation von Medikamenten, Liste 4: Decitabine, parenteral: 480 mg bis unter 510 mg</v>
          </cell>
          <cell r="E1587">
            <v>0</v>
          </cell>
        </row>
        <row r="1588">
          <cell r="A1588" t="str">
            <v>ZE156.17</v>
          </cell>
          <cell r="B1588">
            <v>14439.67</v>
          </cell>
          <cell r="C1588" t="str">
            <v>6-004.4g</v>
          </cell>
          <cell r="D1588" t="str">
            <v>Applikation von Medikamenten, Liste 4: Decitabine, parenteral: 510 mg oder mehr</v>
          </cell>
          <cell r="E1588">
            <v>0</v>
          </cell>
        </row>
        <row r="1589">
          <cell r="A1589" t="str">
            <v>ZE157</v>
          </cell>
          <cell r="B1589">
            <v>0</v>
          </cell>
          <cell r="C1589">
            <v>0</v>
          </cell>
          <cell r="D1589" t="str">
            <v>Applikation von Medikamenten, Liste 5: Tocilizumab, intravenös</v>
          </cell>
          <cell r="E1589">
            <v>0</v>
          </cell>
        </row>
        <row r="1590">
          <cell r="A1590" t="str">
            <v>ZE157.01</v>
          </cell>
          <cell r="B1590">
            <v>318.29000000000002</v>
          </cell>
          <cell r="C1590" t="str">
            <v>6-005.m0</v>
          </cell>
          <cell r="D1590" t="str">
            <v>Applikation von Medikamenten, Liste 5: Tocilizumab, intravenös: 80 mg bis unter 200 mg</v>
          </cell>
          <cell r="E1590">
            <v>0</v>
          </cell>
        </row>
        <row r="1591">
          <cell r="A1591" t="str">
            <v>ZE157.02</v>
          </cell>
          <cell r="B1591">
            <v>636.58000000000004</v>
          </cell>
          <cell r="C1591" t="str">
            <v>6-005.m1</v>
          </cell>
          <cell r="D1591" t="str">
            <v>Applikation von Medikamenten, Liste 5: Tocilizumab, intravenös: 200 mg bis unter 320 mg</v>
          </cell>
          <cell r="E1591">
            <v>0</v>
          </cell>
        </row>
        <row r="1592">
          <cell r="A1592" t="str">
            <v>ZE157.03</v>
          </cell>
          <cell r="B1592">
            <v>954.86</v>
          </cell>
          <cell r="C1592" t="str">
            <v>6-005.m2</v>
          </cell>
          <cell r="D1592" t="str">
            <v>Applikation von Medikamenten, Liste 5: Tocilizumab, intravenös: 320 mg bis unter 480 mg</v>
          </cell>
          <cell r="E1592">
            <v>0</v>
          </cell>
        </row>
        <row r="1593">
          <cell r="A1593" t="str">
            <v>ZE157.04</v>
          </cell>
          <cell r="B1593">
            <v>1379.25</v>
          </cell>
          <cell r="C1593" t="str">
            <v>6-005.m3</v>
          </cell>
          <cell r="D1593" t="str">
            <v>Applikation von Medikamenten, Liste 5: Tocilizumab, intravenös: 480 mg bis unter 640 mg</v>
          </cell>
          <cell r="E1593">
            <v>0</v>
          </cell>
        </row>
        <row r="1594">
          <cell r="A1594" t="str">
            <v>ZE157.05</v>
          </cell>
          <cell r="B1594">
            <v>1803.63</v>
          </cell>
          <cell r="C1594" t="str">
            <v>6-005.m4</v>
          </cell>
          <cell r="D1594" t="str">
            <v>Applikation von Medikamenten, Liste 5: Tocilizumab, intravenös: 640 mg bis unter 800 mg</v>
          </cell>
          <cell r="E1594">
            <v>0</v>
          </cell>
        </row>
        <row r="1595">
          <cell r="A1595" t="str">
            <v>ZE157.06</v>
          </cell>
          <cell r="B1595">
            <v>2228.02</v>
          </cell>
          <cell r="C1595" t="str">
            <v>6-005.m5</v>
          </cell>
          <cell r="D1595" t="str">
            <v>Applikation von Medikamenten, Liste 5: Tocilizumab, intravenös: 800 mg bis unter 960 mg</v>
          </cell>
          <cell r="E1595">
            <v>0</v>
          </cell>
        </row>
        <row r="1596">
          <cell r="A1596" t="str">
            <v>ZE157.07</v>
          </cell>
          <cell r="B1596">
            <v>2652.4</v>
          </cell>
          <cell r="C1596" t="str">
            <v>6-005.m6</v>
          </cell>
          <cell r="D1596" t="str">
            <v>Applikation von Medikamenten, Liste 5: Tocilizumab, intravenös: 960 mg bis unter 1.120 mg</v>
          </cell>
          <cell r="E1596">
            <v>0</v>
          </cell>
        </row>
        <row r="1597">
          <cell r="A1597" t="str">
            <v>ZE157.08</v>
          </cell>
          <cell r="B1597">
            <v>3076.78</v>
          </cell>
          <cell r="C1597" t="str">
            <v>6-005.m7</v>
          </cell>
          <cell r="D1597" t="str">
            <v>Applikation von Medikamenten, Liste 5: Tocilizumab, intravenös: 1.120 mg bis unter 1.280 mg</v>
          </cell>
          <cell r="E1597">
            <v>0</v>
          </cell>
        </row>
        <row r="1598">
          <cell r="A1598" t="str">
            <v>ZE157.09</v>
          </cell>
          <cell r="B1598">
            <v>3501.17</v>
          </cell>
          <cell r="C1598" t="str">
            <v>6-005.m8</v>
          </cell>
          <cell r="D1598" t="str">
            <v>Applikation von Medikamenten, Liste 5: Tocilizumab, intravenös: 1.280 mg bis unter 1.440 mg</v>
          </cell>
          <cell r="E1598">
            <v>0</v>
          </cell>
        </row>
        <row r="1599">
          <cell r="A1599" t="str">
            <v>ZE157.10</v>
          </cell>
          <cell r="B1599">
            <v>3925.55</v>
          </cell>
          <cell r="C1599" t="str">
            <v>6-005.m9</v>
          </cell>
          <cell r="D1599" t="str">
            <v>Applikation von Medikamenten, Liste 5: Tocilizumab, intravenös: 1.440 mg bis unter 1.600 mg</v>
          </cell>
          <cell r="E1599">
            <v>0</v>
          </cell>
        </row>
        <row r="1600">
          <cell r="A1600" t="str">
            <v>ZE157.11</v>
          </cell>
          <cell r="B1600">
            <v>4349.9399999999996</v>
          </cell>
          <cell r="C1600" t="str">
            <v>6-005.ma</v>
          </cell>
          <cell r="D1600" t="str">
            <v>Applikation von Medikamenten, Liste 5: Tocilizumab, intravenös: 1.600 mg bis unter 1.760 mg</v>
          </cell>
          <cell r="E1600">
            <v>0</v>
          </cell>
        </row>
        <row r="1601">
          <cell r="A1601" t="str">
            <v>ZE157.12</v>
          </cell>
          <cell r="B1601">
            <v>4774.32</v>
          </cell>
          <cell r="C1601" t="str">
            <v>6-005.mb</v>
          </cell>
          <cell r="D1601" t="str">
            <v>Applikation von Medikamenten, Liste 5: Tocilizumab, intravenös: 1.760 mg bis unter 1.920 mg</v>
          </cell>
          <cell r="E1601">
            <v>0</v>
          </cell>
        </row>
        <row r="1602">
          <cell r="A1602" t="str">
            <v>ZE157.13</v>
          </cell>
          <cell r="B1602">
            <v>5198.7</v>
          </cell>
          <cell r="C1602" t="str">
            <v>6-005.mc</v>
          </cell>
          <cell r="D1602" t="str">
            <v>Applikation von Medikamenten, Liste 5: Tocilizumab, intravenös: 1.920 mg bis unter 2.080 mg</v>
          </cell>
          <cell r="E1602">
            <v>0</v>
          </cell>
        </row>
        <row r="1603">
          <cell r="A1603" t="str">
            <v>ZE157.14</v>
          </cell>
          <cell r="B1603">
            <v>5623.09</v>
          </cell>
          <cell r="C1603" t="str">
            <v>6-005.md</v>
          </cell>
          <cell r="D1603" t="str">
            <v>Applikation von Medikamenten, Liste 5: Tocilizumab, intravenös: 2.080 mg oder mehr</v>
          </cell>
          <cell r="E1603">
            <v>0</v>
          </cell>
        </row>
        <row r="1604">
          <cell r="A1604" t="str">
            <v>ZE158</v>
          </cell>
          <cell r="B1604">
            <v>10599.96</v>
          </cell>
          <cell r="C1604" t="str">
            <v>5-059.c8</v>
          </cell>
          <cell r="D1604" t="str">
            <v>Implantation oder Wechsel eines Neurostimulators zur Stimulation des peripheren Nervensystems mit Implantation oder Wechsel einer Neurostimulationselektrode: Vagusnervstimulationssystem</v>
          </cell>
          <cell r="E1604">
            <v>0</v>
          </cell>
        </row>
        <row r="1605">
          <cell r="A1605" t="str">
            <v>ZE159</v>
          </cell>
          <cell r="B1605">
            <v>9959.81</v>
          </cell>
          <cell r="C1605" t="str">
            <v>5-059.d8</v>
          </cell>
          <cell r="D1605" t="str">
            <v>Wechsel eines Neurostimulators zur Stimulation des peripheren Nervensystems ohne Wechsel einer Neurostimulationselektrode: Vagusnervstimulationssystem</v>
          </cell>
          <cell r="E1605">
            <v>0</v>
          </cell>
        </row>
        <row r="1606">
          <cell r="A1606" t="str">
            <v>ZE160</v>
          </cell>
          <cell r="B1606">
            <v>0</v>
          </cell>
          <cell r="C1606">
            <v>0</v>
          </cell>
          <cell r="D1606" t="str">
            <v>Applikation von Medikamenten, Liste 7: Lipegfilgrastim, parenteral</v>
          </cell>
          <cell r="E1606">
            <v>0</v>
          </cell>
        </row>
        <row r="1607">
          <cell r="A1607" t="str">
            <v>ZE160.01</v>
          </cell>
          <cell r="B1607">
            <v>203.49</v>
          </cell>
          <cell r="C1607" t="str">
            <v>6-007.70</v>
          </cell>
          <cell r="D1607" t="str">
            <v>Applikation von Medikamenten, Liste 7: Lipegfilgrastim, parenteral: 1 mg bis unter 3 mg</v>
          </cell>
          <cell r="E1607">
            <v>0</v>
          </cell>
        </row>
        <row r="1608">
          <cell r="A1608" t="str">
            <v>ZE160.02</v>
          </cell>
          <cell r="B1608">
            <v>488.39</v>
          </cell>
          <cell r="C1608" t="str">
            <v>6-007.71</v>
          </cell>
          <cell r="D1608" t="str">
            <v>Applikation von Medikamenten, Liste 7: Lipegfilgrastim, parenteral: 3 mg bis unter 6 mg</v>
          </cell>
          <cell r="E1608">
            <v>0</v>
          </cell>
        </row>
        <row r="1609">
          <cell r="A1609" t="str">
            <v>ZE160.03</v>
          </cell>
          <cell r="B1609">
            <v>541.46</v>
          </cell>
          <cell r="C1609" t="str">
            <v>6-007.72</v>
          </cell>
          <cell r="D1609" t="str">
            <v>Applikation von Medikamenten, Liste 7: Lipegfilgrastim, parenteral: 6 mg bis unter 12 mg</v>
          </cell>
          <cell r="E1609">
            <v>0</v>
          </cell>
        </row>
        <row r="1610">
          <cell r="A1610" t="str">
            <v>ZE160.04</v>
          </cell>
          <cell r="B1610">
            <v>1274.04</v>
          </cell>
          <cell r="C1610" t="str">
            <v>6-007.73</v>
          </cell>
          <cell r="D1610" t="str">
            <v>Applikation von Medikamenten, Liste 7: Lipegfilgrastim, parenteral: 12 mg bis unter 18 mg</v>
          </cell>
          <cell r="E1610">
            <v>0</v>
          </cell>
        </row>
        <row r="1611">
          <cell r="A1611" t="str">
            <v>ZE160.05</v>
          </cell>
          <cell r="B1611">
            <v>2006.62</v>
          </cell>
          <cell r="C1611" t="str">
            <v>6-007.74</v>
          </cell>
          <cell r="D1611" t="str">
            <v>Applikation von Medikamenten, Liste 7: Lipegfilgrastim, parenteral: 18 mg bis unter 24 mg</v>
          </cell>
          <cell r="E1611">
            <v>0</v>
          </cell>
        </row>
        <row r="1612">
          <cell r="A1612" t="str">
            <v>ZE160.06</v>
          </cell>
          <cell r="B1612">
            <v>2739.2</v>
          </cell>
          <cell r="C1612" t="str">
            <v>6-007.75</v>
          </cell>
          <cell r="D1612" t="str">
            <v>Applikation von Medikamenten, Liste 7: Lipegfilgrastim, parenteral: 24 mg bis unter 30 mg</v>
          </cell>
          <cell r="E1612">
            <v>0</v>
          </cell>
        </row>
        <row r="1613">
          <cell r="A1613" t="str">
            <v>ZE160.07</v>
          </cell>
          <cell r="B1613">
            <v>3471.78</v>
          </cell>
          <cell r="C1613" t="str">
            <v>6-007.76</v>
          </cell>
          <cell r="D1613" t="str">
            <v>Applikation von Medikamenten, Liste 7: Lipegfilgrastim, parenteral: 30 mg oder mehr</v>
          </cell>
          <cell r="E1613">
            <v>0</v>
          </cell>
        </row>
        <row r="1614">
          <cell r="A1614" t="str">
            <v>ZE161</v>
          </cell>
          <cell r="B1614">
            <v>1616.33</v>
          </cell>
          <cell r="C1614" t="str">
            <v>5-422.55</v>
          </cell>
          <cell r="D1614" t="str">
            <v>Lokale Exzision und Destruktion von erkranktem Gewebe des Ösophagus: Destruktion, endoskopisch: Radiofrequenzablation</v>
          </cell>
          <cell r="E1614">
            <v>0</v>
          </cell>
        </row>
      </sheetData>
      <sheetData sheetId="17">
        <row r="7">
          <cell r="A7" t="str">
            <v>ZE</v>
          </cell>
          <cell r="B7" t="str">
            <v>Entgelthöhe HA</v>
          </cell>
          <cell r="C7" t="str">
            <v>Entgelthöhe BA</v>
          </cell>
          <cell r="D7" t="str">
            <v xml:space="preserve">OPS-Kode </v>
          </cell>
          <cell r="E7" t="str">
            <v>OPS-Text (OPS Version 2017)</v>
          </cell>
          <cell r="F7" t="str">
            <v>0 = Medikalprodukt</v>
          </cell>
        </row>
        <row r="8">
          <cell r="A8">
            <v>0</v>
          </cell>
          <cell r="B8">
            <v>0</v>
          </cell>
          <cell r="C8">
            <v>0</v>
          </cell>
          <cell r="D8">
            <v>0</v>
          </cell>
          <cell r="E8">
            <v>0</v>
          </cell>
          <cell r="F8">
            <v>0</v>
          </cell>
        </row>
        <row r="9">
          <cell r="A9" t="str">
            <v>ZE2017-01.01</v>
          </cell>
          <cell r="B9">
            <v>0</v>
          </cell>
          <cell r="C9">
            <v>0</v>
          </cell>
          <cell r="D9" t="str">
            <v>5-785.2d</v>
          </cell>
          <cell r="E9" t="str">
            <v>Implantation von alloplastischem Knochenersatz: Keramischer Knochenersatz: Becken</v>
          </cell>
          <cell r="F9">
            <v>0</v>
          </cell>
        </row>
        <row r="10">
          <cell r="A10" t="str">
            <v>ZE2017-01.02</v>
          </cell>
          <cell r="B10">
            <v>0</v>
          </cell>
          <cell r="C10">
            <v>0</v>
          </cell>
          <cell r="D10" t="str">
            <v>5-785.3d</v>
          </cell>
          <cell r="E10" t="str">
            <v>Implantation von alloplastischem Knochenersatz: Keramischer Knochenersatz, resorbierbar: Becken</v>
          </cell>
          <cell r="F10">
            <v>0</v>
          </cell>
        </row>
        <row r="11">
          <cell r="A11" t="str">
            <v>ZE2017-01.03</v>
          </cell>
          <cell r="B11">
            <v>0</v>
          </cell>
          <cell r="C11">
            <v>0</v>
          </cell>
          <cell r="D11" t="str">
            <v>5-785.4d</v>
          </cell>
          <cell r="E11" t="str">
            <v>Implantation von alloplastischem Knochenersatz: Metallischer Knochenersatz: Becken</v>
          </cell>
          <cell r="F11">
            <v>0</v>
          </cell>
        </row>
        <row r="12">
          <cell r="A12" t="str">
            <v>ZE2017-01.04</v>
          </cell>
          <cell r="B12">
            <v>0</v>
          </cell>
          <cell r="C12">
            <v>0</v>
          </cell>
          <cell r="D12" t="str">
            <v>5-785.5d</v>
          </cell>
          <cell r="E12" t="str">
            <v>Implantation von alloplastischem Knochenersatz: Keramischer Knochenersatz, resorbierbar mit Antibiotikumzusatz: Becken</v>
          </cell>
          <cell r="F12">
            <v>0</v>
          </cell>
        </row>
        <row r="13">
          <cell r="A13" t="str">
            <v>ZE2017-02.01</v>
          </cell>
          <cell r="B13">
            <v>0</v>
          </cell>
          <cell r="C13">
            <v>0</v>
          </cell>
          <cell r="D13" t="str">
            <v>5-376.20</v>
          </cell>
          <cell r="E13" t="str">
            <v>Implantation und Entfernung eines herzunterstützenden Systems, offen chirurgisch: Extrakorporale Pumpe (z.B. Kreiselpumpe oder Zentrifugalpumpe), univentrikulär: Implantation</v>
          </cell>
          <cell r="F13">
            <v>0</v>
          </cell>
        </row>
        <row r="14">
          <cell r="A14" t="str">
            <v>ZE2017-02.02</v>
          </cell>
          <cell r="B14">
            <v>0</v>
          </cell>
          <cell r="C14">
            <v>0</v>
          </cell>
          <cell r="D14" t="str">
            <v>5-376.22</v>
          </cell>
          <cell r="E14" t="str">
            <v>Implantation und Entfernung eines herzunterstützenden Systems, offen chirurgisch: Extrakorporale Pumpe (z.B. Kreiselpumpe oder Zentrifugalpumpe), univentrikulär: Isolierter Pumpenwechsel, nicht offen chirurgisch</v>
          </cell>
          <cell r="F14">
            <v>0</v>
          </cell>
        </row>
        <row r="15">
          <cell r="A15" t="str">
            <v>ZE2017-02.03</v>
          </cell>
          <cell r="B15">
            <v>0</v>
          </cell>
          <cell r="C15">
            <v>0</v>
          </cell>
          <cell r="D15" t="str">
            <v>5-376.30</v>
          </cell>
          <cell r="E15" t="str">
            <v>Implantation und Entfernung eines herzunterstützenden Systems, offen chirurgisch: Extrakorporale Pumpe (z.B. Kreiselpumpe oder Zentrifugalpumpe), biventrikulär: Implantation</v>
          </cell>
          <cell r="F15">
            <v>0</v>
          </cell>
        </row>
        <row r="16">
          <cell r="A16" t="str">
            <v>ZE2017-02.04</v>
          </cell>
          <cell r="B16">
            <v>0</v>
          </cell>
          <cell r="C16">
            <v>0</v>
          </cell>
          <cell r="D16" t="str">
            <v>5-376.33</v>
          </cell>
          <cell r="E16" t="str">
            <v>Implantation und Entfernung eines herzunterstützenden Systems, offen chirurgisch: Extrakorporale Pumpe (z.B. Kreiselpumpe oder Zentrifugalpumpe), biventrikulär: Isolierter Pumpenwechsel einer Pumpe, nicht offen chirurgisch</v>
          </cell>
          <cell r="F16">
            <v>0</v>
          </cell>
        </row>
        <row r="17">
          <cell r="A17" t="str">
            <v>ZE2017-02.05</v>
          </cell>
          <cell r="B17">
            <v>0</v>
          </cell>
          <cell r="C17">
            <v>0</v>
          </cell>
          <cell r="D17" t="str">
            <v>5-376.34</v>
          </cell>
          <cell r="E17" t="str">
            <v>Implantation und Entfernung eines herzunterstützenden Systems, offen chirurgisch: Extrakorporale Pumpe (z.B. Kreiselpumpe oder Zentrifugalpumpe), biventrikulär: Isolierter Pumpenwechsel beider Pumpen, nicht offen chirurgisch</v>
          </cell>
          <cell r="F17">
            <v>0</v>
          </cell>
        </row>
        <row r="18">
          <cell r="A18" t="str">
            <v>ZE2017-02.06</v>
          </cell>
          <cell r="B18">
            <v>0</v>
          </cell>
          <cell r="C18">
            <v>0</v>
          </cell>
          <cell r="D18" t="str">
            <v>5-376.40</v>
          </cell>
          <cell r="E18" t="str">
            <v>Implantation und Entfernung eines herzunterstützenden Systems, offen chirurgisch: Intrakorporale Pumpe, univentrikulär: Implantation</v>
          </cell>
          <cell r="F18">
            <v>0</v>
          </cell>
        </row>
        <row r="19">
          <cell r="A19" t="str">
            <v>ZE2017-02.07</v>
          </cell>
          <cell r="B19">
            <v>0</v>
          </cell>
          <cell r="C19">
            <v>0</v>
          </cell>
          <cell r="D19" t="str">
            <v>5-376.50</v>
          </cell>
          <cell r="E19" t="str">
            <v>Implantation und Entfernung eines herzunterstützenden Systems, offen chirurgisch: Intrakorporale Pumpe, biventrikulär: Implantation</v>
          </cell>
          <cell r="F19">
            <v>0</v>
          </cell>
        </row>
        <row r="20">
          <cell r="A20" t="str">
            <v>ZE2017-02.08</v>
          </cell>
          <cell r="B20">
            <v>0</v>
          </cell>
          <cell r="C20">
            <v>0</v>
          </cell>
          <cell r="D20" t="str">
            <v>5-376.60</v>
          </cell>
          <cell r="E20" t="str">
            <v>Implantation und Entfernung eines herzunterstützenden Systems, offen chirurgisch: Kunstherz (totaler Herzersatz): Implantation</v>
          </cell>
          <cell r="F20">
            <v>0</v>
          </cell>
        </row>
        <row r="21">
          <cell r="A21" t="str">
            <v>ZE2017-02.09</v>
          </cell>
          <cell r="B21">
            <v>0</v>
          </cell>
          <cell r="C21">
            <v>0</v>
          </cell>
          <cell r="D21" t="str">
            <v>5-376.70</v>
          </cell>
          <cell r="E21" t="str">
            <v>Implantation und Entfernung eines herzunterstützenden Systems, offen chirurgisch: Parakorporale Pumpe, univentrikulär: Implantation</v>
          </cell>
          <cell r="F21">
            <v>0</v>
          </cell>
        </row>
        <row r="22">
          <cell r="A22" t="str">
            <v>ZE2017-02.10</v>
          </cell>
          <cell r="B22">
            <v>0</v>
          </cell>
          <cell r="C22">
            <v>0</v>
          </cell>
          <cell r="D22" t="str">
            <v>5-376.72</v>
          </cell>
          <cell r="E22" t="str">
            <v>Implantation und Entfernung eines herzunterstützenden Systems, offen chirurgisch: Parakorporale Pumpe, univentrikulär: Isolierter Pumpenwechsel, nicht offen chirurgisch</v>
          </cell>
          <cell r="F22">
            <v>0</v>
          </cell>
        </row>
        <row r="23">
          <cell r="A23" t="str">
            <v>ZE2017-02.11</v>
          </cell>
          <cell r="B23">
            <v>0</v>
          </cell>
          <cell r="C23">
            <v>0</v>
          </cell>
          <cell r="D23" t="str">
            <v>5-376.80</v>
          </cell>
          <cell r="E23" t="str">
            <v>Implantation und Entfernung eines herzunterstützenden Systems, offen chirurgisch: Parakorporale Pumpe, biventrikulär: Implantation</v>
          </cell>
          <cell r="F23">
            <v>0</v>
          </cell>
        </row>
        <row r="24">
          <cell r="A24" t="str">
            <v>ZE2017-02.12</v>
          </cell>
          <cell r="B24">
            <v>0</v>
          </cell>
          <cell r="C24">
            <v>0</v>
          </cell>
          <cell r="D24" t="str">
            <v>5-376.83</v>
          </cell>
          <cell r="E24" t="str">
            <v>Implantation und Entfernung eines herzunterstützenden Systems, offen chirurgisch: Parakorporale Pumpe, biventrikulär: Isolierter Pumpenwechsel einer Pumpe, nicht offen chirurgisch</v>
          </cell>
          <cell r="F24">
            <v>0</v>
          </cell>
        </row>
        <row r="25">
          <cell r="A25" t="str">
            <v>ZE2017-02.13</v>
          </cell>
          <cell r="B25">
            <v>0</v>
          </cell>
          <cell r="C25">
            <v>0</v>
          </cell>
          <cell r="D25" t="str">
            <v>5-376.84</v>
          </cell>
          <cell r="E25" t="str">
            <v>Implantation und Entfernung eines herzunterstützenden Systems, offen chirurgisch: Parakorporale Pumpe, biventrikulär: Isolierter Pumpenwechsel beider Pumpen, nicht offen chirurgisch</v>
          </cell>
          <cell r="F25">
            <v>0</v>
          </cell>
        </row>
        <row r="26">
          <cell r="A26" t="str">
            <v>ZE2017-03.01</v>
          </cell>
          <cell r="B26">
            <v>0</v>
          </cell>
          <cell r="C26">
            <v>0</v>
          </cell>
          <cell r="D26" t="str">
            <v>8-852.0*</v>
          </cell>
          <cell r="E26" t="str">
            <v>Extrakorporaler Gasaustausch ohne und mit Herzunterstützung und Prä-ECMO-Therapie: Veno-venöse extrakorporale Membranoxygenation (ECMO) ohne Herzunterstützung</v>
          </cell>
          <cell r="F26">
            <v>1</v>
          </cell>
        </row>
        <row r="27">
          <cell r="A27" t="str">
            <v>ZE2017-03.02</v>
          </cell>
          <cell r="B27">
            <v>0</v>
          </cell>
          <cell r="C27">
            <v>0</v>
          </cell>
          <cell r="D27" t="str">
            <v>8-852.2*</v>
          </cell>
          <cell r="E27" t="str">
            <v>Extrakorporaler Gasaustausch ohne und mit Herzunterstützung und Prä-ECMO-Therapie: Extrakorporale Lungenunterstützung, pumpenlos (PECLA)</v>
          </cell>
          <cell r="F27">
            <v>1</v>
          </cell>
        </row>
        <row r="28">
          <cell r="A28" t="str">
            <v>ZE2017-03.03</v>
          </cell>
          <cell r="B28">
            <v>0</v>
          </cell>
          <cell r="C28">
            <v>0</v>
          </cell>
          <cell r="D28" t="str">
            <v>8-852.3*</v>
          </cell>
          <cell r="E28" t="str">
            <v>Extrakorporaler Gasaustausch ohne und mit Herzunterstützung und Prä-ECMO-Therapie: Anwendung einer minimalisierten Herz-Lungen-Maschine</v>
          </cell>
          <cell r="F28">
            <v>1</v>
          </cell>
        </row>
        <row r="29">
          <cell r="A29" t="str">
            <v>ZE2017-04.01</v>
          </cell>
          <cell r="B29">
            <v>0</v>
          </cell>
          <cell r="C29">
            <v>0</v>
          </cell>
          <cell r="D29" t="str">
            <v>5-020.65</v>
          </cell>
          <cell r="E29" t="str">
            <v>Kranioplastik: Rekonstruktion des Gesichtsschädels ohne Beteiligung des Hirnschädels bis zu 2 Regionen mit computerassistiert vorgefertigtem Implantat [CAD-Implantat]</v>
          </cell>
          <cell r="F29">
            <v>0</v>
          </cell>
        </row>
        <row r="30">
          <cell r="A30" t="str">
            <v>ZE2017-04.02</v>
          </cell>
          <cell r="B30">
            <v>0</v>
          </cell>
          <cell r="C30">
            <v>0</v>
          </cell>
          <cell r="D30" t="str">
            <v>5-020.66</v>
          </cell>
          <cell r="E30" t="str">
            <v>Kranioplastik: Rekonstruktion des Gesichtsschädels ohne Beteiligung des Hirnschädels ab 3 Regionen mit computerassistiert vorgefertigtem Implantat [CAD-Implantat]</v>
          </cell>
          <cell r="F30">
            <v>0</v>
          </cell>
        </row>
        <row r="31">
          <cell r="A31" t="str">
            <v>ZE2017-04.03</v>
          </cell>
          <cell r="B31">
            <v>0</v>
          </cell>
          <cell r="C31">
            <v>0</v>
          </cell>
          <cell r="D31" t="str">
            <v>5-020.67</v>
          </cell>
          <cell r="E31" t="str">
            <v>Kranioplastik: Rekonstruktion des Gehirnschädels mit Beteiligung von Orbita, Temporalregion oder frontalem Sinus (bis zu 2 Regionen) mit computerassistiert vorgefertigtem Implantat [CAD-Implantat]</v>
          </cell>
          <cell r="F31">
            <v>0</v>
          </cell>
        </row>
        <row r="32">
          <cell r="A32" t="str">
            <v>ZE2017-04.04</v>
          </cell>
          <cell r="B32">
            <v>0</v>
          </cell>
          <cell r="C32">
            <v>0</v>
          </cell>
          <cell r="D32" t="str">
            <v>5-020.68</v>
          </cell>
          <cell r="E32" t="str">
            <v>Kranioplastik: Rekonstruktion des Gehirnschädels mit Beteiligung multipler Regionen des Gesichtsschädels (ab 3 Regionen) mit computerassistiert vorgefertigtem Implantat [CAD-Implantat]</v>
          </cell>
          <cell r="F32">
            <v>0</v>
          </cell>
        </row>
        <row r="33">
          <cell r="A33" t="str">
            <v>ZE2017-04.05</v>
          </cell>
          <cell r="B33">
            <v>0</v>
          </cell>
          <cell r="C33">
            <v>0</v>
          </cell>
          <cell r="D33" t="str">
            <v>5-020.71</v>
          </cell>
          <cell r="E33" t="str">
            <v>Kranioplastik: Rekonstruktion des Hirnschädels ohne Beteiligung des Gesichtsschädels, mit alloplastischem Material: Mit computerassistiert vorgefertigtem Implantat [CAD-Implantat], einfacher Defekt</v>
          </cell>
          <cell r="F33">
            <v>0</v>
          </cell>
        </row>
        <row r="34">
          <cell r="A34" t="str">
            <v>ZE2017-04.06</v>
          </cell>
          <cell r="B34">
            <v>0</v>
          </cell>
          <cell r="C34">
            <v>0</v>
          </cell>
          <cell r="D34" t="str">
            <v>5-020.72</v>
          </cell>
          <cell r="E34" t="str">
            <v>Kranioplastik: Rekonstruktion des Hirnschädels ohne Beteiligung des Gesichtsschädels, mit alloplastischem Material: Mit computerassistiert vorgefertigtem Implantat [CAD-Implantat], großer oder komplexer Defekt</v>
          </cell>
          <cell r="F34">
            <v>0</v>
          </cell>
        </row>
        <row r="35">
          <cell r="A35" t="str">
            <v>ZE2017-04.07</v>
          </cell>
          <cell r="B35">
            <v>0</v>
          </cell>
          <cell r="C35">
            <v>0</v>
          </cell>
          <cell r="D35" t="str">
            <v>5-774.71</v>
          </cell>
          <cell r="E35" t="str">
            <v>Plastische Rekonstruktion und Augmentation der Maxilla: Durch alloplastische Implantate: Mit computerassistiert vorgefertigtem Implantat [CAD-Implantat], einfacher Defekt</v>
          </cell>
          <cell r="F35">
            <v>0</v>
          </cell>
        </row>
        <row r="36">
          <cell r="A36" t="str">
            <v>ZE2017-04.08</v>
          </cell>
          <cell r="B36">
            <v>0</v>
          </cell>
          <cell r="C36">
            <v>0</v>
          </cell>
          <cell r="D36" t="str">
            <v>5-774.72</v>
          </cell>
          <cell r="E36" t="str">
            <v>Plastische Rekonstruktion und Augmentation der Maxilla: Durch alloplastische Implantate: Mit computerassistiert vorgefertigtem Implantat [CAD-Implantat], großer oder komplexer Defekt</v>
          </cell>
          <cell r="F36">
            <v>0</v>
          </cell>
        </row>
        <row r="37">
          <cell r="A37" t="str">
            <v>ZE2017-04.09</v>
          </cell>
          <cell r="B37">
            <v>0</v>
          </cell>
          <cell r="C37">
            <v>0</v>
          </cell>
          <cell r="D37" t="str">
            <v>5-775.71</v>
          </cell>
          <cell r="E37" t="str">
            <v>Plastische Rekonstruktion und Augmentation der Mandibula: Durch alloplastische Implantate: Mit computerassistiert vorgefertigtem Implantat [CAD-Implantat], einfacher Defekt</v>
          </cell>
          <cell r="F37">
            <v>0</v>
          </cell>
        </row>
        <row r="38">
          <cell r="A38" t="str">
            <v>ZE2017-04.10</v>
          </cell>
          <cell r="B38">
            <v>0</v>
          </cell>
          <cell r="C38">
            <v>0</v>
          </cell>
          <cell r="D38" t="str">
            <v>5-775.72</v>
          </cell>
          <cell r="E38" t="str">
            <v>Plastische Rekonstruktion und Augmentation der Mandibula: Durch alloplastische Implantate: Mit computerassistiert vorgefertigtem Implantat [CAD-Implantat], großer oder komplexer Defekt</v>
          </cell>
          <cell r="F38">
            <v>0</v>
          </cell>
        </row>
        <row r="39">
          <cell r="A39" t="str">
            <v>ZE2017-05.01</v>
          </cell>
          <cell r="B39">
            <v>0</v>
          </cell>
          <cell r="C39">
            <v>0</v>
          </cell>
          <cell r="D39" t="str">
            <v>5-776.6</v>
          </cell>
          <cell r="E39" t="str">
            <v>Osteotomie zur Verlagerung des Untergesichtes: Verlagerung des Unterkiefers durch Distraktion mit Kontinuitätsdurchtrennung im aufsteigenden Mandibulaast</v>
          </cell>
          <cell r="F39">
            <v>0</v>
          </cell>
        </row>
        <row r="40">
          <cell r="A40" t="str">
            <v>ZE2017-05.02</v>
          </cell>
          <cell r="B40">
            <v>0</v>
          </cell>
          <cell r="C40">
            <v>0</v>
          </cell>
          <cell r="D40" t="str">
            <v>5-776.7</v>
          </cell>
          <cell r="E40" t="str">
            <v>Osteotomie zur Verlagerung des Untergesichtes: Verlagerung der Mandibula durch Distraktion nach Osteotomie im horizontalen Mandibulaast</v>
          </cell>
          <cell r="F40">
            <v>0</v>
          </cell>
        </row>
        <row r="41">
          <cell r="A41" t="str">
            <v>ZE2017-05.03</v>
          </cell>
          <cell r="B41">
            <v>0</v>
          </cell>
          <cell r="C41">
            <v>0</v>
          </cell>
          <cell r="D41" t="str">
            <v>5-776.9</v>
          </cell>
          <cell r="E41" t="str">
            <v>Osteotomie zur Verlagerung des Untergesichtes: Verlagerung des Alveolarfortsatzes durch horizontale Distraktion nach Osteotomie</v>
          </cell>
          <cell r="F41">
            <v>0</v>
          </cell>
        </row>
        <row r="42">
          <cell r="A42" t="str">
            <v>ZE2017-05.04</v>
          </cell>
          <cell r="B42">
            <v>0</v>
          </cell>
          <cell r="C42">
            <v>0</v>
          </cell>
          <cell r="D42" t="str">
            <v>5-777.*1</v>
          </cell>
          <cell r="E42" t="str">
            <v>Osteotomie zur Verlagerung des Mittelgesichtes: Mit Distraktion</v>
          </cell>
          <cell r="F42">
            <v>0</v>
          </cell>
        </row>
        <row r="43">
          <cell r="A43" t="str">
            <v>ZE2017-07.01</v>
          </cell>
          <cell r="B43">
            <v>0</v>
          </cell>
          <cell r="C43">
            <v>0</v>
          </cell>
          <cell r="D43" t="str">
            <v>5-028.1x</v>
          </cell>
          <cell r="E43" t="str">
            <v>Funktionelle Eingriffe an Schädel, Gehirn und Hirnhäuten: Implantation oder Wechsel einer Medikamentenpumpe zur intraventrikulären Infusion: Sonstige</v>
          </cell>
          <cell r="F43">
            <v>0</v>
          </cell>
        </row>
        <row r="44">
          <cell r="A44" t="str">
            <v>ZE2017-07.02</v>
          </cell>
          <cell r="B44">
            <v>0</v>
          </cell>
          <cell r="C44">
            <v>0</v>
          </cell>
          <cell r="D44" t="str">
            <v>5-038.4x</v>
          </cell>
          <cell r="E44" t="str">
            <v>Operationen am spinalen Liquorsystem: Implantation oder Wechsel einer Medikamentenpumpe zur intrathekalen und/oder epiduralen Infusion: Sonstige</v>
          </cell>
          <cell r="F44">
            <v>0</v>
          </cell>
        </row>
        <row r="45">
          <cell r="A45" t="str">
            <v>ZE2017-08.01</v>
          </cell>
          <cell r="B45">
            <v>0</v>
          </cell>
          <cell r="C45">
            <v>0</v>
          </cell>
          <cell r="D45" t="str">
            <v>8-853.x</v>
          </cell>
          <cell r="E45" t="str">
            <v>Hämofiltration: Sonstige</v>
          </cell>
          <cell r="F45">
            <v>1</v>
          </cell>
        </row>
        <row r="46">
          <cell r="A46" t="str">
            <v>ZE2017-08.02</v>
          </cell>
          <cell r="B46">
            <v>0</v>
          </cell>
          <cell r="C46">
            <v>0</v>
          </cell>
          <cell r="D46" t="str">
            <v>8-853.y</v>
          </cell>
          <cell r="E46" t="str">
            <v>Hämofiltration: N.n.bez.</v>
          </cell>
          <cell r="F46">
            <v>1</v>
          </cell>
        </row>
        <row r="47">
          <cell r="A47" t="str">
            <v>ZE2017-08.03</v>
          </cell>
          <cell r="B47">
            <v>0</v>
          </cell>
          <cell r="C47">
            <v>0</v>
          </cell>
          <cell r="D47" t="str">
            <v>8-854.x</v>
          </cell>
          <cell r="E47" t="str">
            <v>Hämodialyse: Sonstige</v>
          </cell>
          <cell r="F47">
            <v>1</v>
          </cell>
        </row>
        <row r="48">
          <cell r="A48" t="str">
            <v>ZE2017-08.04</v>
          </cell>
          <cell r="B48">
            <v>0</v>
          </cell>
          <cell r="C48">
            <v>0</v>
          </cell>
          <cell r="D48" t="str">
            <v>8-854.y</v>
          </cell>
          <cell r="E48" t="str">
            <v>Hämodialyse: N.n.bez.</v>
          </cell>
          <cell r="F48">
            <v>1</v>
          </cell>
        </row>
        <row r="49">
          <cell r="A49" t="str">
            <v>ZE2017-08.05</v>
          </cell>
          <cell r="B49">
            <v>0</v>
          </cell>
          <cell r="C49">
            <v>0</v>
          </cell>
          <cell r="D49" t="str">
            <v>8-855.x</v>
          </cell>
          <cell r="E49" t="str">
            <v>Hämodiafiltration: Sonstige</v>
          </cell>
          <cell r="F49">
            <v>1</v>
          </cell>
        </row>
        <row r="50">
          <cell r="A50" t="str">
            <v>ZE2017-08.06</v>
          </cell>
          <cell r="B50">
            <v>0</v>
          </cell>
          <cell r="C50">
            <v>0</v>
          </cell>
          <cell r="D50" t="str">
            <v>8-855.y</v>
          </cell>
          <cell r="E50" t="str">
            <v>Hämodiafiltration: N.n.bez.</v>
          </cell>
          <cell r="F50">
            <v>1</v>
          </cell>
        </row>
        <row r="51">
          <cell r="A51" t="str">
            <v>ZE2017-08.07</v>
          </cell>
          <cell r="B51">
            <v>0</v>
          </cell>
          <cell r="C51">
            <v>0</v>
          </cell>
          <cell r="D51" t="str">
            <v>8-857.x</v>
          </cell>
          <cell r="E51" t="str">
            <v>Peritonealdialyse: Sonstige</v>
          </cell>
          <cell r="F51">
            <v>1</v>
          </cell>
        </row>
        <row r="52">
          <cell r="A52" t="str">
            <v>ZE2017-08.08</v>
          </cell>
          <cell r="B52">
            <v>0</v>
          </cell>
          <cell r="C52">
            <v>0</v>
          </cell>
          <cell r="D52" t="str">
            <v>8-857.y</v>
          </cell>
          <cell r="E52" t="str">
            <v>Peritonealdialyse: N.n.bez.</v>
          </cell>
          <cell r="F52">
            <v>1</v>
          </cell>
        </row>
        <row r="53">
          <cell r="A53" t="str">
            <v>ZE2017-09.01</v>
          </cell>
          <cell r="B53">
            <v>0</v>
          </cell>
          <cell r="C53">
            <v>0</v>
          </cell>
          <cell r="D53" t="str">
            <v>8-856</v>
          </cell>
          <cell r="E53" t="str">
            <v>Hämoperfusion</v>
          </cell>
          <cell r="F53">
            <v>1</v>
          </cell>
        </row>
        <row r="54">
          <cell r="A54" t="str">
            <v>ZE2017-09.02</v>
          </cell>
          <cell r="B54">
            <v>0</v>
          </cell>
          <cell r="C54">
            <v>0</v>
          </cell>
          <cell r="D54" t="str">
            <v>8-821.2</v>
          </cell>
          <cell r="E54" t="str">
            <v>Adsorption zur Entfernung hydrophober Substanzen (niedrig- und/oder mittelmolekular)</v>
          </cell>
          <cell r="F54">
            <v>1</v>
          </cell>
        </row>
        <row r="55">
          <cell r="A55" t="str">
            <v>ZE2017-10</v>
          </cell>
          <cell r="B55">
            <v>0</v>
          </cell>
          <cell r="C55">
            <v>0</v>
          </cell>
          <cell r="D55" t="str">
            <v>8-858</v>
          </cell>
          <cell r="E55" t="str">
            <v>Extrakorporale Leberersatztherapie [Leberdialyse]</v>
          </cell>
          <cell r="F55">
            <v>1</v>
          </cell>
        </row>
        <row r="56">
          <cell r="A56" t="str">
            <v>ZE2017-13.01</v>
          </cell>
          <cell r="B56">
            <v>0</v>
          </cell>
          <cell r="C56">
            <v>0</v>
          </cell>
          <cell r="D56" t="str">
            <v>8-821.0</v>
          </cell>
          <cell r="E56" t="str">
            <v>Immunadsorption mit nicht regenerierbarer Säule zur Entfernung von Immunglobulinen und/oder Immunkomplexen</v>
          </cell>
          <cell r="F56">
            <v>1</v>
          </cell>
        </row>
        <row r="57">
          <cell r="A57" t="str">
            <v>ZE2017-13.02</v>
          </cell>
          <cell r="B57">
            <v>0</v>
          </cell>
          <cell r="C57">
            <v>0</v>
          </cell>
          <cell r="D57" t="str">
            <v>8-821.10</v>
          </cell>
          <cell r="E57" t="str">
            <v>Immunadsorption mit regenerierbarer Säule zur Entfernung von Immunglobulinen und/oder Immunkomplexen: Ersteinsatz</v>
          </cell>
          <cell r="F57">
            <v>1</v>
          </cell>
        </row>
        <row r="58">
          <cell r="A58" t="str">
            <v>ZE2017-13.03</v>
          </cell>
          <cell r="B58">
            <v>0</v>
          </cell>
          <cell r="C58">
            <v>0</v>
          </cell>
          <cell r="D58" t="str">
            <v>8-821.11</v>
          </cell>
          <cell r="E58" t="str">
            <v>Immunadsorption mit regenerierbarer Säule zur Entfernung von Immunglobulinen und/oder Immunkomplexen: Weitere Anwendung</v>
          </cell>
          <cell r="F58">
            <v>1</v>
          </cell>
        </row>
        <row r="59">
          <cell r="A59" t="str">
            <v>ZE2017-15.01</v>
          </cell>
          <cell r="B59">
            <v>0</v>
          </cell>
          <cell r="C59">
            <v>0</v>
          </cell>
          <cell r="D59" t="str">
            <v>8-823</v>
          </cell>
          <cell r="E59" t="str">
            <v>Zellapherese</v>
          </cell>
          <cell r="F59">
            <v>1</v>
          </cell>
        </row>
        <row r="60">
          <cell r="A60" t="str">
            <v>ZE2017-15.02</v>
          </cell>
          <cell r="B60">
            <v>0</v>
          </cell>
          <cell r="C60">
            <v>0</v>
          </cell>
          <cell r="D60" t="str">
            <v>8-825.*</v>
          </cell>
          <cell r="E60" t="str">
            <v>Spezielle Zellaphereseverfahren</v>
          </cell>
          <cell r="F60">
            <v>1</v>
          </cell>
        </row>
        <row r="61">
          <cell r="A61" t="str">
            <v>ZE2017-16</v>
          </cell>
          <cell r="B61">
            <v>0</v>
          </cell>
          <cell r="C61">
            <v>0</v>
          </cell>
          <cell r="D61" t="str">
            <v>8-859</v>
          </cell>
          <cell r="E61" t="str">
            <v>Isolierte Extremitätenperfusion</v>
          </cell>
          <cell r="F61">
            <v>1</v>
          </cell>
        </row>
        <row r="62">
          <cell r="A62" t="str">
            <v>ZE2017-17.01</v>
          </cell>
          <cell r="B62">
            <v>0</v>
          </cell>
          <cell r="C62">
            <v>0</v>
          </cell>
          <cell r="D62" t="str">
            <v>5-125.5</v>
          </cell>
          <cell r="E62" t="str">
            <v>Hornhaut-Retransplantation während desselben stationären Aufenthaltes</v>
          </cell>
          <cell r="F62">
            <v>1</v>
          </cell>
        </row>
        <row r="63">
          <cell r="A63" t="str">
            <v>ZE2017-17.02</v>
          </cell>
          <cell r="B63">
            <v>0</v>
          </cell>
          <cell r="C63">
            <v>0</v>
          </cell>
          <cell r="D63" t="str">
            <v>5-335.3*</v>
          </cell>
          <cell r="E63" t="str">
            <v>Lungentransplantation: Retransplantation während desselben stationären Aufenthaltes</v>
          </cell>
          <cell r="F63">
            <v>1</v>
          </cell>
        </row>
        <row r="64">
          <cell r="A64" t="str">
            <v>ZE2017-17.03</v>
          </cell>
          <cell r="B64">
            <v>0</v>
          </cell>
          <cell r="C64">
            <v>0</v>
          </cell>
          <cell r="D64" t="str">
            <v>5-375.3*</v>
          </cell>
          <cell r="E64" t="str">
            <v>Herz-Retransplantation während desselben stationären Aufenthaltes</v>
          </cell>
          <cell r="F64">
            <v>1</v>
          </cell>
        </row>
        <row r="65">
          <cell r="A65" t="str">
            <v>ZE2017-17.04</v>
          </cell>
          <cell r="B65">
            <v>0</v>
          </cell>
          <cell r="C65">
            <v>0</v>
          </cell>
          <cell r="D65" t="str">
            <v>5-375.4</v>
          </cell>
          <cell r="E65" t="str">
            <v>Herz-Lungen-Retransplantation (En-bloc) während desselben stationären Aufenthaltes</v>
          </cell>
          <cell r="F65">
            <v>1</v>
          </cell>
        </row>
        <row r="66">
          <cell r="A66" t="str">
            <v>ZE2017-17.05</v>
          </cell>
          <cell r="B66">
            <v>0</v>
          </cell>
          <cell r="C66">
            <v>0</v>
          </cell>
          <cell r="D66" t="str">
            <v>5-467.9*</v>
          </cell>
          <cell r="E66" t="str">
            <v>Dünndarm-Retransplantation während desselben stationären Aufenthaltes</v>
          </cell>
          <cell r="F66">
            <v>1</v>
          </cell>
        </row>
        <row r="67">
          <cell r="A67" t="str">
            <v>ZE2017-17.06</v>
          </cell>
          <cell r="B67">
            <v>0</v>
          </cell>
          <cell r="C67">
            <v>0</v>
          </cell>
          <cell r="D67" t="str">
            <v>5-504.3</v>
          </cell>
          <cell r="E67" t="str">
            <v>Lebertransplantation: Retransplantation, komplett (gesamtes Organ) während desselben stationären Aufenthaltes</v>
          </cell>
          <cell r="F67">
            <v>1</v>
          </cell>
        </row>
        <row r="68">
          <cell r="A68" t="str">
            <v>ZE2017-17.07</v>
          </cell>
          <cell r="B68">
            <v>0</v>
          </cell>
          <cell r="C68">
            <v>0</v>
          </cell>
          <cell r="D68" t="str">
            <v>5-504.4</v>
          </cell>
          <cell r="E68" t="str">
            <v>Lebertransplantation: Retransplantation, partiell (Split-Leber) während desselben stationären Aufenthaltes</v>
          </cell>
          <cell r="F68">
            <v>1</v>
          </cell>
        </row>
        <row r="69">
          <cell r="A69" t="str">
            <v>ZE2017-17.08</v>
          </cell>
          <cell r="B69">
            <v>0</v>
          </cell>
          <cell r="C69">
            <v>0</v>
          </cell>
          <cell r="D69" t="str">
            <v>5-504.5</v>
          </cell>
          <cell r="E69" t="str">
            <v>Lebertransplantation: Retransplantation, auxiliär (linker Leberlappen zusätzlich zum vorhandenen Organ) während desselben stationären Aufenthaltes</v>
          </cell>
          <cell r="F69">
            <v>1</v>
          </cell>
        </row>
        <row r="70">
          <cell r="A70" t="str">
            <v>ZE2017-17.09</v>
          </cell>
          <cell r="B70">
            <v>0</v>
          </cell>
          <cell r="C70">
            <v>0</v>
          </cell>
          <cell r="D70" t="str">
            <v>5-528.3</v>
          </cell>
          <cell r="E70" t="str">
            <v>Retransplantation von Pankreasgewebe während desselben stationären Aufenthaltes</v>
          </cell>
          <cell r="F70">
            <v>1</v>
          </cell>
        </row>
        <row r="71">
          <cell r="A71" t="str">
            <v>ZE2017-17.10</v>
          </cell>
          <cell r="B71">
            <v>0</v>
          </cell>
          <cell r="C71">
            <v>0</v>
          </cell>
          <cell r="D71" t="str">
            <v>5-528.4</v>
          </cell>
          <cell r="E71" t="str">
            <v>Retransplantation eines Pankreassegmentes während desselben stationären Aufenthaltes</v>
          </cell>
          <cell r="F71">
            <v>1</v>
          </cell>
        </row>
        <row r="72">
          <cell r="A72" t="str">
            <v>ZE2017-17.11</v>
          </cell>
          <cell r="B72">
            <v>0</v>
          </cell>
          <cell r="C72">
            <v>0</v>
          </cell>
          <cell r="D72" t="str">
            <v>5-528.5</v>
          </cell>
          <cell r="E72" t="str">
            <v>Retransplantation des Pankreas (gesamtes Organ) während desselben stationären Aufenthaltes</v>
          </cell>
          <cell r="F72">
            <v>1</v>
          </cell>
        </row>
        <row r="73">
          <cell r="A73" t="str">
            <v>ZE2017-17.12</v>
          </cell>
          <cell r="B73">
            <v>0</v>
          </cell>
          <cell r="C73">
            <v>0</v>
          </cell>
          <cell r="D73" t="str">
            <v>5-555.6</v>
          </cell>
          <cell r="E73" t="str">
            <v>Nierentransplantation: Retransplantation, allogen, Lebendspender während desselben stationären Aufenthaltes</v>
          </cell>
          <cell r="F73">
            <v>1</v>
          </cell>
        </row>
        <row r="74">
          <cell r="A74" t="str">
            <v>ZE2017-17.13</v>
          </cell>
          <cell r="B74">
            <v>0</v>
          </cell>
          <cell r="C74">
            <v>0</v>
          </cell>
          <cell r="D74" t="str">
            <v>5-555.7*</v>
          </cell>
          <cell r="E74" t="str">
            <v>Nierentransplantation: Retransplantation, allogen, Leichenniere während desselben stationären Aufenthaltes</v>
          </cell>
          <cell r="F74">
            <v>1</v>
          </cell>
        </row>
        <row r="75">
          <cell r="A75" t="str">
            <v>ZE2017-17.14</v>
          </cell>
          <cell r="B75">
            <v>0</v>
          </cell>
          <cell r="C75">
            <v>0</v>
          </cell>
          <cell r="D75" t="str">
            <v>5-555.8</v>
          </cell>
          <cell r="E75" t="str">
            <v>Nierentransplantation: Retransplantation, En-bloc-Transplantat während desselben stationären Aufenthaltes</v>
          </cell>
          <cell r="F75">
            <v>1</v>
          </cell>
        </row>
        <row r="76">
          <cell r="A76" t="str">
            <v>ZE2017-18</v>
          </cell>
          <cell r="B76">
            <v>0</v>
          </cell>
          <cell r="C76">
            <v>0</v>
          </cell>
          <cell r="D76" t="str">
            <v>5-347.6</v>
          </cell>
          <cell r="E76" t="str">
            <v>Operationen am Zwerchfell: Implantation eines Zwerchfellschrittmachers</v>
          </cell>
          <cell r="F76">
            <v>0</v>
          </cell>
        </row>
        <row r="77">
          <cell r="A77" t="str">
            <v>ZE2017-22.01</v>
          </cell>
          <cell r="B77">
            <v>0</v>
          </cell>
          <cell r="C77">
            <v>679.49</v>
          </cell>
          <cell r="D77" t="str">
            <v>5-376.00</v>
          </cell>
          <cell r="E77" t="str">
            <v>Implantation und Entfernung eines herzunterstützenden Systems, offen chirurgisch: Intraaortale Ballonpumpe: Implantation</v>
          </cell>
          <cell r="F77">
            <v>0</v>
          </cell>
        </row>
        <row r="78">
          <cell r="A78" t="str">
            <v>ZE2017-22.02</v>
          </cell>
          <cell r="B78">
            <v>0</v>
          </cell>
          <cell r="C78">
            <v>679.49</v>
          </cell>
          <cell r="D78" t="str">
            <v>8-839.0</v>
          </cell>
          <cell r="E78" t="str">
            <v>Andere therapeutische Katheterisierung und Kanüleneinlage in Herz und Blutgefäße: Perkutane Einführung einer intraaortalen Ballonpumpe</v>
          </cell>
          <cell r="F78">
            <v>0</v>
          </cell>
        </row>
        <row r="79">
          <cell r="A79" t="str">
            <v>ZE2017-24.01</v>
          </cell>
          <cell r="B79">
            <v>0</v>
          </cell>
          <cell r="C79">
            <v>0</v>
          </cell>
          <cell r="D79" t="str">
            <v>5-649.50</v>
          </cell>
          <cell r="E79" t="str">
            <v>Andere Operationen am Penis: Implantation einer Penisprothese: Semirigide Prothese</v>
          </cell>
          <cell r="F79">
            <v>0</v>
          </cell>
        </row>
        <row r="80">
          <cell r="A80" t="str">
            <v>ZE2017-24.02</v>
          </cell>
          <cell r="B80">
            <v>0</v>
          </cell>
          <cell r="C80">
            <v>0</v>
          </cell>
          <cell r="D80" t="str">
            <v>5-649.5x</v>
          </cell>
          <cell r="E80" t="str">
            <v>Andere Operationen am Penis: Implantation einer Penisprothese: Sonstige</v>
          </cell>
          <cell r="F80">
            <v>0</v>
          </cell>
        </row>
        <row r="81">
          <cell r="A81" t="str">
            <v>ZE2017-24.03</v>
          </cell>
          <cell r="B81">
            <v>0</v>
          </cell>
          <cell r="C81">
            <v>0</v>
          </cell>
          <cell r="D81" t="str">
            <v>5-649.a0</v>
          </cell>
          <cell r="E81" t="str">
            <v>Andere Operationen am Penis: Wechsel einer semirigiden Penisprothese: In eine semirigide Prothese</v>
          </cell>
          <cell r="F81">
            <v>0</v>
          </cell>
        </row>
        <row r="82">
          <cell r="A82" t="str">
            <v>ZE2017-24.04</v>
          </cell>
          <cell r="B82">
            <v>0</v>
          </cell>
          <cell r="C82">
            <v>0</v>
          </cell>
          <cell r="D82" t="str">
            <v>5-649.ax</v>
          </cell>
          <cell r="E82" t="str">
            <v>Andere Operationen am Penis: Wechsel einer semirigiden Penisprothese: Sonstige</v>
          </cell>
          <cell r="F82">
            <v>0</v>
          </cell>
        </row>
        <row r="83">
          <cell r="A83" t="str">
            <v>ZE2017-24.05</v>
          </cell>
          <cell r="B83">
            <v>0</v>
          </cell>
          <cell r="C83">
            <v>0</v>
          </cell>
          <cell r="D83" t="str">
            <v>5-649.b0</v>
          </cell>
          <cell r="E83" t="str">
            <v>Andere Operationen am Penis: Wechsel einer hydraulischen Penisprothese: Vollständig, in eine semirigide Prothese</v>
          </cell>
          <cell r="F83">
            <v>0</v>
          </cell>
        </row>
        <row r="84">
          <cell r="A84" t="str">
            <v>ZE2017-24.06</v>
          </cell>
          <cell r="B84">
            <v>0</v>
          </cell>
          <cell r="C84">
            <v>0</v>
          </cell>
          <cell r="D84" t="str">
            <v>5-649.b2</v>
          </cell>
          <cell r="E84" t="str">
            <v>Andere Operationen am Penis: Wechsel einer hydraulischen Penisprothese: Isolierter Pumpenwechsel</v>
          </cell>
          <cell r="F84">
            <v>0</v>
          </cell>
        </row>
        <row r="85">
          <cell r="A85" t="str">
            <v>ZE2017-24.07</v>
          </cell>
          <cell r="B85">
            <v>0</v>
          </cell>
          <cell r="C85">
            <v>0</v>
          </cell>
          <cell r="D85" t="str">
            <v>5-649.b3</v>
          </cell>
          <cell r="E85" t="str">
            <v>Andere Operationen am Penis: Wechsel einer hydraulischen Penisprothese: Isolierter Reservoirwechsel [Ballon]</v>
          </cell>
          <cell r="F85">
            <v>0</v>
          </cell>
        </row>
        <row r="86">
          <cell r="A86" t="str">
            <v>ZE2017-24.08</v>
          </cell>
          <cell r="B86">
            <v>0</v>
          </cell>
          <cell r="C86">
            <v>0</v>
          </cell>
          <cell r="D86" t="str">
            <v>5-649.b4</v>
          </cell>
          <cell r="E86" t="str">
            <v>Andere Operationen am Penis: Wechsel einer hydraulischen Penisprothese: Isolierter Wechsel des Schwellkörperimplantats [Zylinder]</v>
          </cell>
          <cell r="F86">
            <v>0</v>
          </cell>
        </row>
        <row r="87">
          <cell r="A87" t="str">
            <v>ZE2017-24.09</v>
          </cell>
          <cell r="B87">
            <v>0</v>
          </cell>
          <cell r="C87">
            <v>0</v>
          </cell>
          <cell r="D87" t="str">
            <v>5-649.bx</v>
          </cell>
          <cell r="E87" t="str">
            <v>Andere Operationen am Penis: Wechsel einer hydraulischen Penisprothese: Sonstige</v>
          </cell>
          <cell r="F87">
            <v>0</v>
          </cell>
        </row>
        <row r="88">
          <cell r="A88" t="str">
            <v>ZE2017-25.01</v>
          </cell>
          <cell r="B88">
            <v>0</v>
          </cell>
          <cell r="C88">
            <v>0</v>
          </cell>
          <cell r="D88" t="str">
            <v>5-829.k</v>
          </cell>
          <cell r="E88" t="str">
            <v>Andere gelenkplastische Eingriffe: Implantation einer modularen Endoprothese oder (Teil-)Wechsel in eine modulare Endoprothese bei knöcherner Defektsituation und ggf. Knochen(teil)ersatz</v>
          </cell>
          <cell r="F88">
            <v>0</v>
          </cell>
        </row>
        <row r="89">
          <cell r="A89" t="str">
            <v>ZE2017-25.02</v>
          </cell>
          <cell r="B89">
            <v>0</v>
          </cell>
          <cell r="C89">
            <v>0</v>
          </cell>
          <cell r="D89" t="str">
            <v>5-829.m</v>
          </cell>
          <cell r="E89" t="str">
            <v>Andere gelenkplastische Eingriffe: Implantation von oder (Teil-)Wechsel in ein patientenindividuell angefertigtes Implantat bei knöcherner Defektsituation oder angeborener oder erworbener Deformität</v>
          </cell>
          <cell r="F89">
            <v>0</v>
          </cell>
        </row>
        <row r="90">
          <cell r="A90" t="str">
            <v>ZE2017-26</v>
          </cell>
          <cell r="B90">
            <v>0</v>
          </cell>
          <cell r="C90">
            <v>0</v>
          </cell>
          <cell r="D90" t="str">
            <v>8-975.3</v>
          </cell>
          <cell r="E90" t="str">
            <v>Naturheilkundliche und anthroposophisch-medizinische Komplexbehandlung: Anthroposophisch-medizinische Komplexbehandlung</v>
          </cell>
          <cell r="F90">
            <v>1</v>
          </cell>
        </row>
        <row r="91">
          <cell r="A91" t="str">
            <v>ZE2017-33</v>
          </cell>
          <cell r="B91">
            <v>0</v>
          </cell>
          <cell r="C91">
            <v>0</v>
          </cell>
          <cell r="D91" t="str">
            <v>6-001.4*</v>
          </cell>
          <cell r="E91" t="str">
            <v>Applikation von Medikamenten, Liste 1: Sargramostim, parenteral</v>
          </cell>
          <cell r="F91">
            <v>0</v>
          </cell>
        </row>
        <row r="92">
          <cell r="A92" t="str">
            <v>ZE2017-34</v>
          </cell>
          <cell r="B92">
            <v>0</v>
          </cell>
          <cell r="C92">
            <v>0</v>
          </cell>
          <cell r="D92" t="str">
            <v>8-802.6*</v>
          </cell>
          <cell r="E92" t="str">
            <v>Transfusion von Leukozyten: Granulozyten</v>
          </cell>
          <cell r="F92">
            <v>0</v>
          </cell>
        </row>
        <row r="93">
          <cell r="A93" t="str">
            <v>ZE2017-35</v>
          </cell>
          <cell r="B93">
            <v>0</v>
          </cell>
          <cell r="C93">
            <v>0</v>
          </cell>
          <cell r="D93">
            <v>0</v>
          </cell>
          <cell r="E93" t="str">
            <v>Fremdbezug von hämatopoetischen Stammzellen über Spenderdateien bei nicht-verwandten Spendern oder Bezug von hämatopoetischen Stammzellen von außerhalb Deutschlands bei Familienspendern</v>
          </cell>
          <cell r="F93">
            <v>0</v>
          </cell>
        </row>
        <row r="94">
          <cell r="A94" t="str">
            <v>ZE2017-36</v>
          </cell>
          <cell r="B94">
            <v>0</v>
          </cell>
          <cell r="C94">
            <v>0</v>
          </cell>
          <cell r="D94">
            <v>0</v>
          </cell>
          <cell r="E94" t="str">
            <v>Zusatzentgelt für Krankenhäuser, bei denen insbesondere wegen einer räumlichen Nähe zu entsprechenden Einrichtungen oder einer Spezialisierung eine Häufung von schwerstbehinderten Patienten auftritt. Vergütung des mit den DRG-Fallpauschalen nicht abgedeckten, wesentlichen zusätzlichen Aufwands, insbesondere im Pflegedienst</v>
          </cell>
          <cell r="F94">
            <v>1</v>
          </cell>
        </row>
        <row r="95">
          <cell r="A95" t="str">
            <v>ZE2017-40.01</v>
          </cell>
          <cell r="B95">
            <v>0</v>
          </cell>
          <cell r="C95">
            <v>0</v>
          </cell>
          <cell r="D95" t="str">
            <v>8-975.23</v>
          </cell>
          <cell r="E95" t="str">
            <v>Naturheilkundliche und anthroposophisch-medizinische Komplexbehandlung: Naturheilkundliche Komplexbehandlung: Mindestens 14 bis höchstens 20 Behandlungstage und weniger als 2.520 Behandlungsminuten oder mindestens 10 bis höchstens 13 Behandlungstage und mindestens 1.680 Behandlungsminuten</v>
          </cell>
          <cell r="F95">
            <v>1</v>
          </cell>
        </row>
        <row r="96">
          <cell r="A96" t="str">
            <v>ZE2017-40.02</v>
          </cell>
          <cell r="B96">
            <v>0</v>
          </cell>
          <cell r="C96">
            <v>0</v>
          </cell>
          <cell r="D96" t="str">
            <v>8-975.24</v>
          </cell>
          <cell r="E96" t="str">
            <v>Naturheilkundliche und anthroposophisch-medizinische Komplexbehandlung: Naturheilkundliche Komplexbehandlung: Mindestens 21 Behandlungstage oder mindestens 14 Behandlungstage und mindestens 2.520 Behandlungsminuten</v>
          </cell>
          <cell r="F96">
            <v>1</v>
          </cell>
        </row>
        <row r="97">
          <cell r="A97" t="str">
            <v>ZE2017-41</v>
          </cell>
          <cell r="B97">
            <v>0</v>
          </cell>
          <cell r="C97">
            <v>0</v>
          </cell>
          <cell r="D97" t="str">
            <v>8-977</v>
          </cell>
          <cell r="E97" t="str">
            <v>Multimodal-nichtoperative Komplexbehandlung des Bewegungssystems</v>
          </cell>
          <cell r="F97">
            <v>1</v>
          </cell>
        </row>
        <row r="98">
          <cell r="A98" t="str">
            <v>ZE2017-44</v>
          </cell>
          <cell r="B98">
            <v>0</v>
          </cell>
          <cell r="C98">
            <v>0</v>
          </cell>
          <cell r="D98" t="str">
            <v>8-805.62</v>
          </cell>
          <cell r="E98" t="str">
            <v>Transfusion von peripher gewonnenen hämatopoetischen Stammzellen: Stammzellboost nach erfolgter Transplantation von hämatopoetischen Stammzellen: Nach In-vitro-Aufbereitung</v>
          </cell>
          <cell r="F98">
            <v>0</v>
          </cell>
        </row>
        <row r="99">
          <cell r="A99" t="str">
            <v>ZE2017-45</v>
          </cell>
          <cell r="B99">
            <v>0</v>
          </cell>
          <cell r="C99">
            <v>0</v>
          </cell>
          <cell r="D99" t="str">
            <v>1-940</v>
          </cell>
          <cell r="E99" t="str">
            <v>Komplexe Diagnostik bei hämatologischen und onkologischen Erkrankungen bei Kindern und Jugendlichen</v>
          </cell>
          <cell r="F99">
            <v>1</v>
          </cell>
        </row>
        <row r="100">
          <cell r="A100" t="str">
            <v>ZE2017-46.01</v>
          </cell>
          <cell r="B100">
            <v>0</v>
          </cell>
          <cell r="C100">
            <v>0</v>
          </cell>
          <cell r="D100" t="str">
            <v>8-812.3</v>
          </cell>
          <cell r="E100" t="str">
            <v>Transfusion von Plasma und anderen Plasmabestandteilen und gentechnisch hergestellten Plasmaproteinen: Anti-Human-T-Lymphozyten-Immunglobulin vom Kaninchen, parenteral</v>
          </cell>
          <cell r="F100">
            <v>0</v>
          </cell>
        </row>
        <row r="101">
          <cell r="A101" t="str">
            <v>ZE2017-46.02</v>
          </cell>
          <cell r="B101">
            <v>0</v>
          </cell>
          <cell r="C101">
            <v>0</v>
          </cell>
          <cell r="D101" t="str">
            <v>8-812.4</v>
          </cell>
          <cell r="E101" t="str">
            <v>Transfusion von Plasma und anderen Plasmabestandteilen und gentechnisch hergestellten Plasmaproteinen: Anti-Human-T-Lymphozyten-Immunglobulin vom Pferd, parenteral</v>
          </cell>
          <cell r="F101">
            <v>0</v>
          </cell>
        </row>
        <row r="102">
          <cell r="A102" t="str">
            <v>ZE2017-49</v>
          </cell>
          <cell r="B102">
            <v>0</v>
          </cell>
          <cell r="C102">
            <v>0</v>
          </cell>
          <cell r="D102">
            <v>0</v>
          </cell>
          <cell r="E102" t="str">
            <v>Hypertherme intraperitoneale Chemotherapie (HIPEC) in Kombination mit Peritonektomie und ggf. mit Multiviszeralresektion oder hypertherme intrathorakale Chemotherapie (HITOC) in Kombination mit Pleurektomie und ggf. mit Tumorreduktion</v>
          </cell>
          <cell r="F102">
            <v>1</v>
          </cell>
        </row>
        <row r="103">
          <cell r="A103" t="str">
            <v>ZE2017-50.01</v>
          </cell>
          <cell r="B103">
            <v>0</v>
          </cell>
          <cell r="C103">
            <v>0</v>
          </cell>
          <cell r="D103" t="str">
            <v>5-384.8</v>
          </cell>
          <cell r="E103" t="str">
            <v>Resektion und Ersatz (Interposition) an der Aorta: Aorta ascendens, Aortenbogen oder Aorta descendens mit Hybridprothese</v>
          </cell>
          <cell r="F103">
            <v>0</v>
          </cell>
        </row>
        <row r="104">
          <cell r="A104" t="str">
            <v>ZE2017-50.02</v>
          </cell>
          <cell r="B104">
            <v>0</v>
          </cell>
          <cell r="C104">
            <v>0</v>
          </cell>
          <cell r="D104" t="str">
            <v>5-38a.a0</v>
          </cell>
          <cell r="E104" t="str">
            <v>Endovaskuläre Implantation von Stent-Prothesen: Bei Hybridverfahren an Aorta ascendens, Aortenbogen oder Aorta thoracica: Mit Implantation einer Stent-Prothese</v>
          </cell>
          <cell r="F104">
            <v>0</v>
          </cell>
        </row>
        <row r="105">
          <cell r="A105" t="str">
            <v>ZE2017-50.03</v>
          </cell>
          <cell r="B105">
            <v>0</v>
          </cell>
          <cell r="C105">
            <v>0</v>
          </cell>
          <cell r="D105" t="str">
            <v>5-38a.a1</v>
          </cell>
          <cell r="E105" t="str">
            <v>Endovaskuläre Implantation von Stent-Prothesen: Bei Hybridverfahren an Aorta ascendens, Aortenbogen oder Aorta thoracica: Mit Implantation von zwei Stent-Prothesen</v>
          </cell>
          <cell r="F105">
            <v>0</v>
          </cell>
        </row>
        <row r="106">
          <cell r="A106" t="str">
            <v>ZE2017-50.04</v>
          </cell>
          <cell r="B106">
            <v>0</v>
          </cell>
          <cell r="C106">
            <v>0</v>
          </cell>
          <cell r="D106" t="str">
            <v>5-38a.a2</v>
          </cell>
          <cell r="E106" t="str">
            <v>Endovaskuläre Implantation von Stent-Prothesen: Bei Hybridverfahren an Aorta ascendens, Aortenbogen oder Aorta thoracica: Mit Implantation von drei oder mehr Stent-Prothesen</v>
          </cell>
          <cell r="F106">
            <v>0</v>
          </cell>
        </row>
        <row r="107">
          <cell r="A107" t="str">
            <v>ZE2017-50.05</v>
          </cell>
          <cell r="B107">
            <v>0</v>
          </cell>
          <cell r="C107">
            <v>0</v>
          </cell>
          <cell r="D107" t="str">
            <v>5-38a.b0</v>
          </cell>
          <cell r="E107" t="str">
            <v>Endovaskuläre Implantation von Stent-Prothesen: Bei Hybridverfahren an der Aorta thoracoabdominalis: Mit Implantation einer Stent-Prothese</v>
          </cell>
          <cell r="F107">
            <v>0</v>
          </cell>
        </row>
        <row r="108">
          <cell r="A108" t="str">
            <v>ZE2017-50.06</v>
          </cell>
          <cell r="B108">
            <v>0</v>
          </cell>
          <cell r="C108">
            <v>0</v>
          </cell>
          <cell r="D108" t="str">
            <v>5-38a.b1</v>
          </cell>
          <cell r="E108" t="str">
            <v>Endovaskuläre Implantation von Stent-Prothesen: Bei Hybridverfahren an der Aorta thoracoabdominalis: Mit Implantation von zwei Stent-Prothesen</v>
          </cell>
          <cell r="F108">
            <v>0</v>
          </cell>
        </row>
        <row r="109">
          <cell r="A109" t="str">
            <v>ZE2017-50.07</v>
          </cell>
          <cell r="B109">
            <v>0</v>
          </cell>
          <cell r="C109">
            <v>0</v>
          </cell>
          <cell r="D109" t="str">
            <v>5-38a.b2</v>
          </cell>
          <cell r="E109" t="str">
            <v>Endovaskuläre Implantation von Stent-Prothesen: Bei Hybridverfahren an der Aorta thoracoabdominalis: Mit Implantation von drei oder mehr Stent-Prothesen</v>
          </cell>
          <cell r="F109">
            <v>0</v>
          </cell>
        </row>
        <row r="110">
          <cell r="A110" t="str">
            <v>ZE2017-53.01</v>
          </cell>
          <cell r="B110">
            <v>0</v>
          </cell>
          <cell r="C110">
            <v>0</v>
          </cell>
          <cell r="D110" t="str">
            <v>5-38a.7b</v>
          </cell>
          <cell r="E110" t="str">
            <v>Endovaskuläre Implantation von Stent-Prothesen: Aorta thoracica: Stent-Prothese, mit 1 Öffnung</v>
          </cell>
          <cell r="F110">
            <v>0</v>
          </cell>
        </row>
        <row r="111">
          <cell r="A111" t="str">
            <v>ZE2017-53.02</v>
          </cell>
          <cell r="B111">
            <v>0</v>
          </cell>
          <cell r="C111">
            <v>0</v>
          </cell>
          <cell r="D111" t="str">
            <v>5-38a.7c</v>
          </cell>
          <cell r="E111" t="str">
            <v>Endovaskuläre Implantation von Stent-Prothesen: Aorta thoracica: Stent-Prothese, mit 2 Öffnungen</v>
          </cell>
          <cell r="F111">
            <v>0</v>
          </cell>
        </row>
        <row r="112">
          <cell r="A112" t="str">
            <v>ZE2017-53.03</v>
          </cell>
          <cell r="B112">
            <v>0</v>
          </cell>
          <cell r="C112">
            <v>0</v>
          </cell>
          <cell r="D112" t="str">
            <v>5-38a.7d</v>
          </cell>
          <cell r="E112" t="str">
            <v>Endovaskuläre Implantation von Stent-Prothesen: Aorta thoracica: Stent-Prothese, mit 3 oder mehr Öffnungen</v>
          </cell>
          <cell r="F112">
            <v>0</v>
          </cell>
        </row>
        <row r="113">
          <cell r="A113" t="str">
            <v>ZE2017-53.04</v>
          </cell>
          <cell r="B113">
            <v>0</v>
          </cell>
          <cell r="C113">
            <v>0</v>
          </cell>
          <cell r="D113" t="str">
            <v>5-38a.8c</v>
          </cell>
          <cell r="E113" t="str">
            <v>Endovaskuläre Implantation von Stent-Prothesen: Aorta thoracoabdominalis: Stent-Prothese, mit 1 Öffnung</v>
          </cell>
          <cell r="F113">
            <v>0</v>
          </cell>
        </row>
        <row r="114">
          <cell r="A114" t="str">
            <v>ZE2017-53.05</v>
          </cell>
          <cell r="B114">
            <v>0</v>
          </cell>
          <cell r="C114">
            <v>0</v>
          </cell>
          <cell r="D114" t="str">
            <v>5-38a.8d</v>
          </cell>
          <cell r="E114" t="str">
            <v>Endovaskuläre Implantation von Stent-Prothesen: Aorta thoracoabdominalis: Stent-Prothese, mit 2 Öffnungen</v>
          </cell>
          <cell r="F114">
            <v>0</v>
          </cell>
        </row>
        <row r="115">
          <cell r="A115" t="str">
            <v>ZE2017-53.06</v>
          </cell>
          <cell r="B115">
            <v>0</v>
          </cell>
          <cell r="C115">
            <v>0</v>
          </cell>
          <cell r="D115" t="str">
            <v>5-38a.8e</v>
          </cell>
          <cell r="E115" t="str">
            <v>Endovaskuläre Implantation von Stent-Prothesen: Aorta thoracoabdominalis: Stent-Prothese, mit 3 Öffnungen</v>
          </cell>
          <cell r="F115">
            <v>0</v>
          </cell>
        </row>
        <row r="116">
          <cell r="A116" t="str">
            <v>ZE2017-53.07</v>
          </cell>
          <cell r="B116">
            <v>0</v>
          </cell>
          <cell r="C116">
            <v>0</v>
          </cell>
          <cell r="D116" t="str">
            <v>5-38a.8f</v>
          </cell>
          <cell r="E116" t="str">
            <v>Endovaskuläre Implantation von Stent-Prothesen: Aorta thoracoabdominalis: Stent-Prothese, mit 4 oder mehr Öffnungen</v>
          </cell>
          <cell r="F116">
            <v>0</v>
          </cell>
        </row>
        <row r="117">
          <cell r="A117" t="str">
            <v>ZE2017-53.08</v>
          </cell>
          <cell r="B117">
            <v>0</v>
          </cell>
          <cell r="C117">
            <v>0</v>
          </cell>
          <cell r="D117" t="str">
            <v>5-38a.c1</v>
          </cell>
          <cell r="E117" t="str">
            <v>Endovaskuläre Implantation von Stent-Prothesen: Aorta abdominalis: Stent-Prothese, mit 1 Öffnung</v>
          </cell>
          <cell r="F117">
            <v>0</v>
          </cell>
        </row>
        <row r="118">
          <cell r="A118" t="str">
            <v>ZE2017-53.09</v>
          </cell>
          <cell r="B118">
            <v>0</v>
          </cell>
          <cell r="C118">
            <v>0</v>
          </cell>
          <cell r="D118" t="str">
            <v>5-38a.c2</v>
          </cell>
          <cell r="E118" t="str">
            <v>Endovaskuläre Implantation von Stent-Prothesen: Aorta abdominalis: Stent-Prothese, mit 2 Öffnungen</v>
          </cell>
          <cell r="F118">
            <v>0</v>
          </cell>
        </row>
        <row r="119">
          <cell r="A119" t="str">
            <v>ZE2017-53.10</v>
          </cell>
          <cell r="B119">
            <v>0</v>
          </cell>
          <cell r="C119">
            <v>0</v>
          </cell>
          <cell r="D119" t="str">
            <v>5-38a.c3</v>
          </cell>
          <cell r="E119" t="str">
            <v>Endovaskuläre Implantation von Stent-Prothesen: Aorta abdominalis: Stent-Prothese, mit 3 oder mehr Öffnungen</v>
          </cell>
          <cell r="F119">
            <v>0</v>
          </cell>
        </row>
        <row r="120">
          <cell r="A120" t="str">
            <v>ZE2017-54.01</v>
          </cell>
          <cell r="B120">
            <v>0</v>
          </cell>
          <cell r="C120">
            <v>0</v>
          </cell>
          <cell r="D120" t="str">
            <v>5-429.j0</v>
          </cell>
          <cell r="E120" t="str">
            <v>Andere Operationen am Ösophagus: Maßnahmen bei selbstexpandierender Prothese: Einlegen oder Wechsel, offen chirurgisch, eine Prothese ohne Antirefluxventil</v>
          </cell>
          <cell r="F120">
            <v>0</v>
          </cell>
        </row>
        <row r="121">
          <cell r="A121" t="str">
            <v>ZE2017-54.02</v>
          </cell>
          <cell r="B121">
            <v>0</v>
          </cell>
          <cell r="C121">
            <v>866.7</v>
          </cell>
          <cell r="D121" t="str">
            <v>5-429.j1</v>
          </cell>
          <cell r="E121" t="str">
            <v>Andere Operationen am Ösophagus: Maßnahmen bei selbstexpandierender Prothese: Einlegen oder Wechsel, endoskopisch, eine Prothese ohne Antirefluxventil</v>
          </cell>
          <cell r="F121">
            <v>0</v>
          </cell>
        </row>
        <row r="122">
          <cell r="A122" t="str">
            <v>ZE2017-54.03</v>
          </cell>
          <cell r="B122">
            <v>0</v>
          </cell>
          <cell r="C122">
            <v>0</v>
          </cell>
          <cell r="D122" t="str">
            <v>5-429.j3</v>
          </cell>
          <cell r="E122" t="str">
            <v>Andere Operationen am Ösophagus: Maßnahmen bei selbstexpandierender Prothese: Einlegen oder Wechsel, offen chirurgisch, zwei Prothesen ohne Antirefluxventil</v>
          </cell>
          <cell r="F122">
            <v>0</v>
          </cell>
        </row>
        <row r="123">
          <cell r="A123" t="str">
            <v>ZE2017-54.04</v>
          </cell>
          <cell r="B123">
            <v>0</v>
          </cell>
          <cell r="C123">
            <v>0</v>
          </cell>
          <cell r="D123" t="str">
            <v>5-429.j4</v>
          </cell>
          <cell r="E123" t="str">
            <v>Andere Operationen am Ösophagus: Maßnahmen bei selbstexpandierender Prothese: Einlegen oder Wechsel, endoskopisch, zwei Prothesen ohne Antirefluxventil</v>
          </cell>
          <cell r="F123">
            <v>0</v>
          </cell>
        </row>
        <row r="124">
          <cell r="A124" t="str">
            <v>ZE2017-54.05</v>
          </cell>
          <cell r="B124">
            <v>0</v>
          </cell>
          <cell r="C124">
            <v>0</v>
          </cell>
          <cell r="D124" t="str">
            <v>5-429.j9</v>
          </cell>
          <cell r="E124" t="str">
            <v>Andere Operationen am Ösophagus: Maßnahmen bei selbstexpandierender Prothese: Einlegen oder Wechsel, offen chirurgisch, mehr als zwei Prothesen ohne Antirefluxventil</v>
          </cell>
          <cell r="F124">
            <v>0</v>
          </cell>
        </row>
        <row r="125">
          <cell r="A125" t="str">
            <v>ZE2017-54.06</v>
          </cell>
          <cell r="B125">
            <v>0</v>
          </cell>
          <cell r="C125">
            <v>0</v>
          </cell>
          <cell r="D125" t="str">
            <v>5-429.ja</v>
          </cell>
          <cell r="E125" t="str">
            <v>Andere Operationen am Ösophagus: Maßnahmen bei selbstexpandierender Prothese: Einlegen oder Wechsel, endoskopisch, mehr als zwei Prothesen ohne Antirefluxventil</v>
          </cell>
          <cell r="F125">
            <v>0</v>
          </cell>
        </row>
        <row r="126">
          <cell r="A126" t="str">
            <v>ZE2017-54.07</v>
          </cell>
          <cell r="B126">
            <v>0</v>
          </cell>
          <cell r="C126">
            <v>0</v>
          </cell>
          <cell r="D126" t="str">
            <v>5-429.jb</v>
          </cell>
          <cell r="E126" t="str">
            <v>Andere Operationen am Ösophagus: Maßnahmen bei selbstexpandierender Prothese: Einlegen oder Wechsel, offen chirurgisch, eine Prothese mit Antirefluxventil</v>
          </cell>
          <cell r="F126">
            <v>0</v>
          </cell>
        </row>
        <row r="127">
          <cell r="A127" t="str">
            <v>ZE2017-54.08</v>
          </cell>
          <cell r="B127">
            <v>0</v>
          </cell>
          <cell r="C127">
            <v>0</v>
          </cell>
          <cell r="D127" t="str">
            <v>5-429.jc</v>
          </cell>
          <cell r="E127" t="str">
            <v>Andere Operationen am Ösophagus: Maßnahmen bei selbstexpandierender Prothese: Einlegen oder Wechsel, endoskopisch, eine Prothese mit Antirefluxventil</v>
          </cell>
          <cell r="F127">
            <v>0</v>
          </cell>
        </row>
        <row r="128">
          <cell r="A128" t="str">
            <v>ZE2017-54.09</v>
          </cell>
          <cell r="B128">
            <v>0</v>
          </cell>
          <cell r="C128">
            <v>0</v>
          </cell>
          <cell r="D128" t="str">
            <v>5-429.jd</v>
          </cell>
          <cell r="E128" t="str">
            <v>Andere Operationen am Ösophagus: Maßnahmen bei selbstexpandierender Prothese: Einlegen oder Wechsel, offen chirurgisch, zwei Prothesen, eine davon mit Antirefluxventil</v>
          </cell>
          <cell r="F128">
            <v>0</v>
          </cell>
        </row>
        <row r="129">
          <cell r="A129" t="str">
            <v>ZE2017-54.10</v>
          </cell>
          <cell r="B129">
            <v>0</v>
          </cell>
          <cell r="C129">
            <v>0</v>
          </cell>
          <cell r="D129" t="str">
            <v>5-429.je</v>
          </cell>
          <cell r="E129" t="str">
            <v>Andere Operationen am Ösophagus: Maßnahmen bei selbstexpandierender Prothese: Einlegen oder Wechsel, endoskopisch, zwei Prothesen, eine davon mit Antirefluxventil</v>
          </cell>
          <cell r="F129">
            <v>0</v>
          </cell>
        </row>
        <row r="130">
          <cell r="A130" t="str">
            <v>ZE2017-54.11</v>
          </cell>
          <cell r="B130">
            <v>0</v>
          </cell>
          <cell r="C130">
            <v>0</v>
          </cell>
          <cell r="D130" t="str">
            <v>5-429.jf</v>
          </cell>
          <cell r="E130" t="str">
            <v>Andere Operationen am Ösophagus: Maßnahmen bei selbstexpandierender Prothese: Einlegen oder Wechsel, offen chirurgisch, mehr als zwei Prothesen, eine davon mit Antirefluxventil</v>
          </cell>
          <cell r="F130">
            <v>0</v>
          </cell>
        </row>
        <row r="131">
          <cell r="A131" t="str">
            <v>ZE2017-54.12</v>
          </cell>
          <cell r="B131">
            <v>0</v>
          </cell>
          <cell r="C131">
            <v>0</v>
          </cell>
          <cell r="D131" t="str">
            <v>5-429.jg</v>
          </cell>
          <cell r="E131" t="str">
            <v>Andere Operationen am Ösophagus: Maßnahmen bei selbstexpandierender Prothese: Einlegen oder Wechsel, endoskopisch, mehr als zwei Prothesen, eine davon mit Antirefluxventil</v>
          </cell>
          <cell r="F131">
            <v>0</v>
          </cell>
        </row>
        <row r="132">
          <cell r="A132" t="str">
            <v>ZE2017-54.13</v>
          </cell>
          <cell r="B132">
            <v>0</v>
          </cell>
          <cell r="C132">
            <v>0</v>
          </cell>
          <cell r="D132" t="str">
            <v>5-449.h*</v>
          </cell>
          <cell r="E132" t="str">
            <v>Andere Operationen am Magen: Einlegen oder Wechsel einer selbstexpandierenden Prothese</v>
          </cell>
          <cell r="F132">
            <v>0</v>
          </cell>
        </row>
        <row r="133">
          <cell r="A133" t="str">
            <v>ZE2017-54.14</v>
          </cell>
          <cell r="B133">
            <v>0</v>
          </cell>
          <cell r="C133">
            <v>0</v>
          </cell>
          <cell r="D133" t="str">
            <v>5-469.k*</v>
          </cell>
          <cell r="E133" t="str">
            <v>Andere Operationen am Darm: Einlegen oder Wechsel einer selbstexpandierenden Prothese</v>
          </cell>
          <cell r="F133">
            <v>0</v>
          </cell>
        </row>
        <row r="134">
          <cell r="A134" t="str">
            <v>ZE2017-54.15</v>
          </cell>
          <cell r="B134">
            <v>0</v>
          </cell>
          <cell r="C134">
            <v>0</v>
          </cell>
          <cell r="D134" t="str">
            <v>5-489.g0</v>
          </cell>
          <cell r="E134" t="str">
            <v>Andere Operation am Rektum: Einlegen oder Wechsel einer Prothese, endoskopisch: Selbstexpandierend</v>
          </cell>
          <cell r="F134">
            <v>0</v>
          </cell>
        </row>
        <row r="135">
          <cell r="A135" t="str">
            <v>ZE2017-54.16</v>
          </cell>
          <cell r="B135">
            <v>0</v>
          </cell>
          <cell r="C135">
            <v>0</v>
          </cell>
          <cell r="D135" t="str">
            <v>5-513.m*</v>
          </cell>
          <cell r="E135" t="str">
            <v>Endoskopische Operationen an den Gallengängen: Einlegen oder Wechsel von selbstexpandierenden ungecoverten Stents</v>
          </cell>
          <cell r="F135">
            <v>0</v>
          </cell>
        </row>
        <row r="136">
          <cell r="A136" t="str">
            <v>ZE2017-54.17</v>
          </cell>
          <cell r="B136">
            <v>0</v>
          </cell>
          <cell r="C136">
            <v>0</v>
          </cell>
          <cell r="D136" t="str">
            <v>5-513.n*</v>
          </cell>
          <cell r="E136" t="str">
            <v>Endoskopische Operationen an den Gallengängen: Einlegen oder Wechsel von selbstexpandierenden gecoverten Stent-Prothesen</v>
          </cell>
          <cell r="F136">
            <v>0</v>
          </cell>
        </row>
        <row r="137">
          <cell r="A137" t="str">
            <v>ZE2017-54.18</v>
          </cell>
          <cell r="B137">
            <v>0</v>
          </cell>
          <cell r="C137">
            <v>0</v>
          </cell>
          <cell r="D137" t="str">
            <v>5-517.**</v>
          </cell>
          <cell r="E137" t="str">
            <v>Einlegen oder Wechseln von selbstexpandierenden Stents und Stent-Prothesen in die Gallengänge</v>
          </cell>
          <cell r="F137">
            <v>0</v>
          </cell>
        </row>
        <row r="138">
          <cell r="A138" t="str">
            <v>ZE2017-54.19</v>
          </cell>
          <cell r="B138">
            <v>0</v>
          </cell>
          <cell r="C138">
            <v>0</v>
          </cell>
          <cell r="D138" t="str">
            <v>5-526.e0</v>
          </cell>
          <cell r="E138" t="str">
            <v>Endoskopische Operationen am Pankreasgang: Einlegen einer Prothese: Selbstexpandierend</v>
          </cell>
          <cell r="F138">
            <v>0</v>
          </cell>
        </row>
        <row r="139">
          <cell r="A139" t="str">
            <v>ZE2017-54.20</v>
          </cell>
          <cell r="B139">
            <v>0</v>
          </cell>
          <cell r="C139">
            <v>0</v>
          </cell>
          <cell r="D139" t="str">
            <v>5-526.f0</v>
          </cell>
          <cell r="E139" t="str">
            <v>Endoskopische Operationen am Pankreasgang: Wechsel einer Prothese: Selbstexpandierend</v>
          </cell>
          <cell r="F139">
            <v>0</v>
          </cell>
        </row>
        <row r="140">
          <cell r="A140" t="str">
            <v>ZE2017-54.21</v>
          </cell>
          <cell r="B140">
            <v>0</v>
          </cell>
          <cell r="C140">
            <v>0</v>
          </cell>
          <cell r="D140" t="str">
            <v>5-529.g*</v>
          </cell>
          <cell r="E140" t="str">
            <v>Andere Operationen am Pankreas und am Pankreasgang: Einlegen einer selbstexpandierenden Prothese</v>
          </cell>
          <cell r="F140">
            <v>0</v>
          </cell>
        </row>
        <row r="141">
          <cell r="A141" t="str">
            <v>ZE2017-54.22</v>
          </cell>
          <cell r="B141">
            <v>0</v>
          </cell>
          <cell r="C141">
            <v>0</v>
          </cell>
          <cell r="D141" t="str">
            <v>5-529.j*</v>
          </cell>
          <cell r="E141" t="str">
            <v>Andere Operationen am Pankreas und am Pankreasgang: Wechsel einer selbstexpandierenden Prothese</v>
          </cell>
          <cell r="F141">
            <v>0</v>
          </cell>
        </row>
        <row r="142">
          <cell r="A142" t="str">
            <v>ZE2017-54.23</v>
          </cell>
          <cell r="B142">
            <v>0</v>
          </cell>
          <cell r="C142">
            <v>0</v>
          </cell>
          <cell r="D142" t="str">
            <v>5-529.n4</v>
          </cell>
          <cell r="E142" t="str">
            <v>Andere Operationen am Pankreas und am Pankreasgang: Transgastrale Drainage einer Pankreaszyste: Endoskopisch mit Einlegen eines selbstexpandierenden Stents</v>
          </cell>
          <cell r="F142">
            <v>0</v>
          </cell>
        </row>
        <row r="143">
          <cell r="A143" t="str">
            <v>ZE2017-54.24</v>
          </cell>
          <cell r="B143">
            <v>0</v>
          </cell>
          <cell r="C143">
            <v>0</v>
          </cell>
          <cell r="D143" t="str">
            <v>5-529.p2</v>
          </cell>
          <cell r="E143" t="str">
            <v>Andere Operationen am Pankreas und am Pankreasgang: Endoskopische transgastrale Entfernung von Pankreasnekrosen: Mit Einlegen eines selbstexpandierenden Stents</v>
          </cell>
          <cell r="F143">
            <v>0</v>
          </cell>
        </row>
        <row r="144">
          <cell r="A144" t="str">
            <v>ZE2017-54.25</v>
          </cell>
          <cell r="B144">
            <v>0</v>
          </cell>
          <cell r="C144">
            <v>0</v>
          </cell>
          <cell r="D144" t="str">
            <v>5-529.r3</v>
          </cell>
          <cell r="E144" t="str">
            <v>Andere Operationen am Pankreas und am Pankreasgang: Transduodenale Drainage einer Pankreaszyste: Endoskopisch mit Einlegen eines selbstexpandierenden Stents</v>
          </cell>
          <cell r="F144">
            <v>0</v>
          </cell>
        </row>
        <row r="145">
          <cell r="A145" t="str">
            <v>ZE2017-54.26</v>
          </cell>
          <cell r="B145">
            <v>0</v>
          </cell>
          <cell r="C145">
            <v>0</v>
          </cell>
          <cell r="D145" t="str">
            <v>5-529.s2</v>
          </cell>
          <cell r="E145" t="str">
            <v>Andere Operationen am Pankreas und am Pankreasgang: Endoskopische transduodenale Entfernung von Pankreasnekrosen: Mit Einlegen eines selbstexpandierenden Stents</v>
          </cell>
          <cell r="F145">
            <v>0</v>
          </cell>
        </row>
        <row r="146">
          <cell r="A146" t="str">
            <v>ZE2017-56</v>
          </cell>
          <cell r="B146">
            <v>0</v>
          </cell>
          <cell r="C146">
            <v>0</v>
          </cell>
          <cell r="D146" t="str">
            <v>6-002.f*</v>
          </cell>
          <cell r="E146" t="str">
            <v>Applikation von Medikamenten, Liste 2: Bosentan, oral</v>
          </cell>
          <cell r="F146">
            <v>0</v>
          </cell>
        </row>
        <row r="147">
          <cell r="A147" t="str">
            <v>ZE2017-57</v>
          </cell>
          <cell r="B147">
            <v>0</v>
          </cell>
          <cell r="C147">
            <v>0</v>
          </cell>
          <cell r="D147" t="str">
            <v>6-002.g*</v>
          </cell>
          <cell r="E147" t="str">
            <v>Applikation von Medikamenten, Liste 2: Jod-131-Metajodobenzylguanidin (MIBG), parenteral</v>
          </cell>
          <cell r="F147">
            <v>0</v>
          </cell>
        </row>
        <row r="148">
          <cell r="A148" t="str">
            <v>ZE2017-58</v>
          </cell>
          <cell r="B148">
            <v>0</v>
          </cell>
          <cell r="C148">
            <v>0</v>
          </cell>
          <cell r="D148" t="str">
            <v>8-812.0*</v>
          </cell>
          <cell r="E148" t="str">
            <v>Transfusion von Plasma und anderen Plasmabestandteilen und gentechnisch hergestellten Plasmaproteinen: Alpha-1-Proteinaseninhibitor human, parenteral</v>
          </cell>
          <cell r="F148">
            <v>0</v>
          </cell>
        </row>
        <row r="149">
          <cell r="A149" t="str">
            <v>ZE2017-59</v>
          </cell>
          <cell r="B149">
            <v>0</v>
          </cell>
          <cell r="C149">
            <v>0</v>
          </cell>
          <cell r="D149" t="str">
            <v>8-812.1*</v>
          </cell>
          <cell r="E149" t="str">
            <v>Transfusion von Plasma und anderen Plasmabestandteilen und gentechnisch hergestellten Plasmaproteinen: Interferon alfa-2a, parenteral</v>
          </cell>
          <cell r="F149">
            <v>0</v>
          </cell>
        </row>
        <row r="150">
          <cell r="A150" t="str">
            <v>ZE2017-60</v>
          </cell>
          <cell r="B150">
            <v>0</v>
          </cell>
          <cell r="C150">
            <v>0</v>
          </cell>
          <cell r="D150" t="str">
            <v>8-812.2*</v>
          </cell>
          <cell r="E150" t="str">
            <v>Transfusion von Plasma und anderen Plasmabestandteilen und gentechnisch hergestellten Plasmaproteinen: Interferon alfa-2b, parenteral</v>
          </cell>
          <cell r="F150">
            <v>0</v>
          </cell>
        </row>
        <row r="151">
          <cell r="A151" t="str">
            <v>ZE2017-61.01</v>
          </cell>
          <cell r="B151">
            <v>0</v>
          </cell>
          <cell r="C151">
            <v>0</v>
          </cell>
          <cell r="D151" t="str">
            <v>5-028.92</v>
          </cell>
          <cell r="E151" t="str">
            <v>Implantation oder Wechsel eines Neurostimulators zur Hirnstimulation mit Implantation oder Wechsel einer Neurostimulationselektrode: Mehrkanalstimulator, vollimplantierbar, wiederaufladbar</v>
          </cell>
          <cell r="F151">
            <v>0</v>
          </cell>
        </row>
        <row r="152">
          <cell r="A152" t="str">
            <v>ZE2017-61.02</v>
          </cell>
          <cell r="B152">
            <v>0</v>
          </cell>
          <cell r="C152">
            <v>0</v>
          </cell>
          <cell r="D152" t="str">
            <v>5-028.a2</v>
          </cell>
          <cell r="E152" t="str">
            <v>Wechsel eines Neurostimulators zur Hirnstimulation ohne Wechsel einer Neurostimulationselektrode: Mehrkanalstimulator, vollimplantierbar, wiederaufladbar</v>
          </cell>
          <cell r="F152">
            <v>0</v>
          </cell>
        </row>
        <row r="153">
          <cell r="A153" t="str">
            <v>ZE2017-61.03</v>
          </cell>
          <cell r="B153">
            <v>0</v>
          </cell>
          <cell r="C153">
            <v>0</v>
          </cell>
          <cell r="D153" t="str">
            <v>5-028.c2</v>
          </cell>
          <cell r="E153" t="str">
            <v>Implantation eines Neurostimulators zur Hirnstimulation ohne Implantation einer Neurostimulationselektrode: Mehrkanalstimulator, vollimplantierbar, wiederaufladbar</v>
          </cell>
          <cell r="F153">
            <v>0</v>
          </cell>
        </row>
        <row r="154">
          <cell r="A154" t="str">
            <v>ZE2017-61.04</v>
          </cell>
          <cell r="B154">
            <v>0</v>
          </cell>
          <cell r="C154">
            <v>0</v>
          </cell>
          <cell r="D154" t="str">
            <v>5-039.e2</v>
          </cell>
          <cell r="E154" t="str">
            <v>Implantation oder Wechsel eines Neurostimulators zur epiduralen Rückenmarkstimulation mit Implantation oder Wechsel einer Neurostimulationselektrode: Mehrkanalstimulator, vollimplantierbar, wiederaufladbar</v>
          </cell>
          <cell r="F154">
            <v>0</v>
          </cell>
        </row>
        <row r="155">
          <cell r="A155" t="str">
            <v>ZE2017-61.05</v>
          </cell>
          <cell r="B155">
            <v>0</v>
          </cell>
          <cell r="C155">
            <v>0</v>
          </cell>
          <cell r="D155" t="str">
            <v>5-039.f2</v>
          </cell>
          <cell r="E155" t="str">
            <v>Wechsel eines Neurostimulators zur epiduralen Rückenmarkstimulation ohne Wechsel einer Neurostimulationselektrode: Mehrkanalstimulator, vollimplantierbar, wiederaufladbar</v>
          </cell>
          <cell r="F155">
            <v>0</v>
          </cell>
        </row>
        <row r="156">
          <cell r="A156" t="str">
            <v>ZE2017-61.06</v>
          </cell>
          <cell r="B156">
            <v>0</v>
          </cell>
          <cell r="C156">
            <v>0</v>
          </cell>
          <cell r="D156" t="str">
            <v>5-039.n2</v>
          </cell>
          <cell r="E156" t="str">
            <v>Implantation eines Neurostimulators zur epiduralen Rückenmarkstimulation ohne Implantation einer Neurostimulationselektrode: Mehrkanalstimulator, vollimplantierbar, wiederaufladbar</v>
          </cell>
          <cell r="F156">
            <v>0</v>
          </cell>
        </row>
        <row r="157">
          <cell r="A157" t="str">
            <v>ZE2017-61.07</v>
          </cell>
          <cell r="B157">
            <v>0</v>
          </cell>
          <cell r="C157">
            <v>0</v>
          </cell>
          <cell r="D157" t="str">
            <v>5-059.c2</v>
          </cell>
          <cell r="E157" t="str">
            <v>Implantation oder Wechsel eines Neurostimulators zur Stimulation des peripheren Nervensystems mit Implantation oder Wechsel einer Neurostimulationselektrode: Mehrkanalstimulator, vollimplantierbar, wiederaufladbar</v>
          </cell>
          <cell r="F157">
            <v>0</v>
          </cell>
        </row>
        <row r="158">
          <cell r="A158" t="str">
            <v>ZE2017-61.08</v>
          </cell>
          <cell r="B158">
            <v>0</v>
          </cell>
          <cell r="C158">
            <v>0</v>
          </cell>
          <cell r="D158" t="str">
            <v>5-059.d2</v>
          </cell>
          <cell r="E158" t="str">
            <v>Wechsel eines Neurostimulators zur Stimulation des peripheren Nervensystems ohne Wechsel einer Neurostimulationselektrode: Mehrkanalstimulator, vollimplantierbar, wiederaufladbar</v>
          </cell>
          <cell r="F158">
            <v>0</v>
          </cell>
        </row>
        <row r="159">
          <cell r="A159" t="str">
            <v>ZE2017-61.09</v>
          </cell>
          <cell r="B159">
            <v>0</v>
          </cell>
          <cell r="C159">
            <v>0</v>
          </cell>
          <cell r="D159" t="str">
            <v>5-059.g2</v>
          </cell>
          <cell r="E159" t="str">
            <v>Implantation eines Neurostimulators zur Stimulation des peripheren Nervensystems ohne Implantation einer Neurostimulationselektrode: Mehrkanalstimulator, vollimplantierbar, wiederaufladbar</v>
          </cell>
          <cell r="F159">
            <v>0</v>
          </cell>
        </row>
        <row r="160">
          <cell r="A160" t="str">
            <v>ZE2017-62.01</v>
          </cell>
          <cell r="B160">
            <v>0</v>
          </cell>
          <cell r="C160">
            <v>0</v>
          </cell>
          <cell r="D160" t="str">
            <v>8-839.42</v>
          </cell>
          <cell r="E160" t="str">
            <v>Andere therapeutische Katheterisierung und Kanüleneinlage in Herz und Blutgefäße: Implantation oder Entfernung einer transvasal platzierten axialen Pumpe zur Kreislaufunterstützung: Implantation einer univentrikulären axialen Pumpe</v>
          </cell>
          <cell r="F160">
            <v>0</v>
          </cell>
        </row>
        <row r="161">
          <cell r="A161" t="str">
            <v>ZE2017-62.02</v>
          </cell>
          <cell r="B161">
            <v>0</v>
          </cell>
          <cell r="C161">
            <v>0</v>
          </cell>
          <cell r="D161" t="str">
            <v>8-839.43</v>
          </cell>
          <cell r="E161" t="str">
            <v>Andere therapeutische Katheterisierung und Kanüleneinlage in Herz und Blutgefäße: Implantation oder Entfernung einer transvasal platzierten axialen Pumpe zur Kreislaufunterstützung: Implantation einer biventrikulären axialen Pumpe</v>
          </cell>
          <cell r="F161">
            <v>0</v>
          </cell>
        </row>
        <row r="162">
          <cell r="A162" t="str">
            <v>ZE2017-63</v>
          </cell>
          <cell r="B162">
            <v>0</v>
          </cell>
          <cell r="C162">
            <v>0</v>
          </cell>
          <cell r="D162" t="str">
            <v>6-003.4*</v>
          </cell>
          <cell r="E162" t="str">
            <v>Applikation von Medikamenten, Liste 3: Dibotermin alfa, Implantation am Knochen</v>
          </cell>
          <cell r="F162">
            <v>0</v>
          </cell>
        </row>
        <row r="163">
          <cell r="A163" t="str">
            <v>ZE2017-64</v>
          </cell>
          <cell r="B163">
            <v>0</v>
          </cell>
          <cell r="C163">
            <v>0</v>
          </cell>
          <cell r="D163" t="str">
            <v>6-003.5*</v>
          </cell>
          <cell r="E163" t="str">
            <v>Applikation von Medikamenten, Liste 3: Eptotermin alfa, Implantation am Knochen</v>
          </cell>
          <cell r="F163">
            <v>0</v>
          </cell>
        </row>
        <row r="164">
          <cell r="A164" t="str">
            <v>ZE2017-65.01</v>
          </cell>
          <cell r="B164">
            <v>0</v>
          </cell>
          <cell r="C164">
            <v>0</v>
          </cell>
          <cell r="D164" t="str">
            <v>8-530.a5</v>
          </cell>
          <cell r="E164" t="str">
            <v>Therapie mit offenen Radionukliden: Intraarterielle Therapie mit offenen Radionukliden: Selektive intravaskuläre Radionuklidtherapie (SIRT) mit Yttrium-90-markierten Mikrosphären</v>
          </cell>
          <cell r="F164">
            <v>0</v>
          </cell>
        </row>
        <row r="165">
          <cell r="A165" t="str">
            <v>ZE2017-65.02</v>
          </cell>
          <cell r="B165">
            <v>0</v>
          </cell>
          <cell r="C165">
            <v>0</v>
          </cell>
          <cell r="D165" t="str">
            <v>8-530.a6</v>
          </cell>
          <cell r="E165" t="str">
            <v>Therapie mit offenen Radionukliden: Intraarterielle Therapie mit offenen Radionukliden: Selektive intravaskuläre Radionuklidtherapie (SIRT) mit Rhenium-188-markierten Mikrosphären</v>
          </cell>
          <cell r="F165">
            <v>0</v>
          </cell>
        </row>
        <row r="166">
          <cell r="A166" t="str">
            <v>ZE2017-66</v>
          </cell>
          <cell r="B166">
            <v>0</v>
          </cell>
          <cell r="C166">
            <v>0</v>
          </cell>
          <cell r="D166" t="str">
            <v>6-003.7</v>
          </cell>
          <cell r="E166" t="str">
            <v>Applikation von Medikamenten, Liste 3: Enzymersatztherapie bei lysosomalen Speicherkrankheiten</v>
          </cell>
          <cell r="F166">
            <v>0</v>
          </cell>
        </row>
        <row r="167">
          <cell r="A167" t="str">
            <v>ZE2017-67.01</v>
          </cell>
          <cell r="B167">
            <v>0</v>
          </cell>
          <cell r="C167">
            <v>0</v>
          </cell>
          <cell r="D167" t="str">
            <v>8-840.*4</v>
          </cell>
          <cell r="E167" t="str">
            <v>(Perkutan-)transluminale Implantation von nicht medikamentenfreisetzenden Stents: Aorta</v>
          </cell>
          <cell r="F167">
            <v>0</v>
          </cell>
        </row>
        <row r="168">
          <cell r="A168" t="str">
            <v>ZE2017-67.02</v>
          </cell>
          <cell r="B168">
            <v>0</v>
          </cell>
          <cell r="C168">
            <v>0</v>
          </cell>
          <cell r="D168" t="str">
            <v>8-841.*4</v>
          </cell>
          <cell r="E168" t="str">
            <v>(Perkutan-)transluminale Implantation von medikamentenfreisetzenden Stents: Aorta</v>
          </cell>
          <cell r="F168">
            <v>0</v>
          </cell>
        </row>
        <row r="169">
          <cell r="A169" t="str">
            <v>ZE2017-67.03</v>
          </cell>
          <cell r="B169">
            <v>0</v>
          </cell>
          <cell r="C169">
            <v>0</v>
          </cell>
          <cell r="D169" t="str">
            <v>8-843.*4</v>
          </cell>
          <cell r="E169" t="str">
            <v>(Perkutan-)transluminale Implantation von bioresorbierbaren Stents: Aorta</v>
          </cell>
          <cell r="F169">
            <v>0</v>
          </cell>
        </row>
        <row r="170">
          <cell r="A170" t="str">
            <v>ZE2017-67.04</v>
          </cell>
          <cell r="B170">
            <v>0</v>
          </cell>
          <cell r="C170">
            <v>0</v>
          </cell>
          <cell r="D170" t="str">
            <v>8-849.*4</v>
          </cell>
          <cell r="E170" t="str">
            <v>(Perkutan-)transluminale Implantation von sonstigen ungecoverten großlumigen Stents: Aorta</v>
          </cell>
          <cell r="F170">
            <v>0</v>
          </cell>
        </row>
        <row r="171">
          <cell r="A171" t="str">
            <v>ZE2017-67.05</v>
          </cell>
          <cell r="B171">
            <v>0</v>
          </cell>
          <cell r="C171">
            <v>0</v>
          </cell>
          <cell r="D171" t="str">
            <v>8-84a.*4</v>
          </cell>
          <cell r="E171" t="str">
            <v>(Perkutan-)transluminale Implantation von sonstigen gecoverten großlumigen Stents: Aorta</v>
          </cell>
          <cell r="F171">
            <v>0</v>
          </cell>
        </row>
        <row r="172">
          <cell r="A172" t="str">
            <v>ZE2017-67.06</v>
          </cell>
          <cell r="B172">
            <v>0</v>
          </cell>
          <cell r="C172">
            <v>0</v>
          </cell>
          <cell r="D172" t="str">
            <v>8-84b.*4</v>
          </cell>
          <cell r="E172" t="str">
            <v>(Perkutan-)transluminale Implantation von Stents zur Strömungslaminierung bei Aneurysmen: Aorta</v>
          </cell>
          <cell r="F172">
            <v>0</v>
          </cell>
        </row>
        <row r="173">
          <cell r="A173" t="str">
            <v>ZE2017-69</v>
          </cell>
          <cell r="B173">
            <v>0</v>
          </cell>
          <cell r="C173">
            <v>0</v>
          </cell>
          <cell r="D173" t="str">
            <v>6-004.1*</v>
          </cell>
          <cell r="E173" t="str">
            <v>Applikation von Medikamenten, Liste 4: Hämin, parenteral</v>
          </cell>
          <cell r="F173">
            <v>0</v>
          </cell>
        </row>
        <row r="174">
          <cell r="A174" t="str">
            <v>ZE2017-70</v>
          </cell>
          <cell r="B174">
            <v>0</v>
          </cell>
          <cell r="C174">
            <v>0</v>
          </cell>
          <cell r="D174" t="str">
            <v>6-003.6</v>
          </cell>
          <cell r="E174" t="str">
            <v>Applikation von Medikamenten, Liste 3: Radioimmuntherapie mit 90Y-Ibritumomab-Tiuxetan, parenteral</v>
          </cell>
          <cell r="F174">
            <v>0</v>
          </cell>
        </row>
        <row r="175">
          <cell r="A175" t="str">
            <v>ZE2017-71.01</v>
          </cell>
          <cell r="B175">
            <v>0</v>
          </cell>
          <cell r="C175">
            <v>0</v>
          </cell>
          <cell r="D175" t="str">
            <v>8-530.60</v>
          </cell>
          <cell r="E175" t="str">
            <v>Therapie mit offenen Radionukliden: Intravenöse Therapie mit radioaktiven rezeptorgerichteten Substanzen: Radiorezeptortherapie mit DOTA-konjugierten Somatostatinanaloga</v>
          </cell>
          <cell r="F175">
            <v>0</v>
          </cell>
        </row>
        <row r="176">
          <cell r="A176" t="str">
            <v>ZE2017-71.02</v>
          </cell>
          <cell r="B176">
            <v>0</v>
          </cell>
          <cell r="C176">
            <v>0</v>
          </cell>
          <cell r="D176" t="str">
            <v>8-530.a0</v>
          </cell>
          <cell r="E176" t="str">
            <v>Therapie mit offenen Radionukliden: Intraarterielle Therapie mit offenen Radionukliden: Intraarterielle Radiorezeptortherapie mit DOTA-konjugierten Somatostatinanaloga</v>
          </cell>
          <cell r="F176">
            <v>0</v>
          </cell>
        </row>
        <row r="177">
          <cell r="A177" t="str">
            <v>ZE2017-72</v>
          </cell>
          <cell r="B177">
            <v>0</v>
          </cell>
          <cell r="C177">
            <v>0</v>
          </cell>
          <cell r="D177" t="str">
            <v>5-786.j1</v>
          </cell>
          <cell r="E177" t="str">
            <v>Osteosyntheseverfahren: Durch internes Verlängerungs- oder Knochentransportsystem: Motorisiert</v>
          </cell>
          <cell r="F177">
            <v>0</v>
          </cell>
        </row>
        <row r="178">
          <cell r="A178" t="str">
            <v>ZE2017-74</v>
          </cell>
          <cell r="B178">
            <v>0</v>
          </cell>
          <cell r="C178">
            <v>0</v>
          </cell>
          <cell r="D178" t="str">
            <v>6-003.a*</v>
          </cell>
          <cell r="E178" t="str">
            <v>Applikation von Medikamenten, Liste 3: Sunitinib, oral</v>
          </cell>
          <cell r="F178">
            <v>0</v>
          </cell>
        </row>
        <row r="179">
          <cell r="A179" t="str">
            <v>ZE2017-75</v>
          </cell>
          <cell r="B179">
            <v>0</v>
          </cell>
          <cell r="C179">
            <v>0</v>
          </cell>
          <cell r="D179" t="str">
            <v>6-003.b*</v>
          </cell>
          <cell r="E179" t="str">
            <v>Applikation von Medikamenten, Liste 3: Sorafenib, oral</v>
          </cell>
          <cell r="F179">
            <v>0</v>
          </cell>
        </row>
        <row r="180">
          <cell r="A180" t="str">
            <v>ZE2017-77</v>
          </cell>
          <cell r="B180">
            <v>0</v>
          </cell>
          <cell r="C180">
            <v>0</v>
          </cell>
          <cell r="D180" t="str">
            <v>6-003.g*</v>
          </cell>
          <cell r="E180" t="str">
            <v>Applikation von Medikamenten, Liste 3: Lenalidomid, oral</v>
          </cell>
          <cell r="F180">
            <v>0</v>
          </cell>
        </row>
        <row r="181">
          <cell r="A181" t="str">
            <v>ZE2017-79</v>
          </cell>
          <cell r="B181">
            <v>0</v>
          </cell>
          <cell r="C181">
            <v>0</v>
          </cell>
          <cell r="D181" t="str">
            <v>6-003.e*</v>
          </cell>
          <cell r="E181" t="str">
            <v>Applikation von Medikamenten, Liste 3: Nelarabin, parenteral</v>
          </cell>
          <cell r="F181">
            <v>0</v>
          </cell>
        </row>
        <row r="182">
          <cell r="A182" t="str">
            <v>ZE2017-80</v>
          </cell>
          <cell r="B182">
            <v>0</v>
          </cell>
          <cell r="C182">
            <v>0</v>
          </cell>
          <cell r="D182" t="str">
            <v>6-003.1*</v>
          </cell>
          <cell r="E182" t="str">
            <v>Applikation von Medikamenten, Liste 3: Amphotericin-B-Lipidkomplex, parenteral</v>
          </cell>
          <cell r="F182">
            <v>0</v>
          </cell>
        </row>
        <row r="183">
          <cell r="A183" t="str">
            <v>ZE2017-82</v>
          </cell>
          <cell r="B183">
            <v>0</v>
          </cell>
          <cell r="C183">
            <v>0</v>
          </cell>
          <cell r="D183" t="str">
            <v>8-857.2*</v>
          </cell>
          <cell r="E183" t="str">
            <v>Peritonealdialyse: Kontinuierlich, maschinell unterstützt (APD), mit Zusatzgeräten</v>
          </cell>
          <cell r="F183">
            <v>0</v>
          </cell>
        </row>
        <row r="184">
          <cell r="A184" t="str">
            <v>ZE2017-84</v>
          </cell>
          <cell r="B184">
            <v>0</v>
          </cell>
          <cell r="C184">
            <v>0</v>
          </cell>
          <cell r="D184" t="str">
            <v>6-004.2*</v>
          </cell>
          <cell r="E184" t="str">
            <v>Applikation von Medikamenten, Liste 4: Ambrisentan, oral</v>
          </cell>
          <cell r="F184">
            <v>0</v>
          </cell>
        </row>
        <row r="185">
          <cell r="A185" t="str">
            <v>ZE2017-85</v>
          </cell>
          <cell r="B185">
            <v>0</v>
          </cell>
          <cell r="C185">
            <v>0</v>
          </cell>
          <cell r="D185" t="str">
            <v>6-004.e*</v>
          </cell>
          <cell r="E185" t="str">
            <v>Applikation von Medikamenten, Liste 4: Temsirolimus, parenteral</v>
          </cell>
          <cell r="F185">
            <v>0</v>
          </cell>
        </row>
        <row r="186">
          <cell r="A186" t="str">
            <v>ZE2017-86.01</v>
          </cell>
          <cell r="B186">
            <v>0</v>
          </cell>
          <cell r="C186">
            <v>0</v>
          </cell>
          <cell r="D186" t="str">
            <v>5-029.4</v>
          </cell>
          <cell r="E186" t="str">
            <v>Andere Operationen an Schädel, Gehirn und Hirnhäuten: Implantation oder Wechsel einer Neuroprothese</v>
          </cell>
          <cell r="F186">
            <v>0</v>
          </cell>
        </row>
        <row r="187">
          <cell r="A187" t="str">
            <v>ZE2017-86.02</v>
          </cell>
          <cell r="B187">
            <v>0</v>
          </cell>
          <cell r="C187">
            <v>0</v>
          </cell>
          <cell r="D187" t="str">
            <v>5-039.g</v>
          </cell>
          <cell r="E187" t="str">
            <v>Andere Operationen an Rückenmark und Rückenmarkstrukturen: Implantation oder Wechsel eines Neurostimulators zur Vorderwurzelstimulation mit Implantation oder Wechsel einer subduralen Elektrode</v>
          </cell>
          <cell r="F187">
            <v>0</v>
          </cell>
        </row>
        <row r="188">
          <cell r="A188" t="str">
            <v>ZE2017-86.03</v>
          </cell>
          <cell r="B188">
            <v>0</v>
          </cell>
          <cell r="C188">
            <v>0</v>
          </cell>
          <cell r="D188" t="str">
            <v>5-039.h</v>
          </cell>
          <cell r="E188" t="str">
            <v>Andere Operationen an Rückenmark und Rückenmarkstrukturen: Wechsel eines Neurostimulators zur Vorderwurzelstimulation ohne Wechsel einer subduralen Elektrode</v>
          </cell>
          <cell r="F188">
            <v>0</v>
          </cell>
        </row>
        <row r="189">
          <cell r="A189" t="str">
            <v>ZE2017-86.04</v>
          </cell>
          <cell r="B189">
            <v>0</v>
          </cell>
          <cell r="C189">
            <v>0</v>
          </cell>
          <cell r="D189" t="str">
            <v>5-039.p</v>
          </cell>
          <cell r="E189" t="str">
            <v>Andere Operationen an Rückenmark und Rückenmarkstrukturen: Implantation eines Neurostimulators zur Vorderwurzelstimulation ohne Implantation einer subduralen Elektrode</v>
          </cell>
          <cell r="F189">
            <v>0</v>
          </cell>
        </row>
        <row r="190">
          <cell r="A190" t="str">
            <v>ZE2017-86.05</v>
          </cell>
          <cell r="B190">
            <v>0</v>
          </cell>
          <cell r="C190">
            <v>0</v>
          </cell>
          <cell r="D190" t="str">
            <v>5-059.5*</v>
          </cell>
          <cell r="E190" t="str">
            <v>Andere Operationen an Nerven und Ganglien: Implantation einer peripheren Neuroprothese</v>
          </cell>
          <cell r="F190">
            <v>0</v>
          </cell>
        </row>
        <row r="191">
          <cell r="A191" t="str">
            <v>ZE2017-86.06</v>
          </cell>
          <cell r="B191">
            <v>0</v>
          </cell>
          <cell r="C191">
            <v>0</v>
          </cell>
          <cell r="D191" t="str">
            <v>5-059.c4</v>
          </cell>
          <cell r="E191" t="str">
            <v>Implantation oder Wechsel eines Neurostimulators zur Stimulation des peripheren Nervensystems mit Implantation oder Wechsel einer Neurostimulationselektrode: Kardiales Vagusnervstimulationssystem</v>
          </cell>
          <cell r="F191">
            <v>0</v>
          </cell>
        </row>
        <row r="192">
          <cell r="A192" t="str">
            <v>ZE2017-86.07</v>
          </cell>
          <cell r="B192">
            <v>0</v>
          </cell>
          <cell r="C192">
            <v>0</v>
          </cell>
          <cell r="D192" t="str">
            <v>5-059.c6</v>
          </cell>
          <cell r="E192" t="str">
            <v>Implantation oder Wechsel eines Neurostimulators zur Stimulation des peripheren Nervensystems mit Implantation oder Wechsel einer Neurostimulationselektrode: System zur Barorezeptoraktivierung</v>
          </cell>
          <cell r="F192">
            <v>0</v>
          </cell>
        </row>
        <row r="193">
          <cell r="A193" t="str">
            <v>ZE2017-86.08</v>
          </cell>
          <cell r="B193">
            <v>0</v>
          </cell>
          <cell r="C193">
            <v>0</v>
          </cell>
          <cell r="D193" t="str">
            <v>5-059.cb</v>
          </cell>
          <cell r="E193" t="str">
            <v>Implantation oder Wechsel eines Neurostimulators zur Stimulation des peripheren Nervensystems mit Implantation oder Wechsel einer Neurostimulationselektrode: System zur Phrenikusnerv-Stimulation</v>
          </cell>
          <cell r="F193">
            <v>0</v>
          </cell>
        </row>
        <row r="194">
          <cell r="A194" t="str">
            <v>ZE2017-86.09</v>
          </cell>
          <cell r="B194">
            <v>0</v>
          </cell>
          <cell r="C194">
            <v>0</v>
          </cell>
          <cell r="D194" t="str">
            <v>5-059.d4</v>
          </cell>
          <cell r="E194" t="str">
            <v>Wechsel eines Neurostimulators zur Stimulation des peripheren Nervensystems ohne Wechsel einer Neurostimulationselektrode: Kardiales Vagusnervstimulationssystem</v>
          </cell>
          <cell r="F194">
            <v>0</v>
          </cell>
        </row>
        <row r="195">
          <cell r="A195" t="str">
            <v>ZE2017-86.10</v>
          </cell>
          <cell r="B195">
            <v>0</v>
          </cell>
          <cell r="C195">
            <v>0</v>
          </cell>
          <cell r="D195" t="str">
            <v>5-059.d6</v>
          </cell>
          <cell r="E195" t="str">
            <v>Wechsel eines Neurostimulators zur Stimulation des peripheren Nervensystems ohne Wechsel einer Neurostimulationselektrode: System zur Barorezeptoraktivierung</v>
          </cell>
          <cell r="F195">
            <v>0</v>
          </cell>
        </row>
        <row r="196">
          <cell r="A196" t="str">
            <v>ZE2017-86.11</v>
          </cell>
          <cell r="B196">
            <v>0</v>
          </cell>
          <cell r="C196">
            <v>0</v>
          </cell>
          <cell r="D196" t="str">
            <v>5-059.db</v>
          </cell>
          <cell r="E196" t="str">
            <v>Wechsel eines Neurostimulators zur Stimulation des peripheren Nervensystems ohne Wechsel einer Neurostimulationselektrode: System zur Phrenikusnerv-Stimulation</v>
          </cell>
          <cell r="F196">
            <v>0</v>
          </cell>
        </row>
        <row r="197">
          <cell r="A197" t="str">
            <v>ZE2017-88.01</v>
          </cell>
          <cell r="B197">
            <v>0</v>
          </cell>
          <cell r="C197">
            <v>0</v>
          </cell>
          <cell r="D197" t="str">
            <v>1-942.1</v>
          </cell>
          <cell r="E197" t="str">
            <v>Komplexe neuropädiatrische Diagnostik: Mit neurometabolischer Labordiagnostik und/oder infektiologischer/autoimmunentzündlicher Labordiagnostik</v>
          </cell>
          <cell r="F197">
            <v>1</v>
          </cell>
        </row>
        <row r="198">
          <cell r="A198" t="str">
            <v>ZE2017-88.02</v>
          </cell>
          <cell r="B198">
            <v>0</v>
          </cell>
          <cell r="C198">
            <v>0</v>
          </cell>
          <cell r="D198" t="str">
            <v>1-942.2</v>
          </cell>
          <cell r="E198" t="str">
            <v>Komplexe neuropädiatrische Diagnostik: Mit erweiterter genetischer Diagnostik</v>
          </cell>
          <cell r="F198">
            <v>1</v>
          </cell>
        </row>
        <row r="199">
          <cell r="A199" t="str">
            <v>ZE2017-88.03</v>
          </cell>
          <cell r="B199">
            <v>0</v>
          </cell>
          <cell r="C199">
            <v>0</v>
          </cell>
          <cell r="D199" t="str">
            <v>1-942.3</v>
          </cell>
          <cell r="E199" t="str">
            <v>Komplexe neuropädiatrische Diagnostik: Mit neurometabolischer Labordiagnostik und/oder infektiologischer/autoimmunentzündlicher Labordiagnostik und erweiterter genetischer Diagnostik</v>
          </cell>
          <cell r="F199">
            <v>1</v>
          </cell>
        </row>
        <row r="200">
          <cell r="A200" t="str">
            <v>ZE2017-91</v>
          </cell>
          <cell r="B200">
            <v>0</v>
          </cell>
          <cell r="C200">
            <v>0</v>
          </cell>
          <cell r="D200" t="str">
            <v>6-004.3*</v>
          </cell>
          <cell r="E200" t="str">
            <v>Applikation von Medikamenten, Liste 4: Dasatinib, oral</v>
          </cell>
          <cell r="F200">
            <v>0</v>
          </cell>
        </row>
        <row r="201">
          <cell r="A201" t="str">
            <v>ZE2017-92</v>
          </cell>
          <cell r="B201">
            <v>0</v>
          </cell>
          <cell r="C201">
            <v>0</v>
          </cell>
          <cell r="D201" t="str">
            <v>6-005.1*</v>
          </cell>
          <cell r="E201" t="str">
            <v>Applikation von Medikamenten, Liste 5: Catumaxomab, parenteral</v>
          </cell>
          <cell r="F201">
            <v>0</v>
          </cell>
        </row>
        <row r="202">
          <cell r="A202" t="str">
            <v>ZE2017-97.01</v>
          </cell>
          <cell r="B202">
            <v>0</v>
          </cell>
          <cell r="C202">
            <v>0</v>
          </cell>
          <cell r="D202" t="str">
            <v>8-810.6*</v>
          </cell>
          <cell r="E202" t="str">
            <v>Transfusion von Plasmabestandteilen und gentechnisch hergestellten Plasmaproteinen: Rekombinanter aktivierter Faktor VII</v>
          </cell>
          <cell r="F202">
            <v>0</v>
          </cell>
        </row>
        <row r="203">
          <cell r="A203" t="str">
            <v>ZE2017-97.02</v>
          </cell>
          <cell r="B203">
            <v>0</v>
          </cell>
          <cell r="C203">
            <v>0</v>
          </cell>
          <cell r="D203" t="str">
            <v>8-810.7*</v>
          </cell>
          <cell r="E203" t="str">
            <v>Transfusion von Plasmabestandteilen und gentechnisch hergestellten Plasmaproteinen: Plasmatischer Faktor VII</v>
          </cell>
          <cell r="F203">
            <v>0</v>
          </cell>
        </row>
        <row r="204">
          <cell r="A204" t="str">
            <v>ZE2017-97.03</v>
          </cell>
          <cell r="B204">
            <v>0</v>
          </cell>
          <cell r="C204">
            <v>0</v>
          </cell>
          <cell r="D204" t="str">
            <v>8-810.8*</v>
          </cell>
          <cell r="E204" t="str">
            <v>Transfusion von Plasmabestandteilen und gentechnisch hergestellten Plasmaproteinen: Rekombinanter Faktor VIII</v>
          </cell>
          <cell r="F204">
            <v>0</v>
          </cell>
        </row>
        <row r="205">
          <cell r="A205" t="str">
            <v>ZE2017-97.04</v>
          </cell>
          <cell r="B205">
            <v>0</v>
          </cell>
          <cell r="C205">
            <v>0</v>
          </cell>
          <cell r="D205" t="str">
            <v>8-810.9*</v>
          </cell>
          <cell r="E205" t="str">
            <v>Transfusion von Plasmabestandteilen und gentechnisch hergestellten Plasmaproteinen: Plasmatischer Faktor VIII</v>
          </cell>
          <cell r="F205">
            <v>0</v>
          </cell>
        </row>
        <row r="206">
          <cell r="A206" t="str">
            <v>ZE2017-97.05</v>
          </cell>
          <cell r="B206">
            <v>0</v>
          </cell>
          <cell r="C206">
            <v>0</v>
          </cell>
          <cell r="D206" t="str">
            <v>8-810.a*</v>
          </cell>
          <cell r="E206" t="str">
            <v>Transfusion von Plasmabestandteilen und gentechnisch hergestellten Plasmaproteinen: Rekombinanter Faktor IX</v>
          </cell>
          <cell r="F206">
            <v>0</v>
          </cell>
        </row>
        <row r="207">
          <cell r="A207" t="str">
            <v>ZE2017-97.06</v>
          </cell>
          <cell r="B207">
            <v>0</v>
          </cell>
          <cell r="C207">
            <v>0</v>
          </cell>
          <cell r="D207" t="str">
            <v>8-810.b*</v>
          </cell>
          <cell r="E207" t="str">
            <v>Transfusion von Plasmabestandteilen und gentechnisch hergestellten Plasmaproteinen: Plasmatischer Faktor IX</v>
          </cell>
          <cell r="F207">
            <v>0</v>
          </cell>
        </row>
        <row r="208">
          <cell r="A208" t="str">
            <v>ZE2017-97.07</v>
          </cell>
          <cell r="B208">
            <v>0</v>
          </cell>
          <cell r="C208">
            <v>0</v>
          </cell>
          <cell r="D208" t="str">
            <v>8-810.c*</v>
          </cell>
          <cell r="E208" t="str">
            <v>Transfusion von Plasmabestandteilen und gentechnisch hergestellten Plasmaproteinen: FEIBA - Prothrombinkomplex mit Faktor-VIII-Inhibitor-Bypass-Aktivität</v>
          </cell>
          <cell r="F208">
            <v>0</v>
          </cell>
        </row>
        <row r="209">
          <cell r="A209" t="str">
            <v>ZE2017-97.08</v>
          </cell>
          <cell r="B209">
            <v>0</v>
          </cell>
          <cell r="C209">
            <v>0</v>
          </cell>
          <cell r="D209" t="str">
            <v>8-810.d*</v>
          </cell>
          <cell r="E209" t="str">
            <v>Transfusion von Plasmabestandteilen und gentechnisch hergestellten Plasmaproteinen: Von-Willebrand-Faktor</v>
          </cell>
          <cell r="F209">
            <v>0</v>
          </cell>
        </row>
        <row r="210">
          <cell r="A210" t="str">
            <v>ZE2017-97.09</v>
          </cell>
          <cell r="B210">
            <v>0</v>
          </cell>
          <cell r="C210">
            <v>0</v>
          </cell>
          <cell r="D210" t="str">
            <v>8-810.e*</v>
          </cell>
          <cell r="E210" t="str">
            <v>Transfusion von Plasmabestandteilen und gentechnisch hergestellten Plasmaproteinen: Faktor XIII</v>
          </cell>
          <cell r="F210">
            <v>0</v>
          </cell>
        </row>
        <row r="211">
          <cell r="A211" t="str">
            <v>ZE2017-97.10</v>
          </cell>
          <cell r="B211">
            <v>0</v>
          </cell>
          <cell r="C211">
            <v>0</v>
          </cell>
          <cell r="D211" t="str">
            <v>8-810.j*</v>
          </cell>
          <cell r="E211" t="str">
            <v>Transfusion von Plasmabestandteilen und gentechnisch hergestellten Plasmaproteinen: Fibrinogenkonzentrat</v>
          </cell>
          <cell r="F211">
            <v>0</v>
          </cell>
        </row>
        <row r="212">
          <cell r="A212" t="str">
            <v>ZE2017-97.11</v>
          </cell>
          <cell r="B212">
            <v>0</v>
          </cell>
          <cell r="C212">
            <v>0</v>
          </cell>
          <cell r="D212" t="str">
            <v>8-812.5*</v>
          </cell>
          <cell r="E212" t="str">
            <v>Transfusion von Plasma und anderen Plasmabestandteilen und gentechnisch hergestellten Plasmaproteinen: Prothrombinkomplex 7)</v>
          </cell>
          <cell r="F212">
            <v>0</v>
          </cell>
        </row>
        <row r="213">
          <cell r="A213" t="str">
            <v>ZE2017-97.12</v>
          </cell>
          <cell r="B213">
            <v>0</v>
          </cell>
          <cell r="C213">
            <v>0</v>
          </cell>
          <cell r="D213" t="str">
            <v>8-812.9*</v>
          </cell>
          <cell r="E213" t="str">
            <v>Transfusion von Plasma und anderen Plasmabestandteilen und gentechnisch hergestellten Plasmaproteinen: Humanes Protein C, parenteral</v>
          </cell>
          <cell r="F213">
            <v>0</v>
          </cell>
        </row>
        <row r="214">
          <cell r="A214" t="str">
            <v>ZE2017-98.01</v>
          </cell>
          <cell r="B214">
            <v>600</v>
          </cell>
          <cell r="C214">
            <v>600</v>
          </cell>
          <cell r="D214" t="str">
            <v>8-810.6*</v>
          </cell>
          <cell r="E214" t="str">
            <v>Transfusion von Plasmabestandteilen und gentechnisch hergestellten Plasmaproteinen: Rekombinanter aktivierter Faktor VII</v>
          </cell>
          <cell r="F214">
            <v>0</v>
          </cell>
        </row>
        <row r="215">
          <cell r="A215" t="str">
            <v>ZE2017-98.02</v>
          </cell>
          <cell r="B215">
            <v>0</v>
          </cell>
          <cell r="C215">
            <v>0</v>
          </cell>
          <cell r="D215" t="str">
            <v>8-810.7*</v>
          </cell>
          <cell r="E215" t="str">
            <v>Transfusion von Plasmabestandteilen und gentechnisch hergestellten Plasmaproteinen: Plasmatischer Faktor VII</v>
          </cell>
          <cell r="F215">
            <v>0</v>
          </cell>
        </row>
        <row r="216">
          <cell r="A216" t="str">
            <v>ZE2017-98.03</v>
          </cell>
          <cell r="B216">
            <v>0</v>
          </cell>
          <cell r="C216">
            <v>0</v>
          </cell>
          <cell r="D216" t="str">
            <v>8-810.8*</v>
          </cell>
          <cell r="E216" t="str">
            <v>Transfusion von Plasmabestandteilen und gentechnisch hergestellten Plasmaproteinen: Rekombinanter Faktor VIII</v>
          </cell>
          <cell r="F216">
            <v>0</v>
          </cell>
        </row>
        <row r="217">
          <cell r="A217" t="str">
            <v>ZE2017-98.04</v>
          </cell>
          <cell r="B217">
            <v>0</v>
          </cell>
          <cell r="C217">
            <v>0</v>
          </cell>
          <cell r="D217" t="str">
            <v>8-810.9*</v>
          </cell>
          <cell r="E217" t="str">
            <v>Transfusion von Plasmabestandteilen und gentechnisch hergestellten Plasmaproteinen: Plasmatischer Faktor VIII</v>
          </cell>
          <cell r="F217">
            <v>0</v>
          </cell>
        </row>
        <row r="218">
          <cell r="A218" t="str">
            <v>ZE2017-98.05</v>
          </cell>
          <cell r="B218">
            <v>0</v>
          </cell>
          <cell r="C218">
            <v>0</v>
          </cell>
          <cell r="D218" t="str">
            <v>8-810.a*</v>
          </cell>
          <cell r="E218" t="str">
            <v>Transfusion von Plasmabestandteilen und gentechnisch hergestellten Plasmaproteinen: Rekombinanter Faktor IX</v>
          </cell>
          <cell r="F218">
            <v>0</v>
          </cell>
        </row>
        <row r="219">
          <cell r="A219" t="str">
            <v>ZE2017-98.06</v>
          </cell>
          <cell r="B219">
            <v>0</v>
          </cell>
          <cell r="C219">
            <v>0</v>
          </cell>
          <cell r="D219" t="str">
            <v>8-810.b*</v>
          </cell>
          <cell r="E219" t="str">
            <v>Transfusion von Plasmabestandteilen und gentechnisch hergestellten Plasmaproteinen: Plasmatischer Faktor IX</v>
          </cell>
          <cell r="F219">
            <v>0</v>
          </cell>
        </row>
        <row r="220">
          <cell r="A220" t="str">
            <v>ZE2017-98.07</v>
          </cell>
          <cell r="B220">
            <v>0</v>
          </cell>
          <cell r="C220">
            <v>0</v>
          </cell>
          <cell r="D220" t="str">
            <v>8-810.c*</v>
          </cell>
          <cell r="E220" t="str">
            <v>Transfusion von Plasmabestandteilen und gentechnisch hergestellten Plasmaproteinen: FEIBA - Prothrombinkomplex mit Faktor-VIII-Inhibitor-Bypass-Aktivität</v>
          </cell>
          <cell r="F220">
            <v>0</v>
          </cell>
        </row>
        <row r="221">
          <cell r="A221" t="str">
            <v>ZE2017-98.08</v>
          </cell>
          <cell r="B221">
            <v>0</v>
          </cell>
          <cell r="C221">
            <v>0</v>
          </cell>
          <cell r="D221" t="str">
            <v>8-810.d*</v>
          </cell>
          <cell r="E221" t="str">
            <v>Transfusion von Plasmabestandteilen und gentechnisch hergestellten Plasmaproteinen: Von-Willebrand-Faktor</v>
          </cell>
          <cell r="F221">
            <v>0</v>
          </cell>
        </row>
        <row r="222">
          <cell r="A222" t="str">
            <v>ZE2017-98.09</v>
          </cell>
          <cell r="B222">
            <v>0</v>
          </cell>
          <cell r="C222">
            <v>0</v>
          </cell>
          <cell r="D222" t="str">
            <v>8-810.e*</v>
          </cell>
          <cell r="E222" t="str">
            <v>Transfusion von Plasmabestandteilen und gentechnisch hergestellten Plasmaproteinen: Faktor XIII</v>
          </cell>
          <cell r="F222">
            <v>0</v>
          </cell>
        </row>
        <row r="223">
          <cell r="A223" t="str">
            <v>ZE2017-98.10</v>
          </cell>
          <cell r="B223">
            <v>0</v>
          </cell>
          <cell r="C223">
            <v>0</v>
          </cell>
          <cell r="D223" t="str">
            <v>8-810.j*</v>
          </cell>
          <cell r="E223" t="str">
            <v>Transfusion von Plasmabestandteilen und gentechnisch hergestellten Plasmaproteinen: Fibrinogenkonzentrat</v>
          </cell>
          <cell r="F223">
            <v>0</v>
          </cell>
        </row>
        <row r="224">
          <cell r="A224" t="str">
            <v>ZE2017-98.11</v>
          </cell>
          <cell r="B224">
            <v>0</v>
          </cell>
          <cell r="C224">
            <v>0</v>
          </cell>
          <cell r="D224" t="str">
            <v>8-812.9*</v>
          </cell>
          <cell r="E224" t="str">
            <v>Transfusion von Plasma und anderen Plasmabestandteilen und gentechnisch hergestellten Plasmaproteinen: Humanes Protein C, parenteral</v>
          </cell>
          <cell r="F224">
            <v>0</v>
          </cell>
        </row>
        <row r="225">
          <cell r="A225" t="str">
            <v>ZE2017-99</v>
          </cell>
          <cell r="B225">
            <v>0</v>
          </cell>
          <cell r="C225">
            <v>0</v>
          </cell>
          <cell r="D225">
            <v>0</v>
          </cell>
          <cell r="E225" t="str">
            <v>Fremdbezug von Donor-Lymphozyten über Spenderdateien bei nicht-verwandten Spendern oder Bezug von Donor-Lymphozyten von außerhalb Deutschlands bei Familienspendern</v>
          </cell>
          <cell r="F225">
            <v>0</v>
          </cell>
        </row>
        <row r="226">
          <cell r="A226" t="str">
            <v>ZE2017-101</v>
          </cell>
          <cell r="B226">
            <v>0</v>
          </cell>
          <cell r="C226">
            <v>0</v>
          </cell>
          <cell r="D226" t="str">
            <v>6-005.g*</v>
          </cell>
          <cell r="E226" t="str">
            <v>Applikation von Medikamenten, Liste 5: Mifamurtid, parenteral</v>
          </cell>
          <cell r="F226">
            <v>0</v>
          </cell>
        </row>
        <row r="227">
          <cell r="A227" t="str">
            <v>ZE2017-103</v>
          </cell>
          <cell r="B227">
            <v>0</v>
          </cell>
          <cell r="C227">
            <v>0</v>
          </cell>
          <cell r="D227" t="str">
            <v>6-001.j*</v>
          </cell>
          <cell r="E227" t="str">
            <v>Applikation von Medikamenten, Liste 1: Rituximab, subkutan</v>
          </cell>
          <cell r="F227">
            <v>0</v>
          </cell>
        </row>
        <row r="228">
          <cell r="A228" t="str">
            <v>ZE2017-104</v>
          </cell>
          <cell r="B228">
            <v>0</v>
          </cell>
          <cell r="C228">
            <v>0</v>
          </cell>
          <cell r="D228" t="str">
            <v>6-001.m*</v>
          </cell>
          <cell r="E228" t="str">
            <v>Applikation von Medikamenten, Liste 1: Trastuzumab, subkutan</v>
          </cell>
          <cell r="F228">
            <v>0</v>
          </cell>
        </row>
        <row r="229">
          <cell r="A229" t="str">
            <v>ZE2017-105</v>
          </cell>
          <cell r="B229">
            <v>0</v>
          </cell>
          <cell r="C229">
            <v>0</v>
          </cell>
          <cell r="D229" t="str">
            <v>6-007.1*</v>
          </cell>
          <cell r="E229" t="str">
            <v>Applikation von Medikamenten, Liste 7: Posaconazol, oral, Tabletten</v>
          </cell>
          <cell r="F229">
            <v>0</v>
          </cell>
        </row>
        <row r="230">
          <cell r="A230" t="str">
            <v>ZE2017-106</v>
          </cell>
          <cell r="B230">
            <v>0</v>
          </cell>
          <cell r="C230">
            <v>0</v>
          </cell>
          <cell r="D230" t="str">
            <v>6-003.t*</v>
          </cell>
          <cell r="E230" t="str">
            <v>Applikation von Medikamenten, Liste 3: Abatacept, subkutan</v>
          </cell>
          <cell r="F230">
            <v>0</v>
          </cell>
        </row>
        <row r="231">
          <cell r="A231" t="str">
            <v>ZE2017-107</v>
          </cell>
          <cell r="B231">
            <v>0</v>
          </cell>
          <cell r="C231">
            <v>0</v>
          </cell>
          <cell r="D231" t="str">
            <v>8-83d.0*</v>
          </cell>
          <cell r="E231" t="str">
            <v>Andere perkutan-transluminale Gefäßintervention an Herz und Koronargefäßen: Einlegen eines medikamentenfreisetzenden bioresorbierbaren Stents</v>
          </cell>
          <cell r="F231">
            <v>0</v>
          </cell>
        </row>
        <row r="232">
          <cell r="A232" t="str">
            <v>ZE2017-108</v>
          </cell>
          <cell r="B232">
            <v>0</v>
          </cell>
          <cell r="C232">
            <v>0</v>
          </cell>
          <cell r="D232" t="str">
            <v>5-137.6</v>
          </cell>
          <cell r="E232" t="str">
            <v>Andere Operationen an der Iris: Operation mit Implantation eines künstlichen Irisdiaphragmas</v>
          </cell>
          <cell r="F232">
            <v>0</v>
          </cell>
        </row>
        <row r="233">
          <cell r="A233" t="str">
            <v>ZE2017-109</v>
          </cell>
          <cell r="B233">
            <v>0</v>
          </cell>
          <cell r="C233">
            <v>0</v>
          </cell>
          <cell r="D233" t="str">
            <v>8-854.8</v>
          </cell>
          <cell r="E233" t="str">
            <v>Hämodialyse: Verlängert intermittierend, zur Elimination von Proteinen mit einer Molekularmasse bis 60.000</v>
          </cell>
          <cell r="F233">
            <v>0</v>
          </cell>
        </row>
        <row r="234">
          <cell r="A234" t="str">
            <v>ZE2017-110</v>
          </cell>
          <cell r="B234">
            <v>0</v>
          </cell>
          <cell r="C234">
            <v>0</v>
          </cell>
          <cell r="D234" t="str">
            <v>6-005.n*</v>
          </cell>
          <cell r="E234" t="str">
            <v>Applikation von Medikamenten, Liste 5: Tocilizumab, subkutan</v>
          </cell>
          <cell r="F234">
            <v>0</v>
          </cell>
        </row>
        <row r="235">
          <cell r="A235" t="str">
            <v>ZE2017-111</v>
          </cell>
          <cell r="B235">
            <v>0</v>
          </cell>
          <cell r="C235">
            <v>0</v>
          </cell>
          <cell r="D235" t="str">
            <v>6-005.d*</v>
          </cell>
          <cell r="E235" t="str">
            <v>Applikation von Medikamenten, Liste 5: Nab-Paclitaxel, parenteral</v>
          </cell>
          <cell r="F235">
            <v>0</v>
          </cell>
        </row>
        <row r="236">
          <cell r="A236" t="str">
            <v>ZE2017-112</v>
          </cell>
          <cell r="B236">
            <v>0</v>
          </cell>
          <cell r="C236">
            <v>0</v>
          </cell>
          <cell r="D236" t="str">
            <v>6-006.2*</v>
          </cell>
          <cell r="E236" t="str">
            <v>Applikation von Medikamenten, Liste 6: Abirateronacetat, oral</v>
          </cell>
          <cell r="F236">
            <v>0</v>
          </cell>
        </row>
        <row r="237">
          <cell r="A237" t="str">
            <v>ZE2017-113</v>
          </cell>
          <cell r="B237">
            <v>0</v>
          </cell>
          <cell r="C237">
            <v>0</v>
          </cell>
          <cell r="D237" t="str">
            <v>6-006.1*</v>
          </cell>
          <cell r="E237" t="str">
            <v>Applikation von Medikamenten, Liste 6: Cabazitaxel, parenteral</v>
          </cell>
          <cell r="F237">
            <v>0</v>
          </cell>
        </row>
        <row r="238">
          <cell r="A238" t="str">
            <v>ZE2017-115</v>
          </cell>
          <cell r="B238">
            <v>0</v>
          </cell>
          <cell r="C238">
            <v>0</v>
          </cell>
          <cell r="D238" t="str">
            <v>1-991.0</v>
          </cell>
          <cell r="E238" t="str">
            <v>Molekulares Monitoring der Resttumorlast [MRD]: Molekulargenetische Identifikation und Herstellung von patientenspezifischen Markern für die Bestimmung der Resttumorlast (Minimal Residual Diseases (MRD))</v>
          </cell>
          <cell r="F238">
            <v>0</v>
          </cell>
        </row>
        <row r="239">
          <cell r="A239" t="str">
            <v>ZE2017-116</v>
          </cell>
          <cell r="B239">
            <v>0</v>
          </cell>
          <cell r="C239">
            <v>0</v>
          </cell>
          <cell r="D239" t="str">
            <v>1-991.1</v>
          </cell>
          <cell r="E239" t="str">
            <v>Molekulares Monitoring der Resttumorlast [MRD]: Patientenspezifische molekulargenetische Quantifizierung der Resttumorlast (MRD-Monitoring)</v>
          </cell>
          <cell r="F239">
            <v>0</v>
          </cell>
        </row>
        <row r="240">
          <cell r="A240" t="str">
            <v>ZE2017-117</v>
          </cell>
          <cell r="B240">
            <v>0</v>
          </cell>
          <cell r="C240">
            <v>0</v>
          </cell>
          <cell r="D240" t="str">
            <v>8-549.0</v>
          </cell>
          <cell r="E240" t="str">
            <v>Perkutane geschlossene Organperfusion mit Chemotherapeutika: Leber</v>
          </cell>
          <cell r="F240">
            <v>1</v>
          </cell>
        </row>
        <row r="241">
          <cell r="A241" t="str">
            <v>ZE2017-118.01</v>
          </cell>
          <cell r="B241">
            <v>0</v>
          </cell>
          <cell r="C241">
            <v>0</v>
          </cell>
          <cell r="D241" t="str">
            <v>5-028.90</v>
          </cell>
          <cell r="E241" t="str">
            <v>Implantation oder Wechsel eines Neurostimulators zur Hirnstimulation mit Implantation oder Wechsel einer Neurostimulationselektrode: Einkanalstimulator, vollimplantierbar, nicht wiederaufladbar</v>
          </cell>
          <cell r="F241">
            <v>0</v>
          </cell>
        </row>
        <row r="242">
          <cell r="A242" t="str">
            <v>ZE2017-118.02</v>
          </cell>
          <cell r="B242">
            <v>0</v>
          </cell>
          <cell r="C242">
            <v>0</v>
          </cell>
          <cell r="D242" t="str">
            <v>5-028.a0</v>
          </cell>
          <cell r="E242" t="str">
            <v>Wechsel eines Neurostimulators zur Hirnstimulation ohne Wechsel einer Neurostimulationselektrode: Einkanalstimulator, vollimplantierbar, nicht wiederaufladbar</v>
          </cell>
          <cell r="F242">
            <v>0</v>
          </cell>
        </row>
        <row r="243">
          <cell r="A243" t="str">
            <v>ZE2017-118.03</v>
          </cell>
          <cell r="B243">
            <v>0</v>
          </cell>
          <cell r="C243">
            <v>0</v>
          </cell>
          <cell r="D243" t="str">
            <v>5-028.c0</v>
          </cell>
          <cell r="E243" t="str">
            <v>Implantation eines Neurostimulators zur Hirnstimulation ohne Implantation einer Neurostimulationselektrode: Einkanalstimulator, vollimplantierbar, nicht wiederaufladbar</v>
          </cell>
          <cell r="F243">
            <v>0</v>
          </cell>
        </row>
        <row r="244">
          <cell r="A244" t="str">
            <v>ZE2017-119</v>
          </cell>
          <cell r="B244">
            <v>0</v>
          </cell>
          <cell r="C244">
            <v>0</v>
          </cell>
          <cell r="D244" t="str">
            <v>5-786.j0</v>
          </cell>
          <cell r="E244" t="str">
            <v>Osteosyntheseverfahren: Durch internes Verlängerungs- oder Knochentransportsystem: Nicht motorisiert</v>
          </cell>
          <cell r="F244">
            <v>0</v>
          </cell>
        </row>
        <row r="245">
          <cell r="A245" t="str">
            <v>ZE2017-120</v>
          </cell>
          <cell r="B245">
            <v>0</v>
          </cell>
          <cell r="C245">
            <v>0</v>
          </cell>
          <cell r="D245" t="str">
            <v>6-001.c*</v>
          </cell>
          <cell r="E245" t="str">
            <v>Applikation von Medikamenten, Liste 1: Pemetrexed, parenteral</v>
          </cell>
          <cell r="F245">
            <v>0</v>
          </cell>
        </row>
        <row r="246">
          <cell r="A246" t="str">
            <v>ZE2017-121</v>
          </cell>
          <cell r="B246">
            <v>0</v>
          </cell>
          <cell r="C246">
            <v>0</v>
          </cell>
          <cell r="D246" t="str">
            <v>6-002.b*</v>
          </cell>
          <cell r="E246" t="str">
            <v>Applikation von Medikamenten, Liste 2: Etanercept, parenteral</v>
          </cell>
          <cell r="F246">
            <v>0</v>
          </cell>
        </row>
        <row r="247">
          <cell r="A247" t="str">
            <v>ZE2017-122</v>
          </cell>
          <cell r="B247">
            <v>0</v>
          </cell>
          <cell r="C247">
            <v>0</v>
          </cell>
          <cell r="D247" t="str">
            <v>6-001.g*</v>
          </cell>
          <cell r="E247" t="str">
            <v>Applikation von Medikamenten, Liste 1: Imatinib, oral</v>
          </cell>
          <cell r="F247">
            <v>0</v>
          </cell>
        </row>
        <row r="248">
          <cell r="A248" t="str">
            <v>ZE2017-123</v>
          </cell>
          <cell r="B248">
            <v>0</v>
          </cell>
          <cell r="C248">
            <v>0</v>
          </cell>
          <cell r="D248" t="str">
            <v>6-002.p*</v>
          </cell>
          <cell r="E248" t="str">
            <v>Applikation von Medikamenten, Liste 2: Caspofungin, parenteral</v>
          </cell>
          <cell r="F248">
            <v>0</v>
          </cell>
        </row>
        <row r="249">
          <cell r="A249" t="str">
            <v>ZE2017-124</v>
          </cell>
          <cell r="B249">
            <v>0</v>
          </cell>
          <cell r="C249">
            <v>0</v>
          </cell>
          <cell r="D249" t="str">
            <v>6-002.5*</v>
          </cell>
          <cell r="E249" t="str">
            <v>Applikation von Medikamenten, Liste 2: Voriconazol, oral</v>
          </cell>
          <cell r="F249">
            <v>0</v>
          </cell>
        </row>
        <row r="250">
          <cell r="A250" t="str">
            <v>ZE2017-125</v>
          </cell>
          <cell r="B250">
            <v>0</v>
          </cell>
          <cell r="C250">
            <v>57.76</v>
          </cell>
          <cell r="D250" t="str">
            <v>6-002.r*</v>
          </cell>
          <cell r="E250" t="str">
            <v>Applikation von Medikamenten, Liste 2: Voriconazol, parenteral</v>
          </cell>
          <cell r="F250">
            <v>0</v>
          </cell>
        </row>
        <row r="251">
          <cell r="A251" t="str">
            <v>ZE2017-126</v>
          </cell>
          <cell r="B251">
            <v>0</v>
          </cell>
          <cell r="C251">
            <v>0</v>
          </cell>
          <cell r="D251" t="str">
            <v>6-006.h*</v>
          </cell>
          <cell r="E251" t="str">
            <v>Applikation von Medikamenten, Liste 6: Ipilimumab, parenteral</v>
          </cell>
          <cell r="F251">
            <v>0</v>
          </cell>
        </row>
        <row r="252">
          <cell r="A252" t="str">
            <v>ZE2017-127</v>
          </cell>
          <cell r="B252">
            <v>0</v>
          </cell>
          <cell r="C252">
            <v>0</v>
          </cell>
          <cell r="D252" t="str">
            <v>6-003.r*</v>
          </cell>
          <cell r="E252" t="str">
            <v>Applikation von Medikamenten, Liste 3: L-Asparaginase aus Erwinia chrysanthemi [Erwinase], parenteral</v>
          </cell>
          <cell r="F252">
            <v>0</v>
          </cell>
        </row>
        <row r="253">
          <cell r="A253" t="str">
            <v>ZE2017-128</v>
          </cell>
          <cell r="B253">
            <v>0</v>
          </cell>
          <cell r="C253">
            <v>0</v>
          </cell>
          <cell r="D253" t="str">
            <v>6-003.n*</v>
          </cell>
          <cell r="E253" t="str">
            <v>Applikation von Medikamenten, Liste 3: Nicht pegylierte Asparaginase, parenteral</v>
          </cell>
          <cell r="F253">
            <v>0</v>
          </cell>
        </row>
        <row r="254">
          <cell r="A254" t="str">
            <v>ZE2017-129</v>
          </cell>
          <cell r="B254">
            <v>0</v>
          </cell>
          <cell r="C254">
            <v>0</v>
          </cell>
          <cell r="D254" t="str">
            <v>6-003.p*</v>
          </cell>
          <cell r="E254" t="str">
            <v>Applikation von Medikamenten, Liste 3: Pegylierte Asparaginase, parenteral</v>
          </cell>
          <cell r="F254">
            <v>0</v>
          </cell>
        </row>
        <row r="255">
          <cell r="A255" t="str">
            <v>ZE2017-130</v>
          </cell>
          <cell r="B255">
            <v>0</v>
          </cell>
          <cell r="C255">
            <v>0</v>
          </cell>
          <cell r="D255" t="str">
            <v>6-006.6*</v>
          </cell>
          <cell r="E255" t="str">
            <v>Applikation von Medikamenten, Liste 6: Belimumab, parenteral</v>
          </cell>
          <cell r="F255">
            <v>0</v>
          </cell>
        </row>
        <row r="256">
          <cell r="A256" t="str">
            <v>ZE2017-131</v>
          </cell>
          <cell r="B256">
            <v>0</v>
          </cell>
          <cell r="C256">
            <v>0</v>
          </cell>
          <cell r="D256" t="str">
            <v>6-005.k*</v>
          </cell>
          <cell r="E256" t="str">
            <v>Applikation von Medikamenten, Liste 5: Defibrotid, parenteral</v>
          </cell>
          <cell r="F256">
            <v>0</v>
          </cell>
        </row>
        <row r="257">
          <cell r="A257" t="str">
            <v>ZE2017-132</v>
          </cell>
          <cell r="B257">
            <v>0</v>
          </cell>
          <cell r="C257">
            <v>0</v>
          </cell>
          <cell r="D257" t="str">
            <v>6-007.n*</v>
          </cell>
          <cell r="E257" t="str">
            <v>Applikation von Medikamenten, Liste 7: Thiotepa, parenteral</v>
          </cell>
          <cell r="F257">
            <v>0</v>
          </cell>
        </row>
        <row r="258">
          <cell r="A258" t="str">
            <v>ZE2017-133</v>
          </cell>
          <cell r="B258">
            <v>0</v>
          </cell>
          <cell r="C258">
            <v>0</v>
          </cell>
          <cell r="D258" t="str">
            <v>8-98h.0*</v>
          </cell>
          <cell r="E258" t="str">
            <v>Spezialisierte palliativmedizinische Komplexbehandlung durch einen Palliativdienst: Durch einen internen Palliativdienst</v>
          </cell>
          <cell r="F258">
            <v>1</v>
          </cell>
        </row>
        <row r="259">
          <cell r="A259" t="str">
            <v>ZE2017-134</v>
          </cell>
          <cell r="B259">
            <v>0</v>
          </cell>
          <cell r="C259">
            <v>0</v>
          </cell>
          <cell r="D259" t="str">
            <v>8-98h.1*</v>
          </cell>
          <cell r="E259" t="str">
            <v>Spezialisierte palliativmedizinische Komplexbehandlung durch einen Palliativdienst: Durch einen externen Palliativdienst</v>
          </cell>
          <cell r="F259">
            <v>1</v>
          </cell>
        </row>
        <row r="260">
          <cell r="A260" t="str">
            <v>ZE2017-135.01</v>
          </cell>
          <cell r="B260">
            <v>0</v>
          </cell>
          <cell r="C260">
            <v>0</v>
          </cell>
          <cell r="D260" t="str">
            <v>1-944.1</v>
          </cell>
          <cell r="E260" t="str">
            <v>Basisdiagnostik bei unklarem Symptomkomplex bei Neugeborenen und Säuglingen: Mit erweiterter molekulargenetischer Diagnostik</v>
          </cell>
          <cell r="F260">
            <v>1</v>
          </cell>
        </row>
        <row r="261">
          <cell r="A261" t="str">
            <v>ZE2017-135.02</v>
          </cell>
          <cell r="B261">
            <v>0</v>
          </cell>
          <cell r="C261">
            <v>0</v>
          </cell>
          <cell r="D261" t="str">
            <v>1-944.2</v>
          </cell>
          <cell r="E261" t="str">
            <v>Basisdiagnostik bei unklarem Symptomkomplex bei Neugeborenen und Säuglingen: Mit Chromosomenanalyse (Zytogenetische Diagnostik)</v>
          </cell>
          <cell r="F261">
            <v>1</v>
          </cell>
        </row>
        <row r="262">
          <cell r="A262" t="str">
            <v>ZE2017-135.03</v>
          </cell>
          <cell r="B262">
            <v>0</v>
          </cell>
          <cell r="C262">
            <v>0</v>
          </cell>
          <cell r="D262" t="str">
            <v>1-944.3</v>
          </cell>
          <cell r="E262" t="str">
            <v>Basisdiagnostik bei unklarem Symptomkomplex bei Neugeborenen und Säuglingen: Mit erweiterter molekulargenetischer Diagnostik und Chromosomenanalyse (Zytogenetische Diagnostik)</v>
          </cell>
          <cell r="F262">
            <v>1</v>
          </cell>
        </row>
        <row r="263">
          <cell r="A263" t="str">
            <v>ZE2017-136</v>
          </cell>
          <cell r="B263">
            <v>0</v>
          </cell>
          <cell r="C263">
            <v>0</v>
          </cell>
          <cell r="D263" t="str">
            <v>5-339.8*</v>
          </cell>
          <cell r="E263" t="str">
            <v>Andere Operationen an Lunge und Bronchien: Einlegen von endobronchialen Nitinolspiralen, bronchoskopisch</v>
          </cell>
          <cell r="F263">
            <v>0</v>
          </cell>
        </row>
        <row r="264">
          <cell r="A264">
            <v>0</v>
          </cell>
          <cell r="B264">
            <v>0</v>
          </cell>
          <cell r="C264">
            <v>0</v>
          </cell>
          <cell r="D264">
            <v>0</v>
          </cell>
          <cell r="E264">
            <v>0</v>
          </cell>
          <cell r="F264">
            <v>0</v>
          </cell>
        </row>
        <row r="265">
          <cell r="A265">
            <v>0</v>
          </cell>
          <cell r="B265">
            <v>0</v>
          </cell>
          <cell r="C265">
            <v>0</v>
          </cell>
          <cell r="D265">
            <v>0</v>
          </cell>
          <cell r="E265">
            <v>0</v>
          </cell>
          <cell r="F265">
            <v>0</v>
          </cell>
        </row>
        <row r="266">
          <cell r="A266">
            <v>0</v>
          </cell>
          <cell r="B266">
            <v>0</v>
          </cell>
          <cell r="C266">
            <v>0</v>
          </cell>
          <cell r="D266">
            <v>0</v>
          </cell>
          <cell r="E266">
            <v>0</v>
          </cell>
          <cell r="F266">
            <v>0</v>
          </cell>
        </row>
        <row r="267">
          <cell r="A267">
            <v>0</v>
          </cell>
          <cell r="B267">
            <v>0</v>
          </cell>
          <cell r="C267">
            <v>0</v>
          </cell>
          <cell r="D267">
            <v>0</v>
          </cell>
          <cell r="E267">
            <v>0</v>
          </cell>
          <cell r="F267">
            <v>0</v>
          </cell>
        </row>
        <row r="268">
          <cell r="A268">
            <v>0</v>
          </cell>
          <cell r="B268">
            <v>0</v>
          </cell>
          <cell r="C268">
            <v>0</v>
          </cell>
          <cell r="D268">
            <v>0</v>
          </cell>
          <cell r="E268">
            <v>0</v>
          </cell>
          <cell r="F268">
            <v>0</v>
          </cell>
        </row>
        <row r="269">
          <cell r="A269">
            <v>0</v>
          </cell>
          <cell r="B269">
            <v>0</v>
          </cell>
          <cell r="C269">
            <v>0</v>
          </cell>
          <cell r="D269">
            <v>0</v>
          </cell>
          <cell r="E269">
            <v>0</v>
          </cell>
          <cell r="F269">
            <v>0</v>
          </cell>
        </row>
        <row r="270">
          <cell r="A270">
            <v>0</v>
          </cell>
          <cell r="B270">
            <v>0</v>
          </cell>
          <cell r="C270">
            <v>0</v>
          </cell>
          <cell r="D270">
            <v>0</v>
          </cell>
          <cell r="E270">
            <v>0</v>
          </cell>
          <cell r="F270">
            <v>0</v>
          </cell>
        </row>
        <row r="271">
          <cell r="A271">
            <v>0</v>
          </cell>
          <cell r="B271">
            <v>0</v>
          </cell>
          <cell r="C271">
            <v>0</v>
          </cell>
          <cell r="D271">
            <v>0</v>
          </cell>
          <cell r="E271">
            <v>0</v>
          </cell>
          <cell r="F271">
            <v>0</v>
          </cell>
        </row>
        <row r="272">
          <cell r="A272">
            <v>0</v>
          </cell>
          <cell r="B272">
            <v>0</v>
          </cell>
          <cell r="C272">
            <v>0</v>
          </cell>
          <cell r="D272">
            <v>0</v>
          </cell>
          <cell r="E272">
            <v>0</v>
          </cell>
          <cell r="F272">
            <v>0</v>
          </cell>
        </row>
        <row r="273">
          <cell r="A273">
            <v>0</v>
          </cell>
          <cell r="B273">
            <v>0</v>
          </cell>
          <cell r="C273">
            <v>0</v>
          </cell>
          <cell r="D273">
            <v>0</v>
          </cell>
          <cell r="E273">
            <v>0</v>
          </cell>
          <cell r="F273">
            <v>0</v>
          </cell>
        </row>
        <row r="274">
          <cell r="A274">
            <v>0</v>
          </cell>
          <cell r="B274">
            <v>0</v>
          </cell>
          <cell r="C274">
            <v>0</v>
          </cell>
          <cell r="D274">
            <v>0</v>
          </cell>
          <cell r="E274">
            <v>0</v>
          </cell>
          <cell r="F274">
            <v>0</v>
          </cell>
        </row>
        <row r="275">
          <cell r="A275">
            <v>0</v>
          </cell>
          <cell r="B275">
            <v>0</v>
          </cell>
          <cell r="C275">
            <v>0</v>
          </cell>
          <cell r="D275">
            <v>0</v>
          </cell>
          <cell r="E275">
            <v>0</v>
          </cell>
          <cell r="F275">
            <v>0</v>
          </cell>
        </row>
        <row r="276">
          <cell r="A276">
            <v>0</v>
          </cell>
          <cell r="B276">
            <v>0</v>
          </cell>
          <cell r="C276">
            <v>0</v>
          </cell>
          <cell r="D276">
            <v>0</v>
          </cell>
          <cell r="E276">
            <v>0</v>
          </cell>
          <cell r="F276">
            <v>0</v>
          </cell>
        </row>
        <row r="277">
          <cell r="A277">
            <v>0</v>
          </cell>
          <cell r="B277">
            <v>0</v>
          </cell>
          <cell r="C277">
            <v>0</v>
          </cell>
          <cell r="D277">
            <v>0</v>
          </cell>
          <cell r="E277">
            <v>0</v>
          </cell>
          <cell r="F277">
            <v>0</v>
          </cell>
        </row>
        <row r="278">
          <cell r="A278">
            <v>0</v>
          </cell>
          <cell r="B278">
            <v>0</v>
          </cell>
          <cell r="C278">
            <v>0</v>
          </cell>
          <cell r="D278">
            <v>0</v>
          </cell>
          <cell r="E278">
            <v>0</v>
          </cell>
          <cell r="F278">
            <v>0</v>
          </cell>
        </row>
        <row r="279">
          <cell r="A279">
            <v>0</v>
          </cell>
          <cell r="B279">
            <v>0</v>
          </cell>
          <cell r="C279">
            <v>0</v>
          </cell>
          <cell r="D279">
            <v>0</v>
          </cell>
          <cell r="E279">
            <v>0</v>
          </cell>
          <cell r="F279">
            <v>0</v>
          </cell>
        </row>
        <row r="280">
          <cell r="A280">
            <v>0</v>
          </cell>
          <cell r="B280">
            <v>0</v>
          </cell>
          <cell r="C280">
            <v>0</v>
          </cell>
          <cell r="D280">
            <v>0</v>
          </cell>
          <cell r="E280">
            <v>0</v>
          </cell>
          <cell r="F280">
            <v>0</v>
          </cell>
        </row>
        <row r="281">
          <cell r="A281">
            <v>0</v>
          </cell>
          <cell r="B281">
            <v>0</v>
          </cell>
          <cell r="C281">
            <v>0</v>
          </cell>
          <cell r="D281">
            <v>0</v>
          </cell>
          <cell r="E281">
            <v>0</v>
          </cell>
          <cell r="F281">
            <v>0</v>
          </cell>
        </row>
        <row r="282">
          <cell r="A282">
            <v>0</v>
          </cell>
          <cell r="B282">
            <v>0</v>
          </cell>
          <cell r="C282">
            <v>0</v>
          </cell>
          <cell r="D282">
            <v>0</v>
          </cell>
          <cell r="E282">
            <v>0</v>
          </cell>
          <cell r="F282">
            <v>0</v>
          </cell>
        </row>
        <row r="283">
          <cell r="A283">
            <v>0</v>
          </cell>
          <cell r="B283">
            <v>0</v>
          </cell>
          <cell r="C283">
            <v>0</v>
          </cell>
          <cell r="D283">
            <v>0</v>
          </cell>
          <cell r="E283">
            <v>0</v>
          </cell>
          <cell r="F283">
            <v>0</v>
          </cell>
        </row>
        <row r="284">
          <cell r="A284">
            <v>0</v>
          </cell>
          <cell r="B284">
            <v>0</v>
          </cell>
          <cell r="C284">
            <v>0</v>
          </cell>
          <cell r="D284">
            <v>0</v>
          </cell>
          <cell r="E284">
            <v>0</v>
          </cell>
          <cell r="F284">
            <v>0</v>
          </cell>
        </row>
        <row r="285">
          <cell r="A285">
            <v>0</v>
          </cell>
          <cell r="B285">
            <v>0</v>
          </cell>
          <cell r="C285">
            <v>0</v>
          </cell>
          <cell r="D285">
            <v>0</v>
          </cell>
          <cell r="E285">
            <v>0</v>
          </cell>
          <cell r="F285">
            <v>0</v>
          </cell>
        </row>
        <row r="286">
          <cell r="A286">
            <v>0</v>
          </cell>
          <cell r="B286">
            <v>0</v>
          </cell>
          <cell r="C286">
            <v>0</v>
          </cell>
          <cell r="D286">
            <v>0</v>
          </cell>
          <cell r="E286">
            <v>0</v>
          </cell>
          <cell r="F286">
            <v>0</v>
          </cell>
        </row>
        <row r="287">
          <cell r="A287">
            <v>0</v>
          </cell>
          <cell r="B287">
            <v>0</v>
          </cell>
          <cell r="C287">
            <v>0</v>
          </cell>
          <cell r="D287">
            <v>0</v>
          </cell>
          <cell r="E287">
            <v>0</v>
          </cell>
          <cell r="F287">
            <v>0</v>
          </cell>
        </row>
        <row r="288">
          <cell r="A288">
            <v>0</v>
          </cell>
          <cell r="B288">
            <v>0</v>
          </cell>
          <cell r="C288">
            <v>0</v>
          </cell>
          <cell r="D288">
            <v>0</v>
          </cell>
          <cell r="E288">
            <v>0</v>
          </cell>
          <cell r="F288">
            <v>0</v>
          </cell>
        </row>
        <row r="289">
          <cell r="A289">
            <v>0</v>
          </cell>
          <cell r="B289">
            <v>0</v>
          </cell>
          <cell r="C289">
            <v>0</v>
          </cell>
          <cell r="D289">
            <v>0</v>
          </cell>
          <cell r="E289">
            <v>0</v>
          </cell>
          <cell r="F289">
            <v>0</v>
          </cell>
        </row>
        <row r="290">
          <cell r="A290">
            <v>0</v>
          </cell>
          <cell r="B290">
            <v>0</v>
          </cell>
          <cell r="C290">
            <v>0</v>
          </cell>
          <cell r="D290">
            <v>0</v>
          </cell>
          <cell r="E290">
            <v>0</v>
          </cell>
          <cell r="F290">
            <v>0</v>
          </cell>
        </row>
        <row r="291">
          <cell r="A291">
            <v>0</v>
          </cell>
          <cell r="B291">
            <v>0</v>
          </cell>
          <cell r="C291">
            <v>0</v>
          </cell>
          <cell r="D291">
            <v>0</v>
          </cell>
          <cell r="E291">
            <v>0</v>
          </cell>
          <cell r="F291">
            <v>0</v>
          </cell>
        </row>
        <row r="292">
          <cell r="A292">
            <v>0</v>
          </cell>
          <cell r="B292">
            <v>0</v>
          </cell>
          <cell r="C292">
            <v>0</v>
          </cell>
          <cell r="D292">
            <v>0</v>
          </cell>
          <cell r="E292">
            <v>0</v>
          </cell>
          <cell r="F292">
            <v>0</v>
          </cell>
        </row>
        <row r="293">
          <cell r="A293">
            <v>0</v>
          </cell>
          <cell r="B293">
            <v>0</v>
          </cell>
          <cell r="C293">
            <v>0</v>
          </cell>
          <cell r="D293">
            <v>0</v>
          </cell>
          <cell r="E293">
            <v>0</v>
          </cell>
          <cell r="F293">
            <v>0</v>
          </cell>
        </row>
      </sheetData>
      <sheetData sheetId="18"/>
      <sheetData sheetId="19"/>
    </sheetDataSet>
  </externalBook>
</externalLink>
</file>

<file path=xl/theme/theme1.xml><?xml version="1.0" encoding="utf-8"?>
<a:theme xmlns:a="http://schemas.openxmlformats.org/drawingml/2006/main" name="Office Theme">
  <a:themeElements>
    <a:clrScheme name="GKV-Farben">
      <a:dk1>
        <a:srgbClr val="000000"/>
      </a:dk1>
      <a:lt1>
        <a:srgbClr val="FFFFFF"/>
      </a:lt1>
      <a:dk2>
        <a:srgbClr val="000000"/>
      </a:dk2>
      <a:lt2>
        <a:srgbClr val="817666"/>
      </a:lt2>
      <a:accent1>
        <a:srgbClr val="BBB6A6"/>
      </a:accent1>
      <a:accent2>
        <a:srgbClr val="BE0421"/>
      </a:accent2>
      <a:accent3>
        <a:srgbClr val="DEDBD2"/>
      </a:accent3>
      <a:accent4>
        <a:srgbClr val="D8856F"/>
      </a:accent4>
      <a:accent5>
        <a:srgbClr val="476BB7"/>
      </a:accent5>
      <a:accent6>
        <a:srgbClr val="48AFD1"/>
      </a:accent6>
      <a:hlink>
        <a:srgbClr val="476BB7"/>
      </a:hlink>
      <a:folHlink>
        <a:srgbClr val="817666"/>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pageSetUpPr fitToPage="1"/>
  </sheetPr>
  <dimension ref="A1:AE110"/>
  <sheetViews>
    <sheetView showGridLines="0" tabSelected="1" zoomScaleNormal="100" zoomScaleSheetLayoutView="55" workbookViewId="0">
      <pane xSplit="1" ySplit="6" topLeftCell="B7" activePane="bottomRight" state="frozen"/>
      <selection pane="topRight" activeCell="B1" sqref="B1"/>
      <selection pane="bottomLeft" activeCell="A7" sqref="A7"/>
      <selection pane="bottomRight" activeCell="A66" sqref="A66:D66"/>
    </sheetView>
  </sheetViews>
  <sheetFormatPr baseColWidth="10" defaultColWidth="9.1796875" defaultRowHeight="14.5" x14ac:dyDescent="0.35"/>
  <cols>
    <col min="1" max="1" width="17.54296875" style="215" customWidth="1"/>
    <col min="2" max="2" width="97.81640625" style="138" customWidth="1"/>
    <col min="3" max="4" width="17.54296875" style="138" customWidth="1"/>
    <col min="5" max="5" width="19.81640625" style="138" customWidth="1"/>
    <col min="6" max="6" width="17.54296875" style="138" customWidth="1"/>
    <col min="7" max="7" width="21.26953125" style="138" customWidth="1"/>
    <col min="8" max="8" width="17.54296875" style="138" customWidth="1"/>
    <col min="9" max="9" width="19" style="138" customWidth="1"/>
    <col min="10" max="19" width="17.54296875" style="138" customWidth="1"/>
    <col min="20" max="31" width="17.54296875" style="139" customWidth="1"/>
    <col min="32" max="16384" width="9.1796875" style="139"/>
  </cols>
  <sheetData>
    <row r="1" spans="1:31" ht="18.5" x14ac:dyDescent="0.35">
      <c r="A1" s="416" t="s">
        <v>197</v>
      </c>
      <c r="B1" s="415"/>
      <c r="C1" s="415"/>
      <c r="D1" s="415"/>
      <c r="E1" s="415"/>
    </row>
    <row r="2" spans="1:31" ht="15.75" customHeight="1" x14ac:dyDescent="0.35">
      <c r="A2" s="140" t="s">
        <v>63</v>
      </c>
      <c r="B2" s="415"/>
      <c r="C2" s="140" t="s">
        <v>99</v>
      </c>
      <c r="D2" s="415"/>
      <c r="E2" s="415"/>
      <c r="H2" s="138" t="s">
        <v>202</v>
      </c>
    </row>
    <row r="3" spans="1:31" ht="15.75" customHeight="1" x14ac:dyDescent="0.35">
      <c r="A3" s="140"/>
      <c r="B3" s="415"/>
      <c r="C3" s="140"/>
      <c r="D3" s="415"/>
      <c r="E3" s="415"/>
    </row>
    <row r="4" spans="1:31" ht="20.5" customHeight="1" x14ac:dyDescent="0.35">
      <c r="A4" s="141"/>
      <c r="B4" s="142"/>
      <c r="C4" s="142"/>
      <c r="D4" s="142"/>
      <c r="E4" s="142"/>
      <c r="F4" s="597">
        <v>1</v>
      </c>
      <c r="G4" s="597"/>
      <c r="H4" s="597">
        <v>2</v>
      </c>
      <c r="I4" s="597"/>
      <c r="J4" s="597">
        <v>3</v>
      </c>
      <c r="K4" s="597"/>
      <c r="L4" s="597">
        <v>4</v>
      </c>
      <c r="M4" s="597"/>
      <c r="N4" s="597">
        <v>5</v>
      </c>
      <c r="O4" s="597"/>
      <c r="P4" s="597">
        <v>6</v>
      </c>
      <c r="Q4" s="597"/>
      <c r="R4" s="597">
        <v>7</v>
      </c>
      <c r="S4" s="597"/>
      <c r="T4" s="597">
        <v>8</v>
      </c>
      <c r="U4" s="597"/>
      <c r="V4" s="597">
        <v>9</v>
      </c>
      <c r="W4" s="597"/>
      <c r="X4" s="597">
        <v>10</v>
      </c>
      <c r="Y4" s="597"/>
      <c r="Z4" s="597">
        <v>11</v>
      </c>
      <c r="AA4" s="597"/>
      <c r="AB4" s="597">
        <v>12</v>
      </c>
      <c r="AC4" s="597"/>
      <c r="AD4" s="597">
        <v>13</v>
      </c>
      <c r="AE4" s="597"/>
    </row>
    <row r="5" spans="1:31" ht="58.5" customHeight="1" x14ac:dyDescent="0.35">
      <c r="A5" s="143" t="s">
        <v>0</v>
      </c>
      <c r="B5" s="144" t="s">
        <v>1</v>
      </c>
      <c r="C5" s="605" t="s">
        <v>28</v>
      </c>
      <c r="D5" s="606"/>
      <c r="E5" s="145" t="s">
        <v>169</v>
      </c>
      <c r="F5" s="605" t="s">
        <v>92</v>
      </c>
      <c r="G5" s="606"/>
      <c r="H5" s="605" t="s">
        <v>93</v>
      </c>
      <c r="I5" s="606"/>
      <c r="J5" s="607" t="s">
        <v>89</v>
      </c>
      <c r="K5" s="608"/>
      <c r="L5" s="605" t="s">
        <v>70</v>
      </c>
      <c r="M5" s="606"/>
      <c r="N5" s="605" t="s">
        <v>71</v>
      </c>
      <c r="O5" s="606"/>
      <c r="P5" s="605" t="s">
        <v>97</v>
      </c>
      <c r="Q5" s="606"/>
      <c r="R5" s="602" t="s">
        <v>201</v>
      </c>
      <c r="S5" s="603" t="s">
        <v>103</v>
      </c>
      <c r="T5" s="602" t="s">
        <v>105</v>
      </c>
      <c r="U5" s="603" t="s">
        <v>103</v>
      </c>
      <c r="V5" s="602" t="s">
        <v>171</v>
      </c>
      <c r="W5" s="603" t="s">
        <v>103</v>
      </c>
      <c r="X5" s="602" t="s">
        <v>172</v>
      </c>
      <c r="Y5" s="603" t="s">
        <v>103</v>
      </c>
      <c r="Z5" s="599" t="s">
        <v>148</v>
      </c>
      <c r="AA5" s="600"/>
      <c r="AB5" s="599" t="s">
        <v>106</v>
      </c>
      <c r="AC5" s="600"/>
      <c r="AD5" s="602" t="s">
        <v>149</v>
      </c>
      <c r="AE5" s="603"/>
    </row>
    <row r="6" spans="1:31" ht="49.5" customHeight="1" x14ac:dyDescent="0.35">
      <c r="A6" s="146" t="s">
        <v>8</v>
      </c>
      <c r="B6" s="147"/>
      <c r="C6" s="148" t="s">
        <v>38</v>
      </c>
      <c r="D6" s="149" t="s">
        <v>90</v>
      </c>
      <c r="E6" s="150" t="s">
        <v>76</v>
      </c>
      <c r="F6" s="148" t="s">
        <v>38</v>
      </c>
      <c r="G6" s="149" t="s">
        <v>90</v>
      </c>
      <c r="H6" s="148" t="s">
        <v>38</v>
      </c>
      <c r="I6" s="149" t="s">
        <v>90</v>
      </c>
      <c r="J6" s="148" t="s">
        <v>38</v>
      </c>
      <c r="K6" s="149" t="s">
        <v>90</v>
      </c>
      <c r="L6" s="148" t="s">
        <v>38</v>
      </c>
      <c r="M6" s="149" t="s">
        <v>90</v>
      </c>
      <c r="N6" s="148" t="s">
        <v>38</v>
      </c>
      <c r="O6" s="149" t="s">
        <v>90</v>
      </c>
      <c r="P6" s="148" t="s">
        <v>38</v>
      </c>
      <c r="Q6" s="149" t="s">
        <v>90</v>
      </c>
      <c r="R6" s="263" t="s">
        <v>38</v>
      </c>
      <c r="S6" s="264" t="s">
        <v>90</v>
      </c>
      <c r="T6" s="263" t="s">
        <v>38</v>
      </c>
      <c r="U6" s="264" t="s">
        <v>90</v>
      </c>
      <c r="V6" s="263" t="s">
        <v>38</v>
      </c>
      <c r="W6" s="264" t="s">
        <v>90</v>
      </c>
      <c r="X6" s="263" t="s">
        <v>38</v>
      </c>
      <c r="Y6" s="264" t="s">
        <v>90</v>
      </c>
      <c r="Z6" s="263" t="s">
        <v>38</v>
      </c>
      <c r="AA6" s="264" t="s">
        <v>90</v>
      </c>
      <c r="AB6" s="263" t="s">
        <v>38</v>
      </c>
      <c r="AC6" s="264" t="s">
        <v>90</v>
      </c>
      <c r="AD6" s="263" t="s">
        <v>38</v>
      </c>
      <c r="AE6" s="265" t="s">
        <v>90</v>
      </c>
    </row>
    <row r="7" spans="1:31" ht="33.75" customHeight="1" x14ac:dyDescent="0.35">
      <c r="A7" s="151">
        <v>1</v>
      </c>
      <c r="B7" s="152" t="s">
        <v>41</v>
      </c>
      <c r="C7" s="420"/>
      <c r="D7" s="175"/>
      <c r="E7" s="153"/>
      <c r="F7" s="154"/>
      <c r="G7" s="155"/>
      <c r="H7" s="156"/>
      <c r="I7" s="155"/>
      <c r="J7" s="156"/>
      <c r="K7" s="155"/>
      <c r="L7" s="156"/>
      <c r="M7" s="155"/>
      <c r="N7" s="156"/>
      <c r="O7" s="155"/>
      <c r="P7" s="156"/>
      <c r="Q7" s="155"/>
      <c r="R7" s="156"/>
      <c r="S7" s="155"/>
      <c r="T7" s="156"/>
      <c r="U7" s="383"/>
      <c r="V7" s="156"/>
      <c r="W7" s="383"/>
      <c r="X7" s="156"/>
      <c r="Y7" s="383"/>
      <c r="Z7" s="156"/>
      <c r="AA7" s="383"/>
      <c r="AB7" s="156"/>
      <c r="AC7" s="383"/>
      <c r="AD7" s="156"/>
      <c r="AE7" s="383"/>
    </row>
    <row r="8" spans="1:31" ht="33.75" customHeight="1" x14ac:dyDescent="0.35">
      <c r="A8" s="335" t="s">
        <v>54</v>
      </c>
      <c r="B8" s="336" t="s">
        <v>67</v>
      </c>
      <c r="C8" s="249"/>
      <c r="D8" s="337"/>
      <c r="E8" s="337"/>
      <c r="F8" s="338"/>
      <c r="G8" s="339"/>
      <c r="H8" s="338"/>
      <c r="I8" s="339"/>
      <c r="J8" s="338"/>
      <c r="K8" s="339"/>
      <c r="L8" s="338"/>
      <c r="M8" s="339"/>
      <c r="N8" s="338"/>
      <c r="O8" s="339"/>
      <c r="P8" s="340"/>
      <c r="Q8" s="339"/>
      <c r="R8" s="338"/>
      <c r="S8" s="384"/>
      <c r="T8" s="338"/>
      <c r="U8" s="384"/>
      <c r="V8" s="338"/>
      <c r="W8" s="384"/>
      <c r="X8" s="338"/>
      <c r="Y8" s="384"/>
      <c r="Z8" s="338"/>
      <c r="AA8" s="384"/>
      <c r="AB8" s="338"/>
      <c r="AC8" s="384"/>
      <c r="AD8" s="338"/>
      <c r="AE8" s="384"/>
    </row>
    <row r="9" spans="1:31" s="317" customFormat="1" ht="33.75" customHeight="1" x14ac:dyDescent="0.35">
      <c r="A9" s="380" t="s">
        <v>100</v>
      </c>
      <c r="B9" s="381" t="s">
        <v>101</v>
      </c>
      <c r="C9" s="202"/>
      <c r="D9" s="447"/>
      <c r="E9" s="382"/>
      <c r="F9" s="376"/>
      <c r="G9" s="377"/>
      <c r="H9" s="376"/>
      <c r="I9" s="377"/>
      <c r="J9" s="376"/>
      <c r="K9" s="377"/>
      <c r="L9" s="376"/>
      <c r="M9" s="377"/>
      <c r="N9" s="376"/>
      <c r="O9" s="377"/>
      <c r="P9" s="376"/>
      <c r="Q9" s="377"/>
      <c r="R9" s="376"/>
      <c r="S9" s="377"/>
      <c r="T9" s="376"/>
      <c r="U9" s="378"/>
      <c r="V9" s="376"/>
      <c r="W9" s="378"/>
      <c r="X9" s="376"/>
      <c r="Y9" s="378"/>
      <c r="Z9" s="376"/>
      <c r="AA9" s="378"/>
      <c r="AB9" s="376"/>
      <c r="AC9" s="378"/>
      <c r="AD9" s="376"/>
      <c r="AE9" s="378"/>
    </row>
    <row r="10" spans="1:31" ht="33.75" customHeight="1" x14ac:dyDescent="0.35">
      <c r="A10" s="157">
        <v>2</v>
      </c>
      <c r="B10" s="158" t="s">
        <v>23</v>
      </c>
      <c r="C10" s="420"/>
      <c r="D10" s="175"/>
      <c r="E10" s="153"/>
      <c r="F10" s="154"/>
      <c r="G10" s="159"/>
      <c r="H10" s="154"/>
      <c r="I10" s="159"/>
      <c r="J10" s="154"/>
      <c r="K10" s="159"/>
      <c r="L10" s="154"/>
      <c r="M10" s="159"/>
      <c r="N10" s="154"/>
      <c r="O10" s="159"/>
      <c r="P10" s="154"/>
      <c r="Q10" s="159"/>
      <c r="R10" s="154"/>
      <c r="S10" s="159"/>
      <c r="T10" s="154"/>
      <c r="U10" s="379"/>
      <c r="V10" s="154"/>
      <c r="W10" s="379"/>
      <c r="X10" s="154"/>
      <c r="Y10" s="379"/>
      <c r="Z10" s="154"/>
      <c r="AA10" s="379"/>
      <c r="AB10" s="154"/>
      <c r="AC10" s="379"/>
      <c r="AD10" s="154"/>
      <c r="AE10" s="379"/>
    </row>
    <row r="11" spans="1:31" ht="33.75" customHeight="1" thickBot="1" x14ac:dyDescent="0.4">
      <c r="A11" s="236">
        <v>3</v>
      </c>
      <c r="B11" s="389" t="s">
        <v>68</v>
      </c>
      <c r="C11" s="239"/>
      <c r="D11" s="390"/>
      <c r="E11" s="391"/>
      <c r="F11" s="250"/>
      <c r="G11" s="240"/>
      <c r="H11" s="250"/>
      <c r="I11" s="240"/>
      <c r="J11" s="250"/>
      <c r="K11" s="240"/>
      <c r="L11" s="250"/>
      <c r="M11" s="240"/>
      <c r="N11" s="250"/>
      <c r="O11" s="240"/>
      <c r="P11" s="250"/>
      <c r="Q11" s="240"/>
      <c r="R11" s="250"/>
      <c r="S11" s="240"/>
      <c r="T11" s="250"/>
      <c r="U11" s="237"/>
      <c r="V11" s="250"/>
      <c r="W11" s="237"/>
      <c r="X11" s="250"/>
      <c r="Y11" s="237"/>
      <c r="Z11" s="250"/>
      <c r="AA11" s="237"/>
      <c r="AB11" s="250"/>
      <c r="AC11" s="237"/>
      <c r="AD11" s="250"/>
      <c r="AE11" s="237"/>
    </row>
    <row r="12" spans="1:31" ht="33.75" customHeight="1" thickTop="1" x14ac:dyDescent="0.35">
      <c r="A12" s="402">
        <v>4</v>
      </c>
      <c r="B12" s="407" t="s">
        <v>42</v>
      </c>
      <c r="C12" s="244"/>
      <c r="D12" s="394"/>
      <c r="E12" s="160"/>
      <c r="F12" s="386"/>
      <c r="G12" s="387"/>
      <c r="H12" s="386"/>
      <c r="I12" s="387"/>
      <c r="J12" s="386"/>
      <c r="K12" s="387"/>
      <c r="L12" s="386"/>
      <c r="M12" s="387"/>
      <c r="N12" s="386"/>
      <c r="O12" s="387"/>
      <c r="P12" s="386"/>
      <c r="Q12" s="387"/>
      <c r="R12" s="386"/>
      <c r="S12" s="387"/>
      <c r="T12" s="386"/>
      <c r="U12" s="388"/>
      <c r="V12" s="386"/>
      <c r="W12" s="388"/>
      <c r="X12" s="386"/>
      <c r="Y12" s="388"/>
      <c r="Z12" s="421"/>
      <c r="AA12" s="439"/>
      <c r="AB12" s="386"/>
      <c r="AC12" s="388"/>
      <c r="AD12" s="421"/>
      <c r="AE12" s="439"/>
    </row>
    <row r="13" spans="1:31" ht="33.75" customHeight="1" thickBot="1" x14ac:dyDescent="0.4">
      <c r="A13" s="369">
        <v>5</v>
      </c>
      <c r="B13" s="363" t="s">
        <v>163</v>
      </c>
      <c r="C13" s="239"/>
      <c r="D13" s="395"/>
      <c r="E13" s="392"/>
      <c r="F13" s="250"/>
      <c r="G13" s="393"/>
      <c r="H13" s="250"/>
      <c r="I13" s="393"/>
      <c r="J13" s="250"/>
      <c r="K13" s="393"/>
      <c r="L13" s="250"/>
      <c r="M13" s="393"/>
      <c r="N13" s="250"/>
      <c r="O13" s="393"/>
      <c r="P13" s="250"/>
      <c r="Q13" s="393"/>
      <c r="R13" s="250"/>
      <c r="S13" s="393"/>
      <c r="T13" s="250"/>
      <c r="U13" s="237"/>
      <c r="V13" s="250"/>
      <c r="W13" s="237"/>
      <c r="X13" s="250"/>
      <c r="Y13" s="237"/>
      <c r="Z13" s="238"/>
      <c r="AA13" s="442"/>
      <c r="AB13" s="250"/>
      <c r="AC13" s="237"/>
      <c r="AD13" s="238"/>
      <c r="AE13" s="442"/>
    </row>
    <row r="14" spans="1:31" ht="33.75" customHeight="1" thickTop="1" x14ac:dyDescent="0.35">
      <c r="A14" s="164">
        <v>6</v>
      </c>
      <c r="B14" s="165" t="s">
        <v>174</v>
      </c>
      <c r="C14" s="421"/>
      <c r="D14" s="441"/>
      <c r="E14" s="160"/>
      <c r="F14" s="421"/>
      <c r="G14" s="439"/>
      <c r="H14" s="421"/>
      <c r="I14" s="439"/>
      <c r="J14" s="421"/>
      <c r="K14" s="439"/>
      <c r="L14" s="421"/>
      <c r="M14" s="439"/>
      <c r="N14" s="421"/>
      <c r="O14" s="439"/>
      <c r="P14" s="421"/>
      <c r="Q14" s="439"/>
      <c r="R14" s="421"/>
      <c r="S14" s="439"/>
      <c r="T14" s="421"/>
      <c r="U14" s="439"/>
      <c r="V14" s="421"/>
      <c r="W14" s="439"/>
      <c r="X14" s="421"/>
      <c r="Y14" s="439"/>
      <c r="Z14" s="421"/>
      <c r="AA14" s="439"/>
      <c r="AB14" s="421"/>
      <c r="AC14" s="439"/>
      <c r="AD14" s="421"/>
      <c r="AE14" s="439"/>
    </row>
    <row r="15" spans="1:31" x14ac:dyDescent="0.35">
      <c r="A15" s="166"/>
      <c r="B15" s="167"/>
      <c r="C15" s="168"/>
      <c r="D15" s="168"/>
      <c r="E15" s="168"/>
      <c r="F15" s="168"/>
      <c r="G15" s="168"/>
      <c r="H15" s="168"/>
      <c r="I15" s="168"/>
      <c r="J15" s="168"/>
      <c r="K15" s="168"/>
      <c r="L15" s="168"/>
      <c r="M15" s="168"/>
      <c r="N15" s="168"/>
      <c r="O15" s="168"/>
      <c r="P15" s="168"/>
      <c r="Q15" s="168"/>
      <c r="R15" s="168"/>
      <c r="S15" s="168"/>
    </row>
    <row r="16" spans="1:31" ht="33.75" customHeight="1" x14ac:dyDescent="0.35">
      <c r="A16" s="169"/>
      <c r="B16" s="424" t="s">
        <v>181</v>
      </c>
      <c r="C16" s="170"/>
      <c r="D16" s="170"/>
      <c r="E16" s="170"/>
      <c r="F16" s="170"/>
      <c r="G16" s="170"/>
      <c r="H16" s="170"/>
      <c r="I16" s="170"/>
      <c r="J16" s="170"/>
      <c r="K16" s="170"/>
      <c r="L16" s="170"/>
      <c r="M16" s="170"/>
      <c r="N16" s="170"/>
      <c r="O16" s="170"/>
      <c r="P16" s="170"/>
      <c r="Q16" s="170"/>
      <c r="R16" s="170"/>
      <c r="S16" s="170"/>
    </row>
    <row r="17" spans="1:31" ht="33.75" customHeight="1" x14ac:dyDescent="0.35">
      <c r="A17" s="171">
        <v>7</v>
      </c>
      <c r="B17" s="172" t="s">
        <v>4</v>
      </c>
      <c r="C17" s="173"/>
      <c r="D17" s="174"/>
      <c r="E17" s="174"/>
      <c r="F17" s="161"/>
      <c r="G17" s="162"/>
      <c r="H17" s="161"/>
      <c r="I17" s="162"/>
      <c r="J17" s="161"/>
      <c r="K17" s="162"/>
      <c r="L17" s="161"/>
      <c r="M17" s="162"/>
      <c r="N17" s="161"/>
      <c r="O17" s="162"/>
      <c r="P17" s="161"/>
      <c r="Q17" s="162"/>
      <c r="R17" s="162"/>
      <c r="S17" s="162"/>
      <c r="T17" s="162"/>
      <c r="U17" s="163"/>
      <c r="V17" s="162"/>
      <c r="W17" s="163"/>
      <c r="X17" s="162"/>
      <c r="Y17" s="163"/>
      <c r="Z17" s="162"/>
      <c r="AA17" s="163"/>
      <c r="AB17" s="162"/>
      <c r="AC17" s="163"/>
      <c r="AD17" s="162"/>
      <c r="AE17" s="163"/>
    </row>
    <row r="18" spans="1:31" ht="33.75" customHeight="1" x14ac:dyDescent="0.35">
      <c r="A18" s="171">
        <v>8</v>
      </c>
      <c r="B18" s="172" t="s">
        <v>2</v>
      </c>
      <c r="C18" s="173"/>
      <c r="D18" s="174"/>
      <c r="E18" s="174"/>
      <c r="F18" s="161"/>
      <c r="G18" s="162"/>
      <c r="H18" s="161"/>
      <c r="I18" s="162"/>
      <c r="J18" s="161"/>
      <c r="K18" s="162"/>
      <c r="L18" s="161"/>
      <c r="M18" s="162"/>
      <c r="N18" s="161"/>
      <c r="O18" s="162"/>
      <c r="P18" s="161"/>
      <c r="Q18" s="162"/>
      <c r="R18" s="162"/>
      <c r="S18" s="162"/>
      <c r="T18" s="162"/>
      <c r="U18" s="163"/>
      <c r="V18" s="162"/>
      <c r="W18" s="163"/>
      <c r="X18" s="162"/>
      <c r="Y18" s="163"/>
      <c r="Z18" s="162"/>
      <c r="AA18" s="163"/>
      <c r="AB18" s="162"/>
      <c r="AC18" s="163"/>
      <c r="AD18" s="162"/>
      <c r="AE18" s="163"/>
    </row>
    <row r="19" spans="1:31" ht="33.75" customHeight="1" x14ac:dyDescent="0.35">
      <c r="A19" s="171">
        <v>9</v>
      </c>
      <c r="B19" s="423" t="s">
        <v>185</v>
      </c>
      <c r="C19" s="173"/>
      <c r="D19" s="174"/>
      <c r="E19" s="175"/>
      <c r="F19" s="176"/>
      <c r="G19" s="177"/>
      <c r="H19" s="176"/>
      <c r="I19" s="177"/>
      <c r="J19" s="176"/>
      <c r="K19" s="177"/>
      <c r="L19" s="176"/>
      <c r="M19" s="177"/>
      <c r="N19" s="176"/>
      <c r="O19" s="177"/>
      <c r="P19" s="176"/>
      <c r="Q19" s="177"/>
      <c r="R19" s="177"/>
      <c r="S19" s="177"/>
      <c r="T19" s="177"/>
      <c r="U19" s="178"/>
      <c r="V19" s="177"/>
      <c r="W19" s="178"/>
      <c r="X19" s="177"/>
      <c r="Y19" s="178"/>
      <c r="Z19" s="177"/>
      <c r="AA19" s="178"/>
      <c r="AB19" s="177"/>
      <c r="AC19" s="178"/>
      <c r="AD19" s="177"/>
      <c r="AE19" s="178"/>
    </row>
    <row r="20" spans="1:31" ht="33.75" customHeight="1" x14ac:dyDescent="0.35">
      <c r="A20" s="171" t="s">
        <v>164</v>
      </c>
      <c r="B20" s="172" t="s">
        <v>98</v>
      </c>
      <c r="C20" s="173"/>
      <c r="D20" s="174"/>
      <c r="E20" s="174"/>
      <c r="F20" s="179"/>
      <c r="G20" s="180"/>
      <c r="H20" s="179"/>
      <c r="I20" s="180"/>
      <c r="J20" s="179"/>
      <c r="K20" s="180"/>
      <c r="L20" s="179"/>
      <c r="M20" s="180"/>
      <c r="N20" s="179"/>
      <c r="O20" s="180"/>
      <c r="P20" s="179"/>
      <c r="Q20" s="180"/>
      <c r="R20" s="180"/>
      <c r="S20" s="180"/>
      <c r="T20" s="180"/>
      <c r="U20" s="181"/>
      <c r="V20" s="180"/>
      <c r="W20" s="181"/>
      <c r="X20" s="180"/>
      <c r="Y20" s="181"/>
      <c r="Z20" s="180"/>
      <c r="AA20" s="181"/>
      <c r="AB20" s="180"/>
      <c r="AC20" s="181"/>
      <c r="AD20" s="180"/>
      <c r="AE20" s="181"/>
    </row>
    <row r="21" spans="1:31" ht="33.75" customHeight="1" x14ac:dyDescent="0.35">
      <c r="A21" s="171" t="s">
        <v>165</v>
      </c>
      <c r="B21" s="172" t="s">
        <v>65</v>
      </c>
      <c r="C21" s="173"/>
      <c r="D21" s="174"/>
      <c r="E21" s="182"/>
      <c r="F21" s="183"/>
      <c r="G21" s="184"/>
      <c r="H21" s="183"/>
      <c r="I21" s="184"/>
      <c r="J21" s="183"/>
      <c r="K21" s="184"/>
      <c r="L21" s="183"/>
      <c r="M21" s="184"/>
      <c r="N21" s="183"/>
      <c r="O21" s="184"/>
      <c r="P21" s="183"/>
      <c r="Q21" s="184"/>
      <c r="R21" s="184"/>
      <c r="S21" s="184"/>
      <c r="T21" s="184"/>
      <c r="U21" s="185"/>
      <c r="V21" s="184"/>
      <c r="W21" s="185"/>
      <c r="X21" s="184"/>
      <c r="Y21" s="185"/>
      <c r="Z21" s="184"/>
      <c r="AA21" s="185"/>
      <c r="AB21" s="184"/>
      <c r="AC21" s="185"/>
      <c r="AD21" s="184"/>
      <c r="AE21" s="185"/>
    </row>
    <row r="22" spans="1:31" ht="33.75" customHeight="1" x14ac:dyDescent="0.35">
      <c r="A22" s="171" t="s">
        <v>166</v>
      </c>
      <c r="B22" s="172" t="s">
        <v>91</v>
      </c>
      <c r="C22" s="173"/>
      <c r="D22" s="174"/>
      <c r="E22" s="174"/>
      <c r="F22" s="179"/>
      <c r="G22" s="180"/>
      <c r="H22" s="179"/>
      <c r="I22" s="180"/>
      <c r="J22" s="179"/>
      <c r="K22" s="180"/>
      <c r="L22" s="179"/>
      <c r="M22" s="180"/>
      <c r="N22" s="179"/>
      <c r="O22" s="180"/>
      <c r="P22" s="179"/>
      <c r="Q22" s="180"/>
      <c r="R22" s="180"/>
      <c r="S22" s="180"/>
      <c r="T22" s="180"/>
      <c r="U22" s="181"/>
      <c r="V22" s="180"/>
      <c r="W22" s="181"/>
      <c r="X22" s="180"/>
      <c r="Y22" s="181"/>
      <c r="Z22" s="180"/>
      <c r="AA22" s="181"/>
      <c r="AB22" s="180"/>
      <c r="AC22" s="181"/>
      <c r="AD22" s="180"/>
      <c r="AE22" s="181"/>
    </row>
    <row r="23" spans="1:31" ht="33.75" customHeight="1" x14ac:dyDescent="0.35">
      <c r="A23" s="171">
        <v>10</v>
      </c>
      <c r="B23" s="172" t="s">
        <v>13</v>
      </c>
      <c r="C23" s="173"/>
      <c r="D23" s="174"/>
      <c r="E23" s="174"/>
      <c r="F23" s="161"/>
      <c r="G23" s="162"/>
      <c r="H23" s="161"/>
      <c r="I23" s="162"/>
      <c r="J23" s="161"/>
      <c r="K23" s="162"/>
      <c r="L23" s="161"/>
      <c r="M23" s="162"/>
      <c r="N23" s="161"/>
      <c r="O23" s="162"/>
      <c r="P23" s="161"/>
      <c r="Q23" s="162"/>
      <c r="R23" s="162"/>
      <c r="S23" s="162"/>
      <c r="T23" s="162"/>
      <c r="U23" s="163"/>
      <c r="V23" s="162"/>
      <c r="W23" s="163"/>
      <c r="X23" s="162"/>
      <c r="Y23" s="163"/>
      <c r="Z23" s="162"/>
      <c r="AA23" s="163"/>
      <c r="AB23" s="162"/>
      <c r="AC23" s="163"/>
      <c r="AD23" s="162"/>
      <c r="AE23" s="163"/>
    </row>
    <row r="24" spans="1:31" ht="33.75" customHeight="1" x14ac:dyDescent="0.35">
      <c r="A24" s="171">
        <v>11</v>
      </c>
      <c r="B24" s="172" t="s">
        <v>25</v>
      </c>
      <c r="C24" s="173"/>
      <c r="D24" s="174"/>
      <c r="E24" s="174"/>
      <c r="F24" s="161"/>
      <c r="G24" s="162"/>
      <c r="H24" s="161"/>
      <c r="I24" s="162"/>
      <c r="J24" s="161"/>
      <c r="K24" s="162"/>
      <c r="L24" s="161"/>
      <c r="M24" s="162"/>
      <c r="N24" s="161"/>
      <c r="O24" s="162"/>
      <c r="P24" s="161"/>
      <c r="Q24" s="162"/>
      <c r="R24" s="162"/>
      <c r="S24" s="162"/>
      <c r="T24" s="162"/>
      <c r="U24" s="163"/>
      <c r="V24" s="162"/>
      <c r="W24" s="163"/>
      <c r="X24" s="162"/>
      <c r="Y24" s="163"/>
      <c r="Z24" s="162"/>
      <c r="AA24" s="163"/>
      <c r="AB24" s="162"/>
      <c r="AC24" s="163"/>
      <c r="AD24" s="162"/>
      <c r="AE24" s="163"/>
    </row>
    <row r="25" spans="1:31" ht="33.75" customHeight="1" x14ac:dyDescent="0.35">
      <c r="A25" s="171">
        <v>12</v>
      </c>
      <c r="B25" s="172" t="s">
        <v>6</v>
      </c>
      <c r="C25" s="173"/>
      <c r="D25" s="174"/>
      <c r="E25" s="174"/>
      <c r="F25" s="161"/>
      <c r="G25" s="162"/>
      <c r="H25" s="161"/>
      <c r="I25" s="162"/>
      <c r="J25" s="161"/>
      <c r="K25" s="162"/>
      <c r="L25" s="161"/>
      <c r="M25" s="162"/>
      <c r="N25" s="161"/>
      <c r="O25" s="162"/>
      <c r="P25" s="161"/>
      <c r="Q25" s="162"/>
      <c r="R25" s="162"/>
      <c r="S25" s="162"/>
      <c r="T25" s="162"/>
      <c r="U25" s="163"/>
      <c r="V25" s="162"/>
      <c r="W25" s="163"/>
      <c r="X25" s="162"/>
      <c r="Y25" s="163"/>
      <c r="Z25" s="162"/>
      <c r="AA25" s="163"/>
      <c r="AB25" s="162"/>
      <c r="AC25" s="163"/>
      <c r="AD25" s="162"/>
      <c r="AE25" s="163"/>
    </row>
    <row r="26" spans="1:31" ht="33.75" customHeight="1" x14ac:dyDescent="0.35">
      <c r="A26" s="171">
        <v>13</v>
      </c>
      <c r="B26" s="172" t="s">
        <v>64</v>
      </c>
      <c r="C26" s="173"/>
      <c r="D26" s="174"/>
      <c r="E26" s="174"/>
      <c r="F26" s="161"/>
      <c r="G26" s="162"/>
      <c r="H26" s="161"/>
      <c r="I26" s="162"/>
      <c r="J26" s="161"/>
      <c r="K26" s="162"/>
      <c r="L26" s="161"/>
      <c r="M26" s="162"/>
      <c r="N26" s="161"/>
      <c r="O26" s="162"/>
      <c r="P26" s="161"/>
      <c r="Q26" s="162"/>
      <c r="R26" s="162"/>
      <c r="S26" s="162"/>
      <c r="T26" s="162"/>
      <c r="U26" s="163"/>
      <c r="V26" s="162"/>
      <c r="W26" s="163"/>
      <c r="X26" s="162"/>
      <c r="Y26" s="163"/>
      <c r="Z26" s="162"/>
      <c r="AA26" s="163"/>
      <c r="AB26" s="162"/>
      <c r="AC26" s="163"/>
      <c r="AD26" s="162"/>
      <c r="AE26" s="163"/>
    </row>
    <row r="27" spans="1:31" ht="33.75" customHeight="1" x14ac:dyDescent="0.35">
      <c r="A27" s="171">
        <v>14</v>
      </c>
      <c r="B27" s="172" t="s">
        <v>14</v>
      </c>
      <c r="C27" s="173"/>
      <c r="D27" s="174"/>
      <c r="E27" s="174"/>
      <c r="F27" s="161"/>
      <c r="G27" s="162"/>
      <c r="H27" s="161"/>
      <c r="I27" s="162"/>
      <c r="J27" s="161"/>
      <c r="K27" s="162"/>
      <c r="L27" s="161"/>
      <c r="M27" s="162"/>
      <c r="N27" s="161"/>
      <c r="O27" s="162"/>
      <c r="P27" s="161"/>
      <c r="Q27" s="162"/>
      <c r="R27" s="162"/>
      <c r="S27" s="162"/>
      <c r="T27" s="162"/>
      <c r="U27" s="163"/>
      <c r="V27" s="162"/>
      <c r="W27" s="163"/>
      <c r="X27" s="162"/>
      <c r="Y27" s="163"/>
      <c r="Z27" s="162"/>
      <c r="AA27" s="163"/>
      <c r="AB27" s="162"/>
      <c r="AC27" s="163"/>
      <c r="AD27" s="162"/>
      <c r="AE27" s="163"/>
    </row>
    <row r="28" spans="1:31" ht="33.75" customHeight="1" x14ac:dyDescent="0.35">
      <c r="A28" s="171">
        <v>15</v>
      </c>
      <c r="B28" s="172" t="s">
        <v>9</v>
      </c>
      <c r="C28" s="173"/>
      <c r="D28" s="174"/>
      <c r="E28" s="174"/>
      <c r="F28" s="161"/>
      <c r="G28" s="162"/>
      <c r="H28" s="161"/>
      <c r="I28" s="162"/>
      <c r="J28" s="161"/>
      <c r="K28" s="162"/>
      <c r="L28" s="161"/>
      <c r="M28" s="162"/>
      <c r="N28" s="161"/>
      <c r="O28" s="162"/>
      <c r="P28" s="161"/>
      <c r="Q28" s="162"/>
      <c r="R28" s="162"/>
      <c r="S28" s="162"/>
      <c r="T28" s="162"/>
      <c r="U28" s="163"/>
      <c r="V28" s="162"/>
      <c r="W28" s="163"/>
      <c r="X28" s="162"/>
      <c r="Y28" s="163"/>
      <c r="Z28" s="162"/>
      <c r="AA28" s="163"/>
      <c r="AB28" s="162"/>
      <c r="AC28" s="163"/>
      <c r="AD28" s="162"/>
      <c r="AE28" s="163"/>
    </row>
    <row r="29" spans="1:31" ht="33.75" customHeight="1" x14ac:dyDescent="0.35">
      <c r="A29" s="171">
        <v>16</v>
      </c>
      <c r="B29" s="172" t="s">
        <v>10</v>
      </c>
      <c r="C29" s="173"/>
      <c r="D29" s="174"/>
      <c r="E29" s="174"/>
      <c r="F29" s="161"/>
      <c r="G29" s="162"/>
      <c r="H29" s="161"/>
      <c r="I29" s="162"/>
      <c r="J29" s="161"/>
      <c r="K29" s="162"/>
      <c r="L29" s="161"/>
      <c r="M29" s="162"/>
      <c r="N29" s="161"/>
      <c r="O29" s="162"/>
      <c r="P29" s="161"/>
      <c r="Q29" s="162"/>
      <c r="R29" s="162"/>
      <c r="S29" s="162"/>
      <c r="T29" s="162"/>
      <c r="U29" s="163"/>
      <c r="V29" s="162"/>
      <c r="W29" s="163"/>
      <c r="X29" s="162"/>
      <c r="Y29" s="163"/>
      <c r="Z29" s="162"/>
      <c r="AA29" s="163"/>
      <c r="AB29" s="162"/>
      <c r="AC29" s="163"/>
      <c r="AD29" s="162"/>
      <c r="AE29" s="163"/>
    </row>
    <row r="30" spans="1:31" ht="33.75" customHeight="1" x14ac:dyDescent="0.35">
      <c r="A30" s="171">
        <v>17</v>
      </c>
      <c r="B30" s="172" t="s">
        <v>27</v>
      </c>
      <c r="C30" s="173"/>
      <c r="D30" s="174"/>
      <c r="E30" s="174"/>
      <c r="F30" s="161"/>
      <c r="G30" s="162"/>
      <c r="H30" s="161"/>
      <c r="I30" s="162"/>
      <c r="J30" s="161"/>
      <c r="K30" s="162"/>
      <c r="L30" s="161"/>
      <c r="M30" s="162"/>
      <c r="N30" s="161"/>
      <c r="O30" s="162"/>
      <c r="P30" s="161"/>
      <c r="Q30" s="162"/>
      <c r="R30" s="162"/>
      <c r="S30" s="162"/>
      <c r="T30" s="162"/>
      <c r="U30" s="163"/>
      <c r="V30" s="162"/>
      <c r="W30" s="163"/>
      <c r="X30" s="162"/>
      <c r="Y30" s="163"/>
      <c r="Z30" s="162"/>
      <c r="AA30" s="163"/>
      <c r="AB30" s="162"/>
      <c r="AC30" s="163"/>
      <c r="AD30" s="162"/>
      <c r="AE30" s="163"/>
    </row>
    <row r="31" spans="1:31" ht="33.75" customHeight="1" x14ac:dyDescent="0.35">
      <c r="A31" s="171">
        <v>18</v>
      </c>
      <c r="B31" s="172" t="s">
        <v>26</v>
      </c>
      <c r="C31" s="173"/>
      <c r="D31" s="174"/>
      <c r="E31" s="174"/>
      <c r="F31" s="161"/>
      <c r="G31" s="162"/>
      <c r="H31" s="161"/>
      <c r="I31" s="162"/>
      <c r="J31" s="161"/>
      <c r="K31" s="162"/>
      <c r="L31" s="161"/>
      <c r="M31" s="162"/>
      <c r="N31" s="161"/>
      <c r="O31" s="162"/>
      <c r="P31" s="161"/>
      <c r="Q31" s="162"/>
      <c r="R31" s="162"/>
      <c r="S31" s="162"/>
      <c r="T31" s="162"/>
      <c r="U31" s="163"/>
      <c r="V31" s="162"/>
      <c r="W31" s="163"/>
      <c r="X31" s="162"/>
      <c r="Y31" s="163"/>
      <c r="Z31" s="162"/>
      <c r="AA31" s="163"/>
      <c r="AB31" s="162"/>
      <c r="AC31" s="163"/>
      <c r="AD31" s="162"/>
      <c r="AE31" s="163"/>
    </row>
    <row r="32" spans="1:31" ht="33.75" customHeight="1" x14ac:dyDescent="0.35">
      <c r="A32" s="171">
        <v>19</v>
      </c>
      <c r="B32" s="172" t="s">
        <v>22</v>
      </c>
      <c r="C32" s="173"/>
      <c r="D32" s="174"/>
      <c r="E32" s="174"/>
      <c r="F32" s="161"/>
      <c r="G32" s="162"/>
      <c r="H32" s="161"/>
      <c r="I32" s="162"/>
      <c r="J32" s="161"/>
      <c r="K32" s="162"/>
      <c r="L32" s="161"/>
      <c r="M32" s="162"/>
      <c r="N32" s="161"/>
      <c r="O32" s="162"/>
      <c r="P32" s="161"/>
      <c r="Q32" s="162"/>
      <c r="R32" s="162"/>
      <c r="S32" s="162"/>
      <c r="T32" s="162"/>
      <c r="U32" s="163"/>
      <c r="V32" s="162"/>
      <c r="W32" s="163"/>
      <c r="X32" s="162"/>
      <c r="Y32" s="163"/>
      <c r="Z32" s="162"/>
      <c r="AA32" s="163"/>
      <c r="AB32" s="162"/>
      <c r="AC32" s="163"/>
      <c r="AD32" s="162"/>
      <c r="AE32" s="163"/>
    </row>
    <row r="33" spans="1:31" ht="33.75" customHeight="1" x14ac:dyDescent="0.35">
      <c r="A33" s="171">
        <v>20</v>
      </c>
      <c r="B33" s="172" t="s">
        <v>15</v>
      </c>
      <c r="C33" s="173"/>
      <c r="D33" s="174"/>
      <c r="E33" s="174"/>
      <c r="F33" s="161"/>
      <c r="G33" s="162"/>
      <c r="H33" s="161"/>
      <c r="I33" s="162"/>
      <c r="J33" s="161"/>
      <c r="K33" s="162"/>
      <c r="L33" s="161"/>
      <c r="M33" s="162"/>
      <c r="N33" s="161"/>
      <c r="O33" s="162"/>
      <c r="P33" s="161"/>
      <c r="Q33" s="162"/>
      <c r="R33" s="162"/>
      <c r="S33" s="162"/>
      <c r="T33" s="162"/>
      <c r="U33" s="163"/>
      <c r="V33" s="162"/>
      <c r="W33" s="163"/>
      <c r="X33" s="162"/>
      <c r="Y33" s="163"/>
      <c r="Z33" s="162"/>
      <c r="AA33" s="163"/>
      <c r="AB33" s="162"/>
      <c r="AC33" s="163"/>
      <c r="AD33" s="162"/>
      <c r="AE33" s="163"/>
    </row>
    <row r="34" spans="1:31" ht="33.75" customHeight="1" x14ac:dyDescent="0.35">
      <c r="A34" s="171">
        <v>21</v>
      </c>
      <c r="B34" s="172" t="s">
        <v>7</v>
      </c>
      <c r="C34" s="173"/>
      <c r="D34" s="174"/>
      <c r="E34" s="174"/>
      <c r="F34" s="161"/>
      <c r="G34" s="162"/>
      <c r="H34" s="161"/>
      <c r="I34" s="162"/>
      <c r="J34" s="161"/>
      <c r="K34" s="162"/>
      <c r="L34" s="161"/>
      <c r="M34" s="162"/>
      <c r="N34" s="161"/>
      <c r="O34" s="162"/>
      <c r="P34" s="161"/>
      <c r="Q34" s="162"/>
      <c r="R34" s="162"/>
      <c r="S34" s="162"/>
      <c r="T34" s="162"/>
      <c r="U34" s="163"/>
      <c r="V34" s="162"/>
      <c r="W34" s="163"/>
      <c r="X34" s="162"/>
      <c r="Y34" s="163"/>
      <c r="Z34" s="162"/>
      <c r="AA34" s="163"/>
      <c r="AB34" s="162"/>
      <c r="AC34" s="163"/>
      <c r="AD34" s="162"/>
      <c r="AE34" s="163"/>
    </row>
    <row r="35" spans="1:31" ht="33.75" customHeight="1" x14ac:dyDescent="0.35">
      <c r="A35" s="171">
        <v>22</v>
      </c>
      <c r="B35" s="172" t="s">
        <v>3</v>
      </c>
      <c r="C35" s="173"/>
      <c r="D35" s="174"/>
      <c r="E35" s="174"/>
      <c r="F35" s="161"/>
      <c r="G35" s="162"/>
      <c r="H35" s="161"/>
      <c r="I35" s="162"/>
      <c r="J35" s="161"/>
      <c r="K35" s="162"/>
      <c r="L35" s="161"/>
      <c r="M35" s="162"/>
      <c r="N35" s="161"/>
      <c r="O35" s="162"/>
      <c r="P35" s="161"/>
      <c r="Q35" s="162"/>
      <c r="R35" s="162"/>
      <c r="S35" s="162"/>
      <c r="T35" s="162"/>
      <c r="U35" s="163"/>
      <c r="V35" s="162"/>
      <c r="W35" s="163"/>
      <c r="X35" s="162"/>
      <c r="Y35" s="163"/>
      <c r="Z35" s="162"/>
      <c r="AA35" s="163"/>
      <c r="AB35" s="162"/>
      <c r="AC35" s="163"/>
      <c r="AD35" s="162"/>
      <c r="AE35" s="163"/>
    </row>
    <row r="36" spans="1:31" ht="33.75" customHeight="1" x14ac:dyDescent="0.35">
      <c r="A36" s="171">
        <v>23</v>
      </c>
      <c r="B36" s="172" t="s">
        <v>11</v>
      </c>
      <c r="C36" s="173"/>
      <c r="D36" s="174"/>
      <c r="E36" s="174"/>
      <c r="F36" s="161"/>
      <c r="G36" s="162"/>
      <c r="H36" s="161"/>
      <c r="I36" s="162"/>
      <c r="J36" s="161"/>
      <c r="K36" s="162"/>
      <c r="L36" s="161"/>
      <c r="M36" s="162"/>
      <c r="N36" s="161"/>
      <c r="O36" s="162"/>
      <c r="P36" s="161"/>
      <c r="Q36" s="162"/>
      <c r="R36" s="162"/>
      <c r="S36" s="162"/>
      <c r="T36" s="162"/>
      <c r="U36" s="163"/>
      <c r="V36" s="162"/>
      <c r="W36" s="163"/>
      <c r="X36" s="162"/>
      <c r="Y36" s="163"/>
      <c r="Z36" s="162"/>
      <c r="AA36" s="163"/>
      <c r="AB36" s="162"/>
      <c r="AC36" s="163"/>
      <c r="AD36" s="162"/>
      <c r="AE36" s="163"/>
    </row>
    <row r="37" spans="1:31" ht="33.75" customHeight="1" x14ac:dyDescent="0.35">
      <c r="A37" s="171">
        <v>24</v>
      </c>
      <c r="B37" s="172" t="s">
        <v>52</v>
      </c>
      <c r="C37" s="173"/>
      <c r="D37" s="174"/>
      <c r="E37" s="174"/>
      <c r="F37" s="161"/>
      <c r="G37" s="162"/>
      <c r="H37" s="161"/>
      <c r="I37" s="162"/>
      <c r="J37" s="161"/>
      <c r="K37" s="162"/>
      <c r="L37" s="161"/>
      <c r="M37" s="162"/>
      <c r="N37" s="161"/>
      <c r="O37" s="162"/>
      <c r="P37" s="161"/>
      <c r="Q37" s="162"/>
      <c r="R37" s="162"/>
      <c r="S37" s="162"/>
      <c r="T37" s="162"/>
      <c r="U37" s="163"/>
      <c r="V37" s="162"/>
      <c r="W37" s="163"/>
      <c r="X37" s="162"/>
      <c r="Y37" s="163"/>
      <c r="Z37" s="162"/>
      <c r="AA37" s="163"/>
      <c r="AB37" s="162"/>
      <c r="AC37" s="163"/>
      <c r="AD37" s="162"/>
      <c r="AE37" s="163"/>
    </row>
    <row r="38" spans="1:31" ht="33.75" customHeight="1" x14ac:dyDescent="0.35">
      <c r="A38" s="171">
        <v>25</v>
      </c>
      <c r="B38" s="172" t="s">
        <v>69</v>
      </c>
      <c r="C38" s="249"/>
      <c r="D38" s="174"/>
      <c r="E38" s="186"/>
      <c r="F38" s="187"/>
      <c r="G38" s="188"/>
      <c r="H38" s="187"/>
      <c r="I38" s="188"/>
      <c r="J38" s="187"/>
      <c r="K38" s="188"/>
      <c r="L38" s="187"/>
      <c r="M38" s="188"/>
      <c r="N38" s="187"/>
      <c r="O38" s="188"/>
      <c r="P38" s="187"/>
      <c r="Q38" s="188"/>
      <c r="R38" s="188"/>
      <c r="S38" s="188"/>
      <c r="T38" s="188"/>
      <c r="U38" s="189"/>
      <c r="V38" s="188"/>
      <c r="W38" s="189"/>
      <c r="X38" s="188"/>
      <c r="Y38" s="189"/>
      <c r="Z38" s="188"/>
      <c r="AA38" s="189"/>
      <c r="AB38" s="188"/>
      <c r="AC38" s="189"/>
      <c r="AD38" s="188"/>
      <c r="AE38" s="189"/>
    </row>
    <row r="39" spans="1:31" ht="33.75" customHeight="1" x14ac:dyDescent="0.35">
      <c r="A39" s="157" t="s">
        <v>272</v>
      </c>
      <c r="B39" s="423" t="s">
        <v>276</v>
      </c>
      <c r="C39" s="249"/>
      <c r="D39" s="174"/>
      <c r="E39" s="587"/>
      <c r="F39" s="187"/>
      <c r="G39" s="588"/>
      <c r="H39" s="187"/>
      <c r="I39" s="588"/>
      <c r="J39" s="187"/>
      <c r="K39" s="588"/>
      <c r="L39" s="187"/>
      <c r="M39" s="588"/>
      <c r="N39" s="187"/>
      <c r="O39" s="588"/>
      <c r="P39" s="187"/>
      <c r="Q39" s="588"/>
      <c r="R39" s="589"/>
      <c r="S39" s="588"/>
      <c r="T39" s="589"/>
      <c r="U39" s="189"/>
      <c r="V39" s="589"/>
      <c r="W39" s="189"/>
      <c r="X39" s="589"/>
      <c r="Y39" s="189"/>
      <c r="Z39" s="589"/>
      <c r="AA39" s="189"/>
      <c r="AB39" s="589"/>
      <c r="AC39" s="189"/>
      <c r="AD39" s="589"/>
      <c r="AE39" s="189"/>
    </row>
    <row r="40" spans="1:31" customFormat="1" ht="33.75" customHeight="1" thickBot="1" x14ac:dyDescent="0.4">
      <c r="A40" s="131">
        <v>26</v>
      </c>
      <c r="B40" s="422" t="s">
        <v>182</v>
      </c>
      <c r="C40" s="408"/>
      <c r="D40" s="409"/>
      <c r="E40" s="410"/>
      <c r="F40" s="411"/>
      <c r="G40" s="412"/>
      <c r="H40" s="411"/>
      <c r="I40" s="412"/>
      <c r="J40" s="411"/>
      <c r="K40" s="412"/>
      <c r="L40" s="411"/>
      <c r="M40" s="412"/>
      <c r="N40" s="411"/>
      <c r="O40" s="412"/>
      <c r="P40" s="411"/>
      <c r="Q40" s="412"/>
      <c r="R40" s="411"/>
      <c r="S40" s="412"/>
      <c r="T40" s="411"/>
      <c r="U40" s="412"/>
      <c r="V40" s="411"/>
      <c r="W40" s="412"/>
      <c r="X40" s="411"/>
      <c r="Y40" s="412"/>
      <c r="Z40" s="411"/>
      <c r="AA40" s="412"/>
      <c r="AB40" s="411"/>
      <c r="AC40" s="412"/>
      <c r="AD40" s="411"/>
      <c r="AE40" s="412"/>
    </row>
    <row r="41" spans="1:31" ht="33.75" customHeight="1" thickTop="1" thickBot="1" x14ac:dyDescent="0.4">
      <c r="A41" s="364">
        <v>27</v>
      </c>
      <c r="B41" s="365" t="s">
        <v>35</v>
      </c>
      <c r="C41" s="435"/>
      <c r="D41" s="445"/>
      <c r="E41" s="366"/>
      <c r="F41" s="366"/>
      <c r="G41" s="367"/>
      <c r="H41" s="366"/>
      <c r="I41" s="367"/>
      <c r="J41" s="366"/>
      <c r="K41" s="367"/>
      <c r="L41" s="366"/>
      <c r="M41" s="367"/>
      <c r="N41" s="366"/>
      <c r="O41" s="367"/>
      <c r="P41" s="366"/>
      <c r="Q41" s="367"/>
      <c r="R41" s="367"/>
      <c r="S41" s="367"/>
      <c r="T41" s="367"/>
      <c r="U41" s="368"/>
      <c r="V41" s="367"/>
      <c r="W41" s="368"/>
      <c r="X41" s="367"/>
      <c r="Y41" s="368"/>
      <c r="Z41" s="367"/>
      <c r="AA41" s="368"/>
      <c r="AB41" s="367"/>
      <c r="AC41" s="368"/>
      <c r="AD41" s="367"/>
      <c r="AE41" s="368"/>
    </row>
    <row r="42" spans="1:31" ht="129" customHeight="1" thickTop="1" thickBot="1" x14ac:dyDescent="0.4">
      <c r="A42" s="396">
        <v>28</v>
      </c>
      <c r="B42" s="190" t="s">
        <v>153</v>
      </c>
      <c r="C42" s="192"/>
      <c r="D42" s="193"/>
      <c r="E42" s="191"/>
      <c r="F42" s="192"/>
      <c r="G42" s="193"/>
      <c r="H42" s="192"/>
      <c r="I42" s="193"/>
      <c r="J42" s="192"/>
      <c r="K42" s="193"/>
      <c r="L42" s="192"/>
      <c r="M42" s="193"/>
      <c r="N42" s="192"/>
      <c r="O42" s="193"/>
      <c r="P42" s="192"/>
      <c r="Q42" s="193"/>
      <c r="R42" s="192"/>
      <c r="S42" s="193"/>
      <c r="T42" s="192"/>
      <c r="U42" s="194"/>
      <c r="V42" s="192"/>
      <c r="W42" s="194"/>
      <c r="X42" s="192"/>
      <c r="Y42" s="194"/>
      <c r="Z42" s="192"/>
      <c r="AA42" s="194"/>
      <c r="AB42" s="192"/>
      <c r="AC42" s="194"/>
      <c r="AD42" s="192"/>
      <c r="AE42" s="194"/>
    </row>
    <row r="43" spans="1:31" ht="15" thickTop="1" x14ac:dyDescent="0.35">
      <c r="A43" s="195"/>
      <c r="B43" s="196"/>
      <c r="C43" s="197"/>
      <c r="D43" s="197"/>
      <c r="E43" s="197"/>
      <c r="F43" s="197"/>
      <c r="G43" s="197"/>
      <c r="H43" s="197"/>
      <c r="I43" s="197"/>
      <c r="J43" s="197"/>
      <c r="K43" s="197"/>
      <c r="L43" s="197"/>
      <c r="M43" s="197"/>
      <c r="N43" s="197"/>
      <c r="O43" s="197"/>
      <c r="P43" s="197"/>
      <c r="Q43" s="197"/>
      <c r="R43" s="197"/>
      <c r="S43" s="197"/>
      <c r="T43" s="197"/>
      <c r="U43" s="197"/>
      <c r="V43" s="197"/>
      <c r="W43" s="197"/>
      <c r="X43" s="197"/>
      <c r="Y43" s="197"/>
      <c r="Z43" s="197"/>
      <c r="AA43" s="197"/>
      <c r="AB43" s="197"/>
      <c r="AC43" s="197"/>
      <c r="AD43" s="197"/>
      <c r="AE43" s="197"/>
    </row>
    <row r="44" spans="1:31" ht="33.75" customHeight="1" x14ac:dyDescent="0.35">
      <c r="A44" s="198"/>
      <c r="B44" s="199" t="s">
        <v>19</v>
      </c>
      <c r="C44" s="200"/>
      <c r="D44" s="200"/>
      <c r="E44" s="200"/>
      <c r="F44" s="200"/>
      <c r="G44" s="200"/>
      <c r="H44" s="200"/>
      <c r="I44" s="200"/>
      <c r="J44" s="200"/>
      <c r="K44" s="200"/>
      <c r="L44" s="200"/>
      <c r="M44" s="200"/>
      <c r="N44" s="200"/>
      <c r="O44" s="200"/>
      <c r="P44" s="200"/>
      <c r="Q44" s="200"/>
      <c r="R44" s="200"/>
      <c r="S44" s="200"/>
      <c r="T44" s="200"/>
      <c r="U44" s="200"/>
      <c r="V44" s="200"/>
      <c r="W44" s="200"/>
      <c r="X44" s="200"/>
      <c r="Y44" s="200"/>
      <c r="Z44" s="200"/>
      <c r="AA44" s="200"/>
      <c r="AB44" s="200"/>
      <c r="AC44" s="200"/>
      <c r="AD44" s="200"/>
      <c r="AE44" s="200"/>
    </row>
    <row r="45" spans="1:31" ht="33.75" customHeight="1" x14ac:dyDescent="0.35">
      <c r="A45" s="171">
        <v>29</v>
      </c>
      <c r="B45" s="201" t="s">
        <v>72</v>
      </c>
      <c r="C45" s="173"/>
      <c r="D45" s="204"/>
      <c r="E45" s="174"/>
      <c r="F45" s="179"/>
      <c r="G45" s="180"/>
      <c r="H45" s="179"/>
      <c r="I45" s="180"/>
      <c r="J45" s="179"/>
      <c r="K45" s="180"/>
      <c r="L45" s="179"/>
      <c r="M45" s="180"/>
      <c r="N45" s="179"/>
      <c r="O45" s="180"/>
      <c r="P45" s="179"/>
      <c r="Q45" s="180"/>
      <c r="R45" s="179"/>
      <c r="S45" s="180"/>
      <c r="T45" s="179"/>
      <c r="U45" s="181"/>
      <c r="V45" s="179"/>
      <c r="W45" s="181"/>
      <c r="X45" s="179"/>
      <c r="Y45" s="181"/>
      <c r="Z45" s="179"/>
      <c r="AA45" s="181"/>
      <c r="AB45" s="179"/>
      <c r="AC45" s="181"/>
      <c r="AD45" s="179"/>
      <c r="AE45" s="181"/>
    </row>
    <row r="46" spans="1:31" s="317" customFormat="1" ht="33.75" customHeight="1" x14ac:dyDescent="0.35">
      <c r="A46" s="397">
        <v>30</v>
      </c>
      <c r="B46" s="398" t="s">
        <v>183</v>
      </c>
      <c r="C46" s="420"/>
      <c r="D46" s="155"/>
      <c r="E46" s="399"/>
      <c r="F46" s="156"/>
      <c r="G46" s="155"/>
      <c r="H46" s="156"/>
      <c r="I46" s="155"/>
      <c r="J46" s="156"/>
      <c r="K46" s="155"/>
      <c r="L46" s="156"/>
      <c r="M46" s="155"/>
      <c r="N46" s="156"/>
      <c r="O46" s="155"/>
      <c r="P46" s="156"/>
      <c r="Q46" s="155"/>
      <c r="R46" s="156"/>
      <c r="S46" s="155"/>
      <c r="T46" s="156"/>
      <c r="U46" s="383"/>
      <c r="V46" s="156"/>
      <c r="W46" s="383"/>
      <c r="X46" s="156"/>
      <c r="Y46" s="383"/>
      <c r="Z46" s="420"/>
      <c r="AA46" s="448"/>
      <c r="AB46" s="156"/>
      <c r="AC46" s="383"/>
      <c r="AD46" s="420"/>
      <c r="AE46" s="448"/>
    </row>
    <row r="47" spans="1:31" s="317" customFormat="1" ht="33.75" customHeight="1" x14ac:dyDescent="0.35">
      <c r="A47" s="418">
        <v>31</v>
      </c>
      <c r="B47" s="419" t="s">
        <v>186</v>
      </c>
      <c r="C47" s="443"/>
      <c r="D47" s="401"/>
      <c r="E47" s="207"/>
      <c r="F47" s="404"/>
      <c r="G47" s="405"/>
      <c r="H47" s="404"/>
      <c r="I47" s="405"/>
      <c r="J47" s="404"/>
      <c r="K47" s="405"/>
      <c r="L47" s="404"/>
      <c r="M47" s="405"/>
      <c r="N47" s="404"/>
      <c r="O47" s="405"/>
      <c r="P47" s="404"/>
      <c r="Q47" s="405"/>
      <c r="R47" s="404"/>
      <c r="S47" s="405"/>
      <c r="T47" s="404"/>
      <c r="U47" s="406"/>
      <c r="V47" s="404"/>
      <c r="W47" s="406"/>
      <c r="X47" s="404"/>
      <c r="Y47" s="406"/>
      <c r="Z47" s="443"/>
      <c r="AA47" s="205"/>
      <c r="AB47" s="161"/>
      <c r="AC47" s="207"/>
      <c r="AD47" s="443"/>
      <c r="AE47" s="205"/>
    </row>
    <row r="48" spans="1:31" s="317" customFormat="1" ht="33.75" customHeight="1" x14ac:dyDescent="0.35">
      <c r="A48" s="402">
        <v>32</v>
      </c>
      <c r="B48" s="403" t="s">
        <v>175</v>
      </c>
      <c r="C48" s="244"/>
      <c r="D48" s="394"/>
      <c r="E48" s="207"/>
      <c r="F48" s="386"/>
      <c r="G48" s="160"/>
      <c r="H48" s="386"/>
      <c r="I48" s="160"/>
      <c r="J48" s="386"/>
      <c r="K48" s="160"/>
      <c r="L48" s="386"/>
      <c r="M48" s="160"/>
      <c r="N48" s="386"/>
      <c r="O48" s="160"/>
      <c r="P48" s="386"/>
      <c r="Q48" s="160"/>
      <c r="R48" s="386"/>
      <c r="S48" s="160"/>
      <c r="T48" s="386"/>
      <c r="U48" s="388"/>
      <c r="V48" s="386"/>
      <c r="W48" s="388"/>
      <c r="X48" s="386"/>
      <c r="Y48" s="388"/>
      <c r="Z48" s="173"/>
      <c r="AA48" s="444"/>
      <c r="AB48" s="161"/>
      <c r="AC48" s="207"/>
      <c r="AD48" s="173"/>
      <c r="AE48" s="205"/>
    </row>
    <row r="49" spans="1:31" ht="48" customHeight="1" x14ac:dyDescent="0.35">
      <c r="A49" s="171">
        <v>33</v>
      </c>
      <c r="B49" s="206" t="s">
        <v>195</v>
      </c>
      <c r="C49" s="173"/>
      <c r="D49" s="207"/>
      <c r="E49" s="174"/>
      <c r="F49" s="173"/>
      <c r="G49" s="207"/>
      <c r="H49" s="173"/>
      <c r="I49" s="207"/>
      <c r="J49" s="173"/>
      <c r="K49" s="207"/>
      <c r="L49" s="173"/>
      <c r="M49" s="207"/>
      <c r="N49" s="173"/>
      <c r="O49" s="207"/>
      <c r="P49" s="173"/>
      <c r="Q49" s="207"/>
      <c r="R49" s="173"/>
      <c r="S49" s="207"/>
      <c r="T49" s="173"/>
      <c r="U49" s="163"/>
      <c r="V49" s="173"/>
      <c r="W49" s="163"/>
      <c r="X49" s="173"/>
      <c r="Y49" s="163"/>
      <c r="Z49" s="173"/>
      <c r="AA49" s="163"/>
      <c r="AB49" s="173"/>
      <c r="AC49" s="163"/>
      <c r="AD49" s="173"/>
      <c r="AE49" s="163"/>
    </row>
    <row r="50" spans="1:31" ht="33.75" customHeight="1" x14ac:dyDescent="0.35">
      <c r="A50" s="208">
        <v>34</v>
      </c>
      <c r="B50" s="209" t="s">
        <v>73</v>
      </c>
      <c r="C50" s="202"/>
      <c r="D50" s="162"/>
      <c r="E50" s="207"/>
      <c r="F50" s="161"/>
      <c r="G50" s="162"/>
      <c r="H50" s="161"/>
      <c r="I50" s="162"/>
      <c r="J50" s="161"/>
      <c r="K50" s="162"/>
      <c r="L50" s="161"/>
      <c r="M50" s="162"/>
      <c r="N50" s="161"/>
      <c r="O50" s="162"/>
      <c r="P50" s="161"/>
      <c r="Q50" s="162"/>
      <c r="R50" s="161"/>
      <c r="S50" s="162"/>
      <c r="T50" s="161"/>
      <c r="U50" s="163"/>
      <c r="V50" s="161"/>
      <c r="W50" s="163"/>
      <c r="X50" s="161"/>
      <c r="Y50" s="163"/>
      <c r="Z50" s="161"/>
      <c r="AA50" s="163"/>
      <c r="AB50" s="161"/>
      <c r="AC50" s="163"/>
      <c r="AD50" s="161"/>
      <c r="AE50" s="163"/>
    </row>
    <row r="51" spans="1:31" ht="33.75" customHeight="1" thickBot="1" x14ac:dyDescent="0.4">
      <c r="A51" s="208">
        <v>35</v>
      </c>
      <c r="B51" s="209" t="s">
        <v>74</v>
      </c>
      <c r="C51" s="257"/>
      <c r="D51" s="240"/>
      <c r="E51" s="207"/>
      <c r="F51" s="161"/>
      <c r="G51" s="162"/>
      <c r="H51" s="161"/>
      <c r="I51" s="162"/>
      <c r="J51" s="161"/>
      <c r="K51" s="162"/>
      <c r="L51" s="161"/>
      <c r="M51" s="162"/>
      <c r="N51" s="161"/>
      <c r="O51" s="162"/>
      <c r="P51" s="161"/>
      <c r="Q51" s="162"/>
      <c r="R51" s="161"/>
      <c r="S51" s="162"/>
      <c r="T51" s="161"/>
      <c r="U51" s="163"/>
      <c r="V51" s="161"/>
      <c r="W51" s="163"/>
      <c r="X51" s="161"/>
      <c r="Y51" s="163"/>
      <c r="Z51" s="161"/>
      <c r="AA51" s="163"/>
      <c r="AB51" s="161"/>
      <c r="AC51" s="163"/>
      <c r="AD51" s="161"/>
      <c r="AE51" s="163"/>
    </row>
    <row r="52" spans="1:31" ht="33.75" customHeight="1" thickTop="1" thickBot="1" x14ac:dyDescent="0.4">
      <c r="A52" s="364">
        <v>36</v>
      </c>
      <c r="B52" s="374" t="s">
        <v>42</v>
      </c>
      <c r="C52" s="435"/>
      <c r="D52" s="436"/>
      <c r="E52" s="375"/>
      <c r="F52" s="366"/>
      <c r="G52" s="367"/>
      <c r="H52" s="366"/>
      <c r="I52" s="367"/>
      <c r="J52" s="366"/>
      <c r="K52" s="367"/>
      <c r="L52" s="366"/>
      <c r="M52" s="367"/>
      <c r="N52" s="366"/>
      <c r="O52" s="367"/>
      <c r="P52" s="366"/>
      <c r="Q52" s="367"/>
      <c r="R52" s="366"/>
      <c r="S52" s="367"/>
      <c r="T52" s="366"/>
      <c r="U52" s="368"/>
      <c r="V52" s="366"/>
      <c r="W52" s="368"/>
      <c r="X52" s="366"/>
      <c r="Y52" s="368"/>
      <c r="Z52" s="366"/>
      <c r="AA52" s="368"/>
      <c r="AB52" s="366"/>
      <c r="AC52" s="368"/>
      <c r="AD52" s="366"/>
      <c r="AE52" s="368"/>
    </row>
    <row r="53" spans="1:31" ht="33.75" customHeight="1" thickTop="1" thickBot="1" x14ac:dyDescent="0.4">
      <c r="A53" s="210"/>
      <c r="B53" s="196"/>
      <c r="C53" s="197"/>
      <c r="D53" s="197"/>
      <c r="E53" s="211"/>
      <c r="F53" s="211"/>
      <c r="G53" s="211"/>
      <c r="H53" s="211"/>
      <c r="I53" s="211"/>
      <c r="J53" s="211"/>
      <c r="K53" s="211"/>
      <c r="L53" s="211"/>
      <c r="M53" s="211"/>
      <c r="N53" s="211"/>
      <c r="O53" s="211"/>
      <c r="P53" s="211"/>
      <c r="Q53" s="211"/>
      <c r="R53" s="211"/>
      <c r="S53" s="211"/>
    </row>
    <row r="54" spans="1:31" ht="33.75" customHeight="1" thickBot="1" x14ac:dyDescent="0.4">
      <c r="A54" s="347">
        <v>37</v>
      </c>
      <c r="B54" s="213" t="s">
        <v>66</v>
      </c>
      <c r="C54" s="437"/>
      <c r="D54" s="438"/>
      <c r="E54" s="214"/>
      <c r="F54" s="214"/>
      <c r="G54" s="214"/>
      <c r="H54" s="214"/>
      <c r="I54" s="214"/>
      <c r="J54" s="214"/>
      <c r="K54" s="214"/>
      <c r="L54" s="214"/>
      <c r="M54" s="214"/>
      <c r="N54" s="214"/>
      <c r="O54" s="214"/>
      <c r="P54" s="214"/>
      <c r="Q54" s="214"/>
      <c r="R54" s="214"/>
      <c r="S54" s="214"/>
    </row>
    <row r="55" spans="1:31" x14ac:dyDescent="0.35">
      <c r="B55" s="216"/>
      <c r="D55" s="446"/>
      <c r="E55" s="260"/>
    </row>
    <row r="56" spans="1:31" ht="77.5" customHeight="1" x14ac:dyDescent="0.35">
      <c r="B56" s="216"/>
      <c r="F56" s="601" t="s">
        <v>267</v>
      </c>
      <c r="G56" s="601"/>
      <c r="H56" s="361" t="s">
        <v>161</v>
      </c>
      <c r="I56" s="362"/>
      <c r="J56" s="361" t="s">
        <v>180</v>
      </c>
      <c r="K56" s="362"/>
    </row>
    <row r="57" spans="1:31" ht="14.5" customHeight="1" x14ac:dyDescent="0.35">
      <c r="A57" s="413" t="s">
        <v>84</v>
      </c>
      <c r="B57" s="416"/>
      <c r="C57" s="416"/>
    </row>
    <row r="58" spans="1:31" ht="18.5" x14ac:dyDescent="0.35">
      <c r="A58" s="416" t="s">
        <v>170</v>
      </c>
      <c r="B58" s="416"/>
      <c r="C58" s="416"/>
    </row>
    <row r="59" spans="1:31" ht="18.5" x14ac:dyDescent="0.35">
      <c r="A59" s="416" t="s">
        <v>176</v>
      </c>
      <c r="B59" s="416"/>
      <c r="C59" s="416"/>
    </row>
    <row r="60" spans="1:31" ht="19.5" customHeight="1" x14ac:dyDescent="0.35">
      <c r="A60" s="416" t="s">
        <v>173</v>
      </c>
      <c r="B60" s="416"/>
      <c r="C60" s="416"/>
    </row>
    <row r="61" spans="1:31" ht="39.65" customHeight="1" x14ac:dyDescent="0.35">
      <c r="A61" s="604" t="s">
        <v>262</v>
      </c>
      <c r="B61" s="604"/>
      <c r="C61" s="604"/>
      <c r="D61" s="604"/>
    </row>
    <row r="62" spans="1:31" ht="41.5" customHeight="1" x14ac:dyDescent="0.35">
      <c r="A62" s="598" t="s">
        <v>184</v>
      </c>
      <c r="B62" s="598"/>
      <c r="C62" s="598"/>
      <c r="D62" s="598"/>
    </row>
    <row r="63" spans="1:31" ht="70.400000000000006" customHeight="1" x14ac:dyDescent="0.35">
      <c r="A63" s="598" t="s">
        <v>196</v>
      </c>
      <c r="B63" s="598"/>
      <c r="C63" s="598"/>
      <c r="D63" s="598"/>
    </row>
    <row r="64" spans="1:31" ht="73.5" customHeight="1" x14ac:dyDescent="0.35">
      <c r="A64" s="598" t="s">
        <v>273</v>
      </c>
      <c r="B64" s="598"/>
      <c r="C64" s="598"/>
      <c r="D64" s="446"/>
    </row>
    <row r="65" spans="1:4" ht="18.5" x14ac:dyDescent="0.35">
      <c r="A65" s="593"/>
      <c r="B65" s="594"/>
      <c r="C65" s="446"/>
      <c r="D65" s="446"/>
    </row>
    <row r="66" spans="1:4" ht="15" customHeight="1" x14ac:dyDescent="0.35">
      <c r="A66" s="598" t="s">
        <v>275</v>
      </c>
      <c r="B66" s="598"/>
      <c r="C66" s="598"/>
      <c r="D66" s="598"/>
    </row>
    <row r="67" spans="1:4" x14ac:dyDescent="0.35">
      <c r="A67" s="440"/>
      <c r="B67" s="440"/>
      <c r="C67" s="595"/>
      <c r="D67" s="446"/>
    </row>
    <row r="68" spans="1:4" x14ac:dyDescent="0.35">
      <c r="A68" s="139"/>
      <c r="B68" s="139"/>
      <c r="C68" s="220"/>
    </row>
    <row r="71" spans="1:4" x14ac:dyDescent="0.35">
      <c r="A71" s="217"/>
      <c r="B71" s="261" t="s">
        <v>94</v>
      </c>
    </row>
    <row r="72" spans="1:4" x14ac:dyDescent="0.35">
      <c r="A72" s="218"/>
      <c r="B72" s="417" t="s">
        <v>95</v>
      </c>
    </row>
    <row r="73" spans="1:4" x14ac:dyDescent="0.35">
      <c r="A73" s="221"/>
      <c r="B73" s="417" t="s">
        <v>96</v>
      </c>
    </row>
    <row r="101" spans="3:4" x14ac:dyDescent="0.35">
      <c r="C101" s="222"/>
      <c r="D101" s="222"/>
    </row>
    <row r="102" spans="3:4" x14ac:dyDescent="0.35">
      <c r="C102" s="222"/>
      <c r="D102" s="222"/>
    </row>
    <row r="103" spans="3:4" x14ac:dyDescent="0.35">
      <c r="C103" s="222"/>
      <c r="D103" s="222"/>
    </row>
    <row r="104" spans="3:4" x14ac:dyDescent="0.35">
      <c r="C104" s="222"/>
      <c r="D104" s="222"/>
    </row>
    <row r="105" spans="3:4" x14ac:dyDescent="0.35">
      <c r="C105" s="222"/>
      <c r="D105" s="222"/>
    </row>
    <row r="106" spans="3:4" x14ac:dyDescent="0.35">
      <c r="C106" s="222"/>
      <c r="D106" s="222"/>
    </row>
    <row r="107" spans="3:4" x14ac:dyDescent="0.35">
      <c r="C107" s="222"/>
      <c r="D107" s="222"/>
    </row>
    <row r="108" spans="3:4" x14ac:dyDescent="0.35">
      <c r="C108" s="222"/>
      <c r="D108" s="222"/>
    </row>
    <row r="109" spans="3:4" x14ac:dyDescent="0.35">
      <c r="C109" s="222"/>
      <c r="D109" s="222"/>
    </row>
    <row r="110" spans="3:4" x14ac:dyDescent="0.35">
      <c r="C110" s="222"/>
      <c r="D110" s="222"/>
    </row>
  </sheetData>
  <sheetProtection formatCells="0" formatColumns="0" formatRows="0" insertHyperlinks="0" sort="0" autoFilter="0" pivotTables="0"/>
  <mergeCells count="33">
    <mergeCell ref="AD5:AE5"/>
    <mergeCell ref="A61:D61"/>
    <mergeCell ref="AD4:AE4"/>
    <mergeCell ref="C5:D5"/>
    <mergeCell ref="F5:G5"/>
    <mergeCell ref="H5:I5"/>
    <mergeCell ref="J5:K5"/>
    <mergeCell ref="L5:M5"/>
    <mergeCell ref="N5:O5"/>
    <mergeCell ref="P5:Q5"/>
    <mergeCell ref="R5:S5"/>
    <mergeCell ref="T5:U5"/>
    <mergeCell ref="R4:S4"/>
    <mergeCell ref="T4:U4"/>
    <mergeCell ref="V5:W5"/>
    <mergeCell ref="AB5:AC5"/>
    <mergeCell ref="A66:D66"/>
    <mergeCell ref="V4:W4"/>
    <mergeCell ref="X4:Y4"/>
    <mergeCell ref="Z4:AA4"/>
    <mergeCell ref="Z5:AA5"/>
    <mergeCell ref="F56:G56"/>
    <mergeCell ref="A62:D62"/>
    <mergeCell ref="A63:D63"/>
    <mergeCell ref="A64:C64"/>
    <mergeCell ref="X5:Y5"/>
    <mergeCell ref="AB4:AC4"/>
    <mergeCell ref="F4:G4"/>
    <mergeCell ref="H4:I4"/>
    <mergeCell ref="J4:K4"/>
    <mergeCell ref="L4:M4"/>
    <mergeCell ref="N4:O4"/>
    <mergeCell ref="P4:Q4"/>
  </mergeCells>
  <pageMargins left="0.31496062992125984" right="0.31496062992125984" top="0.59055118110236227" bottom="0.47244094488188981" header="0.31496062992125984" footer="0.31496062992125984"/>
  <pageSetup paperSize="8" scale="44" orientation="landscape" verticalDpi="1200" r:id="rId1"/>
  <headerFooter>
    <oddFooter>&amp;L&amp;A</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pageSetUpPr fitToPage="1"/>
  </sheetPr>
  <dimension ref="A1:AF110"/>
  <sheetViews>
    <sheetView showGridLines="0" zoomScale="70" zoomScaleNormal="70" zoomScaleSheetLayoutView="55" workbookViewId="0">
      <pane xSplit="2" ySplit="6" topLeftCell="C28" activePane="bottomRight" state="frozen"/>
      <selection pane="topRight" activeCell="C1" sqref="C1"/>
      <selection pane="bottomLeft" activeCell="A7" sqref="A7"/>
      <selection pane="bottomRight" activeCell="C7" sqref="C7"/>
    </sheetView>
  </sheetViews>
  <sheetFormatPr baseColWidth="10" defaultColWidth="9.1796875" defaultRowHeight="14.5" x14ac:dyDescent="0.35"/>
  <cols>
    <col min="1" max="1" width="17.54296875" style="215" customWidth="1"/>
    <col min="2" max="2" width="97.81640625" style="138" customWidth="1"/>
    <col min="3" max="4" width="17.54296875" style="138" customWidth="1"/>
    <col min="5" max="5" width="19.81640625" style="138" customWidth="1"/>
    <col min="6" max="8" width="17.54296875" style="138" customWidth="1"/>
    <col min="9" max="9" width="19" style="138" customWidth="1"/>
    <col min="10" max="19" width="17.54296875" style="138" customWidth="1"/>
    <col min="20" max="31" width="17.54296875" style="139" customWidth="1"/>
    <col min="32" max="16384" width="9.1796875" style="139"/>
  </cols>
  <sheetData>
    <row r="1" spans="1:32" ht="18.5" x14ac:dyDescent="0.35">
      <c r="A1" s="136" t="s">
        <v>198</v>
      </c>
      <c r="B1" s="137"/>
      <c r="C1" s="137"/>
      <c r="D1" s="137"/>
      <c r="E1" s="137"/>
    </row>
    <row r="2" spans="1:32" ht="15.75" customHeight="1" x14ac:dyDescent="0.35">
      <c r="A2" s="140" t="s">
        <v>63</v>
      </c>
      <c r="B2" s="137"/>
      <c r="C2" s="140" t="s">
        <v>207</v>
      </c>
      <c r="D2" s="137"/>
      <c r="E2" s="137"/>
    </row>
    <row r="3" spans="1:32" ht="15.75" customHeight="1" x14ac:dyDescent="0.35">
      <c r="A3" s="140"/>
      <c r="B3" s="137"/>
      <c r="C3" s="140"/>
      <c r="D3" s="137"/>
      <c r="E3" s="137"/>
    </row>
    <row r="4" spans="1:32" ht="20.5" customHeight="1" x14ac:dyDescent="0.35">
      <c r="A4" s="141"/>
      <c r="B4" s="142"/>
      <c r="C4" s="142"/>
      <c r="D4" s="142"/>
      <c r="E4" s="142"/>
      <c r="F4" s="597">
        <v>1</v>
      </c>
      <c r="G4" s="597"/>
      <c r="H4" s="597">
        <v>2</v>
      </c>
      <c r="I4" s="597"/>
      <c r="J4" s="597">
        <v>3</v>
      </c>
      <c r="K4" s="597"/>
      <c r="L4" s="597">
        <v>4</v>
      </c>
      <c r="M4" s="597"/>
      <c r="N4" s="597">
        <v>5</v>
      </c>
      <c r="O4" s="597"/>
      <c r="P4" s="597">
        <v>6</v>
      </c>
      <c r="Q4" s="597"/>
      <c r="R4" s="597">
        <v>7</v>
      </c>
      <c r="S4" s="597"/>
      <c r="T4" s="597">
        <v>8</v>
      </c>
      <c r="U4" s="597"/>
      <c r="V4" s="597">
        <v>9</v>
      </c>
      <c r="W4" s="597"/>
      <c r="X4" s="597">
        <v>10</v>
      </c>
      <c r="Y4" s="597"/>
      <c r="Z4" s="597">
        <v>11</v>
      </c>
      <c r="AA4" s="597"/>
      <c r="AB4" s="597">
        <v>12</v>
      </c>
      <c r="AC4" s="597"/>
      <c r="AD4" s="597">
        <v>13</v>
      </c>
      <c r="AE4" s="597"/>
    </row>
    <row r="5" spans="1:32" ht="58.5" customHeight="1" x14ac:dyDescent="0.35">
      <c r="A5" s="143" t="s">
        <v>0</v>
      </c>
      <c r="B5" s="144" t="s">
        <v>1</v>
      </c>
      <c r="C5" s="605" t="s">
        <v>28</v>
      </c>
      <c r="D5" s="606"/>
      <c r="E5" s="145" t="s">
        <v>169</v>
      </c>
      <c r="F5" s="605" t="s">
        <v>92</v>
      </c>
      <c r="G5" s="606"/>
      <c r="H5" s="605" t="s">
        <v>93</v>
      </c>
      <c r="I5" s="606"/>
      <c r="J5" s="607" t="s">
        <v>89</v>
      </c>
      <c r="K5" s="608"/>
      <c r="L5" s="605" t="s">
        <v>70</v>
      </c>
      <c r="M5" s="606"/>
      <c r="N5" s="605" t="s">
        <v>71</v>
      </c>
      <c r="O5" s="606"/>
      <c r="P5" s="605" t="s">
        <v>97</v>
      </c>
      <c r="Q5" s="606"/>
      <c r="R5" s="602" t="s">
        <v>201</v>
      </c>
      <c r="S5" s="603" t="s">
        <v>103</v>
      </c>
      <c r="T5" s="602" t="s">
        <v>105</v>
      </c>
      <c r="U5" s="603" t="s">
        <v>103</v>
      </c>
      <c r="V5" s="602" t="s">
        <v>171</v>
      </c>
      <c r="W5" s="603" t="s">
        <v>103</v>
      </c>
      <c r="X5" s="602" t="s">
        <v>172</v>
      </c>
      <c r="Y5" s="603" t="s">
        <v>103</v>
      </c>
      <c r="Z5" s="599" t="s">
        <v>148</v>
      </c>
      <c r="AA5" s="600"/>
      <c r="AB5" s="599" t="s">
        <v>106</v>
      </c>
      <c r="AC5" s="600"/>
      <c r="AD5" s="602" t="s">
        <v>149</v>
      </c>
      <c r="AE5" s="603"/>
    </row>
    <row r="6" spans="1:32" ht="49.5" customHeight="1" x14ac:dyDescent="0.35">
      <c r="A6" s="146" t="s">
        <v>8</v>
      </c>
      <c r="B6" s="147"/>
      <c r="C6" s="148" t="s">
        <v>38</v>
      </c>
      <c r="D6" s="149" t="s">
        <v>90</v>
      </c>
      <c r="E6" s="150" t="s">
        <v>76</v>
      </c>
      <c r="F6" s="148" t="s">
        <v>38</v>
      </c>
      <c r="G6" s="149" t="s">
        <v>90</v>
      </c>
      <c r="H6" s="148" t="s">
        <v>38</v>
      </c>
      <c r="I6" s="149" t="s">
        <v>90</v>
      </c>
      <c r="J6" s="148" t="s">
        <v>38</v>
      </c>
      <c r="K6" s="149" t="s">
        <v>90</v>
      </c>
      <c r="L6" s="148" t="s">
        <v>38</v>
      </c>
      <c r="M6" s="149" t="s">
        <v>90</v>
      </c>
      <c r="N6" s="148" t="s">
        <v>38</v>
      </c>
      <c r="O6" s="149" t="s">
        <v>90</v>
      </c>
      <c r="P6" s="148" t="s">
        <v>38</v>
      </c>
      <c r="Q6" s="149" t="s">
        <v>90</v>
      </c>
      <c r="R6" s="263" t="s">
        <v>38</v>
      </c>
      <c r="S6" s="264" t="s">
        <v>90</v>
      </c>
      <c r="T6" s="263" t="s">
        <v>38</v>
      </c>
      <c r="U6" s="264" t="s">
        <v>90</v>
      </c>
      <c r="V6" s="263" t="s">
        <v>38</v>
      </c>
      <c r="W6" s="264" t="s">
        <v>90</v>
      </c>
      <c r="X6" s="263" t="s">
        <v>38</v>
      </c>
      <c r="Y6" s="264" t="s">
        <v>90</v>
      </c>
      <c r="Z6" s="263" t="s">
        <v>38</v>
      </c>
      <c r="AA6" s="264" t="s">
        <v>90</v>
      </c>
      <c r="AB6" s="263" t="s">
        <v>38</v>
      </c>
      <c r="AC6" s="264" t="s">
        <v>90</v>
      </c>
      <c r="AD6" s="263" t="s">
        <v>38</v>
      </c>
      <c r="AE6" s="265" t="s">
        <v>90</v>
      </c>
    </row>
    <row r="7" spans="1:32" ht="33.75" customHeight="1" x14ac:dyDescent="0.35">
      <c r="A7" s="151">
        <v>1</v>
      </c>
      <c r="B7" s="152" t="s">
        <v>41</v>
      </c>
      <c r="C7" s="420"/>
      <c r="D7" s="175"/>
      <c r="E7" s="153"/>
      <c r="F7" s="154"/>
      <c r="G7" s="155"/>
      <c r="H7" s="156"/>
      <c r="I7" s="155"/>
      <c r="J7" s="156"/>
      <c r="K7" s="155"/>
      <c r="L7" s="156"/>
      <c r="M7" s="155"/>
      <c r="N7" s="156"/>
      <c r="O7" s="155"/>
      <c r="P7" s="156"/>
      <c r="Q7" s="155"/>
      <c r="R7" s="156"/>
      <c r="S7" s="155"/>
      <c r="T7" s="156"/>
      <c r="U7" s="383"/>
      <c r="V7" s="156"/>
      <c r="W7" s="383"/>
      <c r="X7" s="156"/>
      <c r="Y7" s="383"/>
      <c r="Z7" s="156"/>
      <c r="AA7" s="383">
        <v>100</v>
      </c>
      <c r="AB7" s="156"/>
      <c r="AC7" s="383"/>
      <c r="AD7" s="156"/>
      <c r="AE7" s="383"/>
    </row>
    <row r="8" spans="1:32" ht="33.75" customHeight="1" x14ac:dyDescent="0.35">
      <c r="A8" s="335" t="s">
        <v>54</v>
      </c>
      <c r="B8" s="336" t="s">
        <v>67</v>
      </c>
      <c r="C8" s="249"/>
      <c r="D8" s="337"/>
      <c r="E8" s="337"/>
      <c r="F8" s="338"/>
      <c r="G8" s="339"/>
      <c r="H8" s="338"/>
      <c r="I8" s="339"/>
      <c r="J8" s="338"/>
      <c r="K8" s="339"/>
      <c r="L8" s="338"/>
      <c r="M8" s="339"/>
      <c r="N8" s="338"/>
      <c r="O8" s="339"/>
      <c r="P8" s="340"/>
      <c r="Q8" s="339"/>
      <c r="R8" s="338"/>
      <c r="S8" s="384"/>
      <c r="T8" s="338"/>
      <c r="U8" s="384"/>
      <c r="V8" s="338"/>
      <c r="W8" s="384"/>
      <c r="X8" s="338"/>
      <c r="Y8" s="384"/>
      <c r="Z8" s="338"/>
      <c r="AA8" s="384"/>
      <c r="AB8" s="338"/>
      <c r="AC8" s="384"/>
      <c r="AD8" s="338"/>
      <c r="AE8" s="384"/>
    </row>
    <row r="9" spans="1:32" s="317" customFormat="1" ht="54" customHeight="1" x14ac:dyDescent="0.35">
      <c r="A9" s="380" t="s">
        <v>100</v>
      </c>
      <c r="B9" s="381" t="s">
        <v>101</v>
      </c>
      <c r="C9" s="202"/>
      <c r="D9" s="377"/>
      <c r="E9" s="382"/>
      <c r="F9" s="376"/>
      <c r="G9" s="377"/>
      <c r="H9" s="376"/>
      <c r="I9" s="377"/>
      <c r="J9" s="376"/>
      <c r="K9" s="377"/>
      <c r="L9" s="376"/>
      <c r="M9" s="377"/>
      <c r="N9" s="376"/>
      <c r="O9" s="377"/>
      <c r="P9" s="376"/>
      <c r="Q9" s="377"/>
      <c r="R9" s="376"/>
      <c r="S9" s="377"/>
      <c r="T9" s="376"/>
      <c r="U9" s="378"/>
      <c r="V9" s="376"/>
      <c r="W9" s="378"/>
      <c r="X9" s="376"/>
      <c r="Y9" s="378"/>
      <c r="Z9" s="376"/>
      <c r="AA9" s="378"/>
      <c r="AB9" s="376"/>
      <c r="AC9" s="378"/>
      <c r="AD9" s="376"/>
      <c r="AE9" s="378"/>
    </row>
    <row r="10" spans="1:32" ht="33.75" customHeight="1" x14ac:dyDescent="0.35">
      <c r="A10" s="157">
        <v>2</v>
      </c>
      <c r="B10" s="158" t="s">
        <v>23</v>
      </c>
      <c r="C10" s="420"/>
      <c r="D10" s="175"/>
      <c r="E10" s="153"/>
      <c r="F10" s="154"/>
      <c r="G10" s="159"/>
      <c r="H10" s="154"/>
      <c r="I10" s="159"/>
      <c r="J10" s="154"/>
      <c r="K10" s="159"/>
      <c r="L10" s="154"/>
      <c r="M10" s="159"/>
      <c r="N10" s="154"/>
      <c r="O10" s="159"/>
      <c r="P10" s="154"/>
      <c r="Q10" s="159"/>
      <c r="R10" s="154"/>
      <c r="S10" s="159"/>
      <c r="T10" s="154"/>
      <c r="U10" s="379"/>
      <c r="V10" s="154"/>
      <c r="W10" s="379"/>
      <c r="X10" s="154"/>
      <c r="Y10" s="379"/>
      <c r="Z10" s="154"/>
      <c r="AA10" s="379"/>
      <c r="AB10" s="154"/>
      <c r="AC10" s="379"/>
      <c r="AD10" s="154"/>
      <c r="AE10" s="379"/>
    </row>
    <row r="11" spans="1:32" ht="33.75" customHeight="1" thickBot="1" x14ac:dyDescent="0.4">
      <c r="A11" s="236">
        <v>3</v>
      </c>
      <c r="B11" s="389" t="s">
        <v>68</v>
      </c>
      <c r="C11" s="370"/>
      <c r="D11" s="390"/>
      <c r="E11" s="391"/>
      <c r="F11" s="250"/>
      <c r="G11" s="240"/>
      <c r="H11" s="250"/>
      <c r="I11" s="240"/>
      <c r="J11" s="250"/>
      <c r="K11" s="240"/>
      <c r="L11" s="250"/>
      <c r="M11" s="240"/>
      <c r="N11" s="250"/>
      <c r="O11" s="240"/>
      <c r="P11" s="250"/>
      <c r="Q11" s="240"/>
      <c r="R11" s="250"/>
      <c r="S11" s="240"/>
      <c r="T11" s="250"/>
      <c r="U11" s="237"/>
      <c r="V11" s="250"/>
      <c r="W11" s="237"/>
      <c r="X11" s="250"/>
      <c r="Y11" s="237"/>
      <c r="Z11" s="250"/>
      <c r="AA11" s="237"/>
      <c r="AB11" s="250"/>
      <c r="AC11" s="237"/>
      <c r="AD11" s="250"/>
      <c r="AE11" s="237"/>
    </row>
    <row r="12" spans="1:32" ht="33.75" customHeight="1" thickTop="1" x14ac:dyDescent="0.35">
      <c r="A12" s="402">
        <v>4</v>
      </c>
      <c r="B12" s="407" t="s">
        <v>42</v>
      </c>
      <c r="C12" s="385"/>
      <c r="D12" s="394"/>
      <c r="E12" s="160"/>
      <c r="F12" s="386"/>
      <c r="G12" s="387"/>
      <c r="H12" s="386"/>
      <c r="I12" s="387"/>
      <c r="J12" s="386"/>
      <c r="K12" s="387"/>
      <c r="L12" s="386"/>
      <c r="M12" s="387"/>
      <c r="N12" s="386"/>
      <c r="O12" s="387"/>
      <c r="P12" s="386"/>
      <c r="Q12" s="387"/>
      <c r="R12" s="386"/>
      <c r="S12" s="387"/>
      <c r="T12" s="386"/>
      <c r="U12" s="388"/>
      <c r="V12" s="386"/>
      <c r="W12" s="388"/>
      <c r="X12" s="386"/>
      <c r="Y12" s="388"/>
      <c r="Z12" s="421"/>
      <c r="AA12" s="439">
        <v>100</v>
      </c>
      <c r="AB12" s="386"/>
      <c r="AC12" s="388"/>
      <c r="AD12" s="421"/>
      <c r="AE12" s="439"/>
    </row>
    <row r="13" spans="1:32" ht="33.75" customHeight="1" thickBot="1" x14ac:dyDescent="0.4">
      <c r="A13" s="369">
        <v>5</v>
      </c>
      <c r="B13" s="363" t="s">
        <v>163</v>
      </c>
      <c r="C13" s="370"/>
      <c r="D13" s="395"/>
      <c r="E13" s="392"/>
      <c r="F13" s="250"/>
      <c r="G13" s="393"/>
      <c r="H13" s="250"/>
      <c r="I13" s="393"/>
      <c r="J13" s="250"/>
      <c r="K13" s="393"/>
      <c r="L13" s="250"/>
      <c r="M13" s="393"/>
      <c r="N13" s="250"/>
      <c r="O13" s="393"/>
      <c r="P13" s="250"/>
      <c r="Q13" s="393"/>
      <c r="R13" s="250"/>
      <c r="S13" s="393"/>
      <c r="T13" s="250"/>
      <c r="U13" s="237"/>
      <c r="V13" s="250"/>
      <c r="W13" s="237"/>
      <c r="X13" s="250"/>
      <c r="Y13" s="237"/>
      <c r="Z13" s="238"/>
      <c r="AA13" s="442">
        <v>-90</v>
      </c>
      <c r="AB13" s="250"/>
      <c r="AC13" s="237"/>
      <c r="AD13" s="238"/>
      <c r="AE13" s="442"/>
    </row>
    <row r="14" spans="1:32" ht="33.75" customHeight="1" thickTop="1" x14ac:dyDescent="0.35">
      <c r="A14" s="164">
        <v>6</v>
      </c>
      <c r="B14" s="165" t="s">
        <v>174</v>
      </c>
      <c r="C14" s="421"/>
      <c r="D14" s="441"/>
      <c r="E14" s="160"/>
      <c r="F14" s="421"/>
      <c r="G14" s="439"/>
      <c r="H14" s="421"/>
      <c r="I14" s="439"/>
      <c r="J14" s="421"/>
      <c r="K14" s="439"/>
      <c r="L14" s="421"/>
      <c r="M14" s="439"/>
      <c r="N14" s="421"/>
      <c r="O14" s="439"/>
      <c r="P14" s="421"/>
      <c r="Q14" s="439"/>
      <c r="R14" s="421"/>
      <c r="S14" s="439"/>
      <c r="T14" s="421"/>
      <c r="U14" s="439"/>
      <c r="V14" s="421"/>
      <c r="W14" s="439"/>
      <c r="X14" s="421"/>
      <c r="Y14" s="439"/>
      <c r="Z14" s="421"/>
      <c r="AA14" s="439">
        <v>10</v>
      </c>
      <c r="AB14" s="421"/>
      <c r="AC14" s="439"/>
      <c r="AD14" s="421"/>
      <c r="AE14" s="439"/>
      <c r="AF14" s="440"/>
    </row>
    <row r="15" spans="1:32" x14ac:dyDescent="0.35">
      <c r="A15" s="166"/>
      <c r="B15" s="167"/>
      <c r="C15" s="168"/>
      <c r="D15" s="168"/>
      <c r="E15" s="168"/>
      <c r="F15" s="168"/>
      <c r="G15" s="168"/>
      <c r="H15" s="168"/>
      <c r="I15" s="168"/>
      <c r="J15" s="168"/>
      <c r="K15" s="168"/>
      <c r="L15" s="168"/>
      <c r="M15" s="168"/>
      <c r="N15" s="168"/>
      <c r="O15" s="168"/>
      <c r="P15" s="168"/>
      <c r="Q15" s="168"/>
      <c r="R15" s="168"/>
      <c r="S15" s="168"/>
    </row>
    <row r="16" spans="1:32" ht="33.75" customHeight="1" x14ac:dyDescent="0.35">
      <c r="A16" s="169"/>
      <c r="B16" s="424" t="s">
        <v>181</v>
      </c>
      <c r="C16" s="170"/>
      <c r="D16" s="170"/>
      <c r="E16" s="170"/>
      <c r="F16" s="170"/>
      <c r="G16" s="170"/>
      <c r="H16" s="170"/>
      <c r="I16" s="170"/>
      <c r="J16" s="170"/>
      <c r="K16" s="170"/>
      <c r="L16" s="170"/>
      <c r="M16" s="170"/>
      <c r="N16" s="170"/>
      <c r="O16" s="170"/>
      <c r="P16" s="170"/>
      <c r="Q16" s="170"/>
      <c r="R16" s="170"/>
      <c r="S16" s="170"/>
    </row>
    <row r="17" spans="1:31" ht="33.75" customHeight="1" x14ac:dyDescent="0.35">
      <c r="A17" s="171">
        <v>7</v>
      </c>
      <c r="B17" s="172" t="s">
        <v>4</v>
      </c>
      <c r="C17" s="173"/>
      <c r="D17" s="174"/>
      <c r="E17" s="174"/>
      <c r="F17" s="161"/>
      <c r="G17" s="162"/>
      <c r="H17" s="161"/>
      <c r="I17" s="162"/>
      <c r="J17" s="161"/>
      <c r="K17" s="162"/>
      <c r="L17" s="161"/>
      <c r="M17" s="162"/>
      <c r="N17" s="161"/>
      <c r="O17" s="162"/>
      <c r="P17" s="161"/>
      <c r="Q17" s="162"/>
      <c r="R17" s="162"/>
      <c r="S17" s="162"/>
      <c r="T17" s="162"/>
      <c r="U17" s="163"/>
      <c r="V17" s="162"/>
      <c r="W17" s="163"/>
      <c r="X17" s="162"/>
      <c r="Y17" s="163"/>
      <c r="Z17" s="162"/>
      <c r="AA17" s="163"/>
      <c r="AB17" s="162"/>
      <c r="AC17" s="163"/>
      <c r="AD17" s="162"/>
      <c r="AE17" s="163"/>
    </row>
    <row r="18" spans="1:31" ht="33.75" customHeight="1" x14ac:dyDescent="0.35">
      <c r="A18" s="171">
        <v>8</v>
      </c>
      <c r="B18" s="172" t="s">
        <v>2</v>
      </c>
      <c r="C18" s="173"/>
      <c r="D18" s="174"/>
      <c r="E18" s="174"/>
      <c r="F18" s="161"/>
      <c r="G18" s="162"/>
      <c r="H18" s="161"/>
      <c r="I18" s="162"/>
      <c r="J18" s="161"/>
      <c r="K18" s="162"/>
      <c r="L18" s="161"/>
      <c r="M18" s="162"/>
      <c r="N18" s="161"/>
      <c r="O18" s="162"/>
      <c r="P18" s="161"/>
      <c r="Q18" s="162"/>
      <c r="R18" s="162"/>
      <c r="S18" s="162"/>
      <c r="T18" s="162"/>
      <c r="U18" s="163"/>
      <c r="V18" s="162"/>
      <c r="W18" s="163"/>
      <c r="X18" s="162"/>
      <c r="Y18" s="163"/>
      <c r="Z18" s="162"/>
      <c r="AA18" s="163"/>
      <c r="AB18" s="162"/>
      <c r="AC18" s="163"/>
      <c r="AD18" s="162"/>
      <c r="AE18" s="163"/>
    </row>
    <row r="19" spans="1:31" ht="33.75" customHeight="1" x14ac:dyDescent="0.35">
      <c r="A19" s="171">
        <v>9</v>
      </c>
      <c r="B19" s="423" t="s">
        <v>185</v>
      </c>
      <c r="C19" s="173"/>
      <c r="D19" s="174"/>
      <c r="E19" s="175"/>
      <c r="F19" s="176"/>
      <c r="G19" s="177"/>
      <c r="H19" s="176"/>
      <c r="I19" s="177"/>
      <c r="J19" s="176"/>
      <c r="K19" s="177"/>
      <c r="L19" s="176"/>
      <c r="M19" s="177"/>
      <c r="N19" s="176"/>
      <c r="O19" s="177"/>
      <c r="P19" s="176"/>
      <c r="Q19" s="177"/>
      <c r="R19" s="177"/>
      <c r="S19" s="177"/>
      <c r="T19" s="177"/>
      <c r="U19" s="178"/>
      <c r="V19" s="177"/>
      <c r="W19" s="178"/>
      <c r="X19" s="177"/>
      <c r="Y19" s="178"/>
      <c r="Z19" s="177"/>
      <c r="AA19" s="178"/>
      <c r="AB19" s="177"/>
      <c r="AC19" s="178"/>
      <c r="AD19" s="177"/>
      <c r="AE19" s="178"/>
    </row>
    <row r="20" spans="1:31" ht="33.75" customHeight="1" x14ac:dyDescent="0.35">
      <c r="A20" s="171" t="s">
        <v>164</v>
      </c>
      <c r="B20" s="172" t="s">
        <v>98</v>
      </c>
      <c r="C20" s="173"/>
      <c r="D20" s="174"/>
      <c r="E20" s="174"/>
      <c r="F20" s="179"/>
      <c r="G20" s="180"/>
      <c r="H20" s="179"/>
      <c r="I20" s="180"/>
      <c r="J20" s="179"/>
      <c r="K20" s="180"/>
      <c r="L20" s="179"/>
      <c r="M20" s="180"/>
      <c r="N20" s="179"/>
      <c r="O20" s="180"/>
      <c r="P20" s="179"/>
      <c r="Q20" s="180"/>
      <c r="R20" s="180"/>
      <c r="S20" s="180"/>
      <c r="T20" s="180"/>
      <c r="U20" s="181"/>
      <c r="V20" s="180"/>
      <c r="W20" s="181"/>
      <c r="X20" s="180"/>
      <c r="Y20" s="181"/>
      <c r="Z20" s="180"/>
      <c r="AA20" s="181"/>
      <c r="AB20" s="180"/>
      <c r="AC20" s="181"/>
      <c r="AD20" s="180"/>
      <c r="AE20" s="181"/>
    </row>
    <row r="21" spans="1:31" ht="33.75" customHeight="1" x14ac:dyDescent="0.35">
      <c r="A21" s="171" t="s">
        <v>165</v>
      </c>
      <c r="B21" s="172" t="s">
        <v>65</v>
      </c>
      <c r="C21" s="173"/>
      <c r="D21" s="174"/>
      <c r="E21" s="182"/>
      <c r="F21" s="183"/>
      <c r="G21" s="184"/>
      <c r="H21" s="183"/>
      <c r="I21" s="184"/>
      <c r="J21" s="183"/>
      <c r="K21" s="184"/>
      <c r="L21" s="183"/>
      <c r="M21" s="184"/>
      <c r="N21" s="183"/>
      <c r="O21" s="184"/>
      <c r="P21" s="183"/>
      <c r="Q21" s="184"/>
      <c r="R21" s="184"/>
      <c r="S21" s="184"/>
      <c r="T21" s="184"/>
      <c r="U21" s="185"/>
      <c r="V21" s="184"/>
      <c r="W21" s="185"/>
      <c r="X21" s="184"/>
      <c r="Y21" s="185"/>
      <c r="Z21" s="184"/>
      <c r="AA21" s="185"/>
      <c r="AB21" s="184"/>
      <c r="AC21" s="185"/>
      <c r="AD21" s="184"/>
      <c r="AE21" s="185"/>
    </row>
    <row r="22" spans="1:31" ht="33.75" customHeight="1" x14ac:dyDescent="0.35">
      <c r="A22" s="171" t="s">
        <v>166</v>
      </c>
      <c r="B22" s="172" t="s">
        <v>91</v>
      </c>
      <c r="C22" s="173"/>
      <c r="D22" s="174"/>
      <c r="E22" s="174"/>
      <c r="F22" s="179"/>
      <c r="G22" s="180"/>
      <c r="H22" s="179"/>
      <c r="I22" s="180"/>
      <c r="J22" s="179"/>
      <c r="K22" s="180"/>
      <c r="L22" s="179"/>
      <c r="M22" s="180"/>
      <c r="N22" s="179"/>
      <c r="O22" s="180"/>
      <c r="P22" s="179"/>
      <c r="Q22" s="180"/>
      <c r="R22" s="180"/>
      <c r="S22" s="180"/>
      <c r="T22" s="180"/>
      <c r="U22" s="181"/>
      <c r="V22" s="180"/>
      <c r="W22" s="181"/>
      <c r="X22" s="180"/>
      <c r="Y22" s="181"/>
      <c r="Z22" s="180"/>
      <c r="AA22" s="181"/>
      <c r="AB22" s="180"/>
      <c r="AC22" s="181"/>
      <c r="AD22" s="180"/>
      <c r="AE22" s="181"/>
    </row>
    <row r="23" spans="1:31" ht="33.75" customHeight="1" x14ac:dyDescent="0.35">
      <c r="A23" s="171">
        <v>10</v>
      </c>
      <c r="B23" s="172" t="s">
        <v>13</v>
      </c>
      <c r="C23" s="173"/>
      <c r="D23" s="174"/>
      <c r="E23" s="174"/>
      <c r="F23" s="161"/>
      <c r="G23" s="162"/>
      <c r="H23" s="161"/>
      <c r="I23" s="162"/>
      <c r="J23" s="161"/>
      <c r="K23" s="162"/>
      <c r="L23" s="161"/>
      <c r="M23" s="162"/>
      <c r="N23" s="161"/>
      <c r="O23" s="162"/>
      <c r="P23" s="161"/>
      <c r="Q23" s="162"/>
      <c r="R23" s="162"/>
      <c r="S23" s="162"/>
      <c r="T23" s="162"/>
      <c r="U23" s="163"/>
      <c r="V23" s="162"/>
      <c r="W23" s="163"/>
      <c r="X23" s="162"/>
      <c r="Y23" s="163"/>
      <c r="Z23" s="162"/>
      <c r="AA23" s="163"/>
      <c r="AB23" s="162"/>
      <c r="AC23" s="163"/>
      <c r="AD23" s="162"/>
      <c r="AE23" s="163"/>
    </row>
    <row r="24" spans="1:31" ht="33.75" customHeight="1" x14ac:dyDescent="0.35">
      <c r="A24" s="171">
        <v>11</v>
      </c>
      <c r="B24" s="172" t="s">
        <v>25</v>
      </c>
      <c r="C24" s="173"/>
      <c r="D24" s="174"/>
      <c r="E24" s="174"/>
      <c r="F24" s="161"/>
      <c r="G24" s="162"/>
      <c r="H24" s="161"/>
      <c r="I24" s="162"/>
      <c r="J24" s="161"/>
      <c r="K24" s="162"/>
      <c r="L24" s="161"/>
      <c r="M24" s="162"/>
      <c r="N24" s="161"/>
      <c r="O24" s="162"/>
      <c r="P24" s="161"/>
      <c r="Q24" s="162"/>
      <c r="R24" s="162"/>
      <c r="S24" s="162"/>
      <c r="T24" s="162"/>
      <c r="U24" s="163"/>
      <c r="V24" s="162"/>
      <c r="W24" s="163"/>
      <c r="X24" s="162"/>
      <c r="Y24" s="163"/>
      <c r="Z24" s="162"/>
      <c r="AA24" s="163"/>
      <c r="AB24" s="162"/>
      <c r="AC24" s="163"/>
      <c r="AD24" s="162"/>
      <c r="AE24" s="163"/>
    </row>
    <row r="25" spans="1:31" ht="33.75" customHeight="1" x14ac:dyDescent="0.35">
      <c r="A25" s="171">
        <v>12</v>
      </c>
      <c r="B25" s="172" t="s">
        <v>6</v>
      </c>
      <c r="C25" s="173"/>
      <c r="D25" s="174"/>
      <c r="E25" s="174"/>
      <c r="F25" s="161"/>
      <c r="G25" s="162"/>
      <c r="H25" s="161"/>
      <c r="I25" s="162"/>
      <c r="J25" s="161"/>
      <c r="K25" s="162"/>
      <c r="L25" s="161"/>
      <c r="M25" s="162"/>
      <c r="N25" s="161"/>
      <c r="O25" s="162"/>
      <c r="P25" s="161"/>
      <c r="Q25" s="162"/>
      <c r="R25" s="162"/>
      <c r="S25" s="162"/>
      <c r="T25" s="162"/>
      <c r="U25" s="163"/>
      <c r="V25" s="162"/>
      <c r="W25" s="163"/>
      <c r="X25" s="162"/>
      <c r="Y25" s="163"/>
      <c r="Z25" s="162"/>
      <c r="AA25" s="163"/>
      <c r="AB25" s="162"/>
      <c r="AC25" s="163"/>
      <c r="AD25" s="162"/>
      <c r="AE25" s="163"/>
    </row>
    <row r="26" spans="1:31" ht="33.75" customHeight="1" x14ac:dyDescent="0.35">
      <c r="A26" s="171">
        <v>13</v>
      </c>
      <c r="B26" s="172" t="s">
        <v>64</v>
      </c>
      <c r="C26" s="173"/>
      <c r="D26" s="174"/>
      <c r="E26" s="174"/>
      <c r="F26" s="161"/>
      <c r="G26" s="162"/>
      <c r="H26" s="161"/>
      <c r="I26" s="162"/>
      <c r="J26" s="161"/>
      <c r="K26" s="162"/>
      <c r="L26" s="161"/>
      <c r="M26" s="162"/>
      <c r="N26" s="161"/>
      <c r="O26" s="162"/>
      <c r="P26" s="161"/>
      <c r="Q26" s="162"/>
      <c r="R26" s="162"/>
      <c r="S26" s="162"/>
      <c r="T26" s="162"/>
      <c r="U26" s="163"/>
      <c r="V26" s="162"/>
      <c r="W26" s="163"/>
      <c r="X26" s="162"/>
      <c r="Y26" s="163"/>
      <c r="Z26" s="162"/>
      <c r="AA26" s="163"/>
      <c r="AB26" s="162"/>
      <c r="AC26" s="163"/>
      <c r="AD26" s="162"/>
      <c r="AE26" s="163"/>
    </row>
    <row r="27" spans="1:31" ht="33.75" customHeight="1" x14ac:dyDescent="0.35">
      <c r="A27" s="171">
        <v>14</v>
      </c>
      <c r="B27" s="172" t="s">
        <v>14</v>
      </c>
      <c r="C27" s="173"/>
      <c r="D27" s="174"/>
      <c r="E27" s="174"/>
      <c r="F27" s="161"/>
      <c r="G27" s="162"/>
      <c r="H27" s="161"/>
      <c r="I27" s="162"/>
      <c r="J27" s="161"/>
      <c r="K27" s="162"/>
      <c r="L27" s="161"/>
      <c r="M27" s="162"/>
      <c r="N27" s="161"/>
      <c r="O27" s="162"/>
      <c r="P27" s="161"/>
      <c r="Q27" s="162"/>
      <c r="R27" s="162"/>
      <c r="S27" s="162"/>
      <c r="T27" s="162"/>
      <c r="U27" s="163"/>
      <c r="V27" s="162"/>
      <c r="W27" s="163"/>
      <c r="X27" s="162"/>
      <c r="Y27" s="163"/>
      <c r="Z27" s="162"/>
      <c r="AA27" s="163"/>
      <c r="AB27" s="162"/>
      <c r="AC27" s="163"/>
      <c r="AD27" s="162"/>
      <c r="AE27" s="163"/>
    </row>
    <row r="28" spans="1:31" ht="33.75" customHeight="1" x14ac:dyDescent="0.35">
      <c r="A28" s="171">
        <v>15</v>
      </c>
      <c r="B28" s="172" t="s">
        <v>9</v>
      </c>
      <c r="C28" s="173"/>
      <c r="D28" s="174"/>
      <c r="E28" s="174"/>
      <c r="F28" s="161"/>
      <c r="G28" s="162"/>
      <c r="H28" s="161"/>
      <c r="I28" s="162"/>
      <c r="J28" s="161"/>
      <c r="K28" s="162"/>
      <c r="L28" s="161"/>
      <c r="M28" s="162"/>
      <c r="N28" s="161"/>
      <c r="O28" s="162"/>
      <c r="P28" s="161"/>
      <c r="Q28" s="162"/>
      <c r="R28" s="162"/>
      <c r="S28" s="162"/>
      <c r="T28" s="162"/>
      <c r="U28" s="163"/>
      <c r="V28" s="162"/>
      <c r="W28" s="163"/>
      <c r="X28" s="162"/>
      <c r="Y28" s="163"/>
      <c r="Z28" s="162"/>
      <c r="AA28" s="163"/>
      <c r="AB28" s="162"/>
      <c r="AC28" s="163"/>
      <c r="AD28" s="162"/>
      <c r="AE28" s="163"/>
    </row>
    <row r="29" spans="1:31" ht="33.75" customHeight="1" x14ac:dyDescent="0.35">
      <c r="A29" s="171">
        <v>16</v>
      </c>
      <c r="B29" s="172" t="s">
        <v>10</v>
      </c>
      <c r="C29" s="173"/>
      <c r="D29" s="174"/>
      <c r="E29" s="174"/>
      <c r="F29" s="161"/>
      <c r="G29" s="162"/>
      <c r="H29" s="161"/>
      <c r="I29" s="162"/>
      <c r="J29" s="161"/>
      <c r="K29" s="162"/>
      <c r="L29" s="161"/>
      <c r="M29" s="162"/>
      <c r="N29" s="161"/>
      <c r="O29" s="162"/>
      <c r="P29" s="161"/>
      <c r="Q29" s="162"/>
      <c r="R29" s="162"/>
      <c r="S29" s="162"/>
      <c r="T29" s="162"/>
      <c r="U29" s="163"/>
      <c r="V29" s="162"/>
      <c r="W29" s="163"/>
      <c r="X29" s="162"/>
      <c r="Y29" s="163"/>
      <c r="Z29" s="162"/>
      <c r="AA29" s="163"/>
      <c r="AB29" s="162"/>
      <c r="AC29" s="163"/>
      <c r="AD29" s="162"/>
      <c r="AE29" s="163"/>
    </row>
    <row r="30" spans="1:31" ht="33.75" customHeight="1" x14ac:dyDescent="0.35">
      <c r="A30" s="171">
        <v>17</v>
      </c>
      <c r="B30" s="172" t="s">
        <v>27</v>
      </c>
      <c r="C30" s="173"/>
      <c r="D30" s="174"/>
      <c r="E30" s="174"/>
      <c r="F30" s="161"/>
      <c r="G30" s="162"/>
      <c r="H30" s="161"/>
      <c r="I30" s="162"/>
      <c r="J30" s="161"/>
      <c r="K30" s="162"/>
      <c r="L30" s="161"/>
      <c r="M30" s="162"/>
      <c r="N30" s="161"/>
      <c r="O30" s="162"/>
      <c r="P30" s="161"/>
      <c r="Q30" s="162"/>
      <c r="R30" s="162"/>
      <c r="S30" s="162"/>
      <c r="T30" s="162"/>
      <c r="U30" s="163"/>
      <c r="V30" s="162"/>
      <c r="W30" s="163"/>
      <c r="X30" s="162"/>
      <c r="Y30" s="163"/>
      <c r="Z30" s="162"/>
      <c r="AA30" s="163"/>
      <c r="AB30" s="162"/>
      <c r="AC30" s="163"/>
      <c r="AD30" s="162"/>
      <c r="AE30" s="163"/>
    </row>
    <row r="31" spans="1:31" ht="33.75" customHeight="1" x14ac:dyDescent="0.35">
      <c r="A31" s="171">
        <v>18</v>
      </c>
      <c r="B31" s="172" t="s">
        <v>26</v>
      </c>
      <c r="C31" s="173"/>
      <c r="D31" s="174"/>
      <c r="E31" s="174"/>
      <c r="F31" s="161"/>
      <c r="G31" s="162"/>
      <c r="H31" s="161"/>
      <c r="I31" s="162"/>
      <c r="J31" s="161"/>
      <c r="K31" s="162"/>
      <c r="L31" s="161"/>
      <c r="M31" s="162"/>
      <c r="N31" s="161"/>
      <c r="O31" s="162"/>
      <c r="P31" s="161"/>
      <c r="Q31" s="162"/>
      <c r="R31" s="162"/>
      <c r="S31" s="162"/>
      <c r="T31" s="162"/>
      <c r="U31" s="163"/>
      <c r="V31" s="162"/>
      <c r="W31" s="163"/>
      <c r="X31" s="162"/>
      <c r="Y31" s="163"/>
      <c r="Z31" s="162"/>
      <c r="AA31" s="163"/>
      <c r="AB31" s="162"/>
      <c r="AC31" s="163"/>
      <c r="AD31" s="162"/>
      <c r="AE31" s="163"/>
    </row>
    <row r="32" spans="1:31" ht="33.75" customHeight="1" x14ac:dyDescent="0.35">
      <c r="A32" s="171">
        <v>19</v>
      </c>
      <c r="B32" s="172" t="s">
        <v>22</v>
      </c>
      <c r="C32" s="173"/>
      <c r="D32" s="174"/>
      <c r="E32" s="174"/>
      <c r="F32" s="161"/>
      <c r="G32" s="162"/>
      <c r="H32" s="161"/>
      <c r="I32" s="162"/>
      <c r="J32" s="161"/>
      <c r="K32" s="162"/>
      <c r="L32" s="161"/>
      <c r="M32" s="162"/>
      <c r="N32" s="161"/>
      <c r="O32" s="162"/>
      <c r="P32" s="161"/>
      <c r="Q32" s="162"/>
      <c r="R32" s="162"/>
      <c r="S32" s="162"/>
      <c r="T32" s="162"/>
      <c r="U32" s="163"/>
      <c r="V32" s="162"/>
      <c r="W32" s="163"/>
      <c r="X32" s="162"/>
      <c r="Y32" s="163"/>
      <c r="Z32" s="162"/>
      <c r="AA32" s="163"/>
      <c r="AB32" s="162"/>
      <c r="AC32" s="163"/>
      <c r="AD32" s="162"/>
      <c r="AE32" s="163"/>
    </row>
    <row r="33" spans="1:31" ht="33.75" customHeight="1" x14ac:dyDescent="0.35">
      <c r="A33" s="171">
        <v>20</v>
      </c>
      <c r="B33" s="172" t="s">
        <v>15</v>
      </c>
      <c r="C33" s="173"/>
      <c r="D33" s="174"/>
      <c r="E33" s="174"/>
      <c r="F33" s="161"/>
      <c r="G33" s="162"/>
      <c r="H33" s="161"/>
      <c r="I33" s="162"/>
      <c r="J33" s="161"/>
      <c r="K33" s="162"/>
      <c r="L33" s="161"/>
      <c r="M33" s="162"/>
      <c r="N33" s="161"/>
      <c r="O33" s="162"/>
      <c r="P33" s="161"/>
      <c r="Q33" s="162"/>
      <c r="R33" s="162"/>
      <c r="S33" s="162"/>
      <c r="T33" s="162"/>
      <c r="U33" s="163"/>
      <c r="V33" s="162"/>
      <c r="W33" s="163"/>
      <c r="X33" s="162"/>
      <c r="Y33" s="163"/>
      <c r="Z33" s="162"/>
      <c r="AA33" s="163"/>
      <c r="AB33" s="162"/>
      <c r="AC33" s="163"/>
      <c r="AD33" s="162"/>
      <c r="AE33" s="163"/>
    </row>
    <row r="34" spans="1:31" ht="33.75" customHeight="1" x14ac:dyDescent="0.35">
      <c r="A34" s="171">
        <v>21</v>
      </c>
      <c r="B34" s="172" t="s">
        <v>7</v>
      </c>
      <c r="C34" s="173"/>
      <c r="D34" s="174"/>
      <c r="E34" s="174"/>
      <c r="F34" s="161"/>
      <c r="G34" s="162"/>
      <c r="H34" s="161"/>
      <c r="I34" s="162"/>
      <c r="J34" s="161"/>
      <c r="K34" s="162"/>
      <c r="L34" s="161"/>
      <c r="M34" s="162"/>
      <c r="N34" s="161"/>
      <c r="O34" s="162"/>
      <c r="P34" s="161"/>
      <c r="Q34" s="162"/>
      <c r="R34" s="162"/>
      <c r="S34" s="162"/>
      <c r="T34" s="162"/>
      <c r="U34" s="163"/>
      <c r="V34" s="162"/>
      <c r="W34" s="163"/>
      <c r="X34" s="162"/>
      <c r="Y34" s="163"/>
      <c r="Z34" s="162"/>
      <c r="AA34" s="163"/>
      <c r="AB34" s="162"/>
      <c r="AC34" s="163"/>
      <c r="AD34" s="162"/>
      <c r="AE34" s="163"/>
    </row>
    <row r="35" spans="1:31" ht="33.75" customHeight="1" x14ac:dyDescent="0.35">
      <c r="A35" s="171">
        <v>22</v>
      </c>
      <c r="B35" s="172" t="s">
        <v>3</v>
      </c>
      <c r="C35" s="173"/>
      <c r="D35" s="174"/>
      <c r="E35" s="174"/>
      <c r="F35" s="161"/>
      <c r="G35" s="162"/>
      <c r="H35" s="161"/>
      <c r="I35" s="162"/>
      <c r="J35" s="161"/>
      <c r="K35" s="162"/>
      <c r="L35" s="161"/>
      <c r="M35" s="162"/>
      <c r="N35" s="161"/>
      <c r="O35" s="162"/>
      <c r="P35" s="161"/>
      <c r="Q35" s="162"/>
      <c r="R35" s="162"/>
      <c r="S35" s="162"/>
      <c r="T35" s="162"/>
      <c r="U35" s="163"/>
      <c r="V35" s="162"/>
      <c r="W35" s="163"/>
      <c r="X35" s="162"/>
      <c r="Y35" s="163"/>
      <c r="Z35" s="162"/>
      <c r="AA35" s="163"/>
      <c r="AB35" s="162"/>
      <c r="AC35" s="163"/>
      <c r="AD35" s="162"/>
      <c r="AE35" s="163"/>
    </row>
    <row r="36" spans="1:31" ht="33.75" customHeight="1" x14ac:dyDescent="0.35">
      <c r="A36" s="171">
        <v>23</v>
      </c>
      <c r="B36" s="172" t="s">
        <v>11</v>
      </c>
      <c r="C36" s="173"/>
      <c r="D36" s="174"/>
      <c r="E36" s="174"/>
      <c r="F36" s="161"/>
      <c r="G36" s="162"/>
      <c r="H36" s="161"/>
      <c r="I36" s="162"/>
      <c r="J36" s="161"/>
      <c r="K36" s="162"/>
      <c r="L36" s="161"/>
      <c r="M36" s="162"/>
      <c r="N36" s="161"/>
      <c r="O36" s="162"/>
      <c r="P36" s="161"/>
      <c r="Q36" s="162"/>
      <c r="R36" s="162"/>
      <c r="S36" s="162"/>
      <c r="T36" s="162"/>
      <c r="U36" s="163"/>
      <c r="V36" s="162"/>
      <c r="W36" s="163"/>
      <c r="X36" s="162"/>
      <c r="Y36" s="163"/>
      <c r="Z36" s="162"/>
      <c r="AA36" s="163"/>
      <c r="AB36" s="162"/>
      <c r="AC36" s="163"/>
      <c r="AD36" s="162"/>
      <c r="AE36" s="163"/>
    </row>
    <row r="37" spans="1:31" ht="33.75" customHeight="1" x14ac:dyDescent="0.35">
      <c r="A37" s="171">
        <v>24</v>
      </c>
      <c r="B37" s="172" t="s">
        <v>52</v>
      </c>
      <c r="C37" s="173"/>
      <c r="D37" s="174"/>
      <c r="E37" s="174"/>
      <c r="F37" s="161"/>
      <c r="G37" s="162"/>
      <c r="H37" s="161"/>
      <c r="I37" s="162"/>
      <c r="J37" s="161"/>
      <c r="K37" s="162"/>
      <c r="L37" s="161"/>
      <c r="M37" s="162"/>
      <c r="N37" s="161"/>
      <c r="O37" s="162"/>
      <c r="P37" s="161"/>
      <c r="Q37" s="162"/>
      <c r="R37" s="162"/>
      <c r="S37" s="162"/>
      <c r="T37" s="162"/>
      <c r="U37" s="163"/>
      <c r="V37" s="162"/>
      <c r="W37" s="163"/>
      <c r="X37" s="162"/>
      <c r="Y37" s="163"/>
      <c r="Z37" s="162"/>
      <c r="AA37" s="163"/>
      <c r="AB37" s="162"/>
      <c r="AC37" s="163"/>
      <c r="AD37" s="162"/>
      <c r="AE37" s="163"/>
    </row>
    <row r="38" spans="1:31" ht="33.75" customHeight="1" x14ac:dyDescent="0.35">
      <c r="A38" s="157">
        <v>25</v>
      </c>
      <c r="B38" s="423" t="s">
        <v>69</v>
      </c>
      <c r="C38" s="249"/>
      <c r="D38" s="186"/>
      <c r="E38" s="186"/>
      <c r="F38" s="187"/>
      <c r="G38" s="188"/>
      <c r="H38" s="187"/>
      <c r="I38" s="188"/>
      <c r="J38" s="187"/>
      <c r="K38" s="188"/>
      <c r="L38" s="187"/>
      <c r="M38" s="188"/>
      <c r="N38" s="187"/>
      <c r="O38" s="188"/>
      <c r="P38" s="187"/>
      <c r="Q38" s="188"/>
      <c r="R38" s="188"/>
      <c r="S38" s="188"/>
      <c r="T38" s="188"/>
      <c r="U38" s="189"/>
      <c r="V38" s="188"/>
      <c r="W38" s="189"/>
      <c r="X38" s="188"/>
      <c r="Y38" s="189"/>
      <c r="Z38" s="188"/>
      <c r="AA38" s="189"/>
      <c r="AB38" s="188"/>
      <c r="AC38" s="189"/>
      <c r="AD38" s="188"/>
      <c r="AE38" s="189"/>
    </row>
    <row r="39" spans="1:31" ht="33.75" customHeight="1" x14ac:dyDescent="0.35">
      <c r="A39" s="157" t="s">
        <v>272</v>
      </c>
      <c r="B39" s="423" t="s">
        <v>270</v>
      </c>
      <c r="C39" s="173"/>
      <c r="D39" s="174"/>
      <c r="E39" s="174"/>
      <c r="F39" s="161"/>
      <c r="G39" s="162"/>
      <c r="H39" s="161"/>
      <c r="I39" s="162"/>
      <c r="J39" s="161"/>
      <c r="K39" s="162"/>
      <c r="L39" s="161"/>
      <c r="M39" s="162"/>
      <c r="N39" s="161"/>
      <c r="O39" s="162"/>
      <c r="P39" s="161"/>
      <c r="Q39" s="162"/>
      <c r="R39" s="162"/>
      <c r="S39" s="162"/>
      <c r="T39" s="162"/>
      <c r="U39" s="163"/>
      <c r="V39" s="162"/>
      <c r="W39" s="163"/>
      <c r="X39" s="162"/>
      <c r="Y39" s="163"/>
      <c r="Z39" s="162"/>
      <c r="AA39" s="163"/>
      <c r="AB39" s="162"/>
      <c r="AC39" s="163"/>
      <c r="AD39" s="162"/>
      <c r="AE39" s="163"/>
    </row>
    <row r="40" spans="1:31" customFormat="1" ht="33.75" customHeight="1" thickBot="1" x14ac:dyDescent="0.4">
      <c r="A40" s="131">
        <v>26</v>
      </c>
      <c r="B40" s="422" t="s">
        <v>182</v>
      </c>
      <c r="C40" s="408"/>
      <c r="D40" s="409"/>
      <c r="E40" s="410"/>
      <c r="F40" s="411"/>
      <c r="G40" s="412"/>
      <c r="H40" s="411"/>
      <c r="I40" s="412"/>
      <c r="J40" s="411"/>
      <c r="K40" s="412"/>
      <c r="L40" s="411"/>
      <c r="M40" s="412"/>
      <c r="N40" s="411"/>
      <c r="O40" s="412"/>
      <c r="P40" s="411"/>
      <c r="Q40" s="412"/>
      <c r="R40" s="411"/>
      <c r="S40" s="412"/>
      <c r="T40" s="411"/>
      <c r="U40" s="412"/>
      <c r="V40" s="411"/>
      <c r="W40" s="412"/>
      <c r="X40" s="411"/>
      <c r="Y40" s="412"/>
      <c r="Z40" s="411"/>
      <c r="AA40" s="412"/>
      <c r="AB40" s="411"/>
      <c r="AC40" s="412"/>
      <c r="AD40" s="411"/>
      <c r="AE40" s="412"/>
    </row>
    <row r="41" spans="1:31" ht="41.25" customHeight="1" thickTop="1" thickBot="1" x14ac:dyDescent="0.4">
      <c r="A41" s="364">
        <v>27</v>
      </c>
      <c r="B41" s="365" t="s">
        <v>35</v>
      </c>
      <c r="C41" s="435"/>
      <c r="D41" s="445"/>
      <c r="E41" s="366"/>
      <c r="F41" s="366"/>
      <c r="G41" s="367"/>
      <c r="H41" s="366"/>
      <c r="I41" s="367"/>
      <c r="J41" s="366"/>
      <c r="K41" s="367"/>
      <c r="L41" s="366"/>
      <c r="M41" s="367"/>
      <c r="N41" s="366"/>
      <c r="O41" s="367"/>
      <c r="P41" s="366"/>
      <c r="Q41" s="367"/>
      <c r="R41" s="367"/>
      <c r="S41" s="367"/>
      <c r="T41" s="367"/>
      <c r="U41" s="368"/>
      <c r="V41" s="367"/>
      <c r="W41" s="368"/>
      <c r="X41" s="367"/>
      <c r="Y41" s="368"/>
      <c r="Z41" s="367"/>
      <c r="AA41" s="368"/>
      <c r="AB41" s="367"/>
      <c r="AC41" s="368"/>
      <c r="AD41" s="367"/>
      <c r="AE41" s="368"/>
    </row>
    <row r="42" spans="1:31" ht="135.75" customHeight="1" thickTop="1" thickBot="1" x14ac:dyDescent="0.4">
      <c r="A42" s="396">
        <v>28</v>
      </c>
      <c r="B42" s="190" t="s">
        <v>153</v>
      </c>
      <c r="C42" s="192"/>
      <c r="D42" s="193"/>
      <c r="E42" s="191"/>
      <c r="F42" s="192"/>
      <c r="G42" s="193"/>
      <c r="H42" s="192"/>
      <c r="I42" s="193"/>
      <c r="J42" s="192"/>
      <c r="K42" s="193"/>
      <c r="L42" s="192"/>
      <c r="M42" s="193"/>
      <c r="N42" s="192"/>
      <c r="O42" s="193"/>
      <c r="P42" s="192"/>
      <c r="Q42" s="193"/>
      <c r="R42" s="192"/>
      <c r="S42" s="193"/>
      <c r="T42" s="192"/>
      <c r="U42" s="194"/>
      <c r="V42" s="192"/>
      <c r="W42" s="194"/>
      <c r="X42" s="192"/>
      <c r="Y42" s="194"/>
      <c r="Z42" s="192"/>
      <c r="AA42" s="194"/>
      <c r="AB42" s="192"/>
      <c r="AC42" s="194"/>
      <c r="AD42" s="192"/>
      <c r="AE42" s="194"/>
    </row>
    <row r="43" spans="1:31" ht="15" thickTop="1" x14ac:dyDescent="0.35">
      <c r="A43" s="195"/>
      <c r="B43" s="196"/>
      <c r="C43" s="197"/>
      <c r="D43" s="197"/>
      <c r="E43" s="197"/>
      <c r="F43" s="197"/>
      <c r="G43" s="197"/>
      <c r="H43" s="197"/>
      <c r="I43" s="197"/>
      <c r="J43" s="197"/>
      <c r="K43" s="197"/>
      <c r="L43" s="197"/>
      <c r="M43" s="197"/>
      <c r="N43" s="197"/>
      <c r="O43" s="197"/>
      <c r="P43" s="197"/>
      <c r="Q43" s="197"/>
      <c r="R43" s="197"/>
      <c r="S43" s="197"/>
      <c r="T43" s="197"/>
      <c r="U43" s="197"/>
      <c r="V43" s="197"/>
      <c r="W43" s="197"/>
      <c r="X43" s="197"/>
      <c r="Y43" s="197"/>
      <c r="Z43" s="197"/>
      <c r="AA43" s="197"/>
      <c r="AB43" s="197"/>
      <c r="AC43" s="197"/>
      <c r="AD43" s="197"/>
      <c r="AE43" s="197"/>
    </row>
    <row r="44" spans="1:31" ht="33.75" customHeight="1" x14ac:dyDescent="0.35">
      <c r="A44" s="198"/>
      <c r="B44" s="199" t="s">
        <v>19</v>
      </c>
      <c r="C44" s="200"/>
      <c r="D44" s="200"/>
      <c r="E44" s="200"/>
      <c r="F44" s="200"/>
      <c r="G44" s="200"/>
      <c r="H44" s="200"/>
      <c r="I44" s="200"/>
      <c r="J44" s="200"/>
      <c r="K44" s="200"/>
      <c r="L44" s="200"/>
      <c r="M44" s="200"/>
      <c r="N44" s="200"/>
      <c r="O44" s="200"/>
      <c r="P44" s="200"/>
      <c r="Q44" s="200"/>
      <c r="R44" s="200"/>
      <c r="S44" s="200"/>
      <c r="T44" s="200"/>
      <c r="U44" s="200"/>
      <c r="V44" s="200"/>
      <c r="W44" s="200"/>
      <c r="X44" s="200"/>
      <c r="Y44" s="200"/>
      <c r="Z44" s="200"/>
      <c r="AA44" s="200"/>
      <c r="AB44" s="200"/>
      <c r="AC44" s="200"/>
      <c r="AD44" s="200"/>
      <c r="AE44" s="200"/>
    </row>
    <row r="45" spans="1:31" ht="33.75" customHeight="1" x14ac:dyDescent="0.35">
      <c r="A45" s="171">
        <v>29</v>
      </c>
      <c r="B45" s="201" t="s">
        <v>72</v>
      </c>
      <c r="C45" s="173"/>
      <c r="D45" s="204"/>
      <c r="E45" s="174"/>
      <c r="F45" s="179"/>
      <c r="G45" s="180"/>
      <c r="H45" s="179"/>
      <c r="I45" s="180"/>
      <c r="J45" s="179"/>
      <c r="K45" s="180"/>
      <c r="L45" s="179"/>
      <c r="M45" s="180"/>
      <c r="N45" s="179"/>
      <c r="O45" s="180"/>
      <c r="P45" s="179"/>
      <c r="Q45" s="180"/>
      <c r="R45" s="179"/>
      <c r="S45" s="180"/>
      <c r="T45" s="179"/>
      <c r="U45" s="181"/>
      <c r="V45" s="179"/>
      <c r="W45" s="181"/>
      <c r="X45" s="179"/>
      <c r="Y45" s="181"/>
      <c r="Z45" s="179"/>
      <c r="AA45" s="181"/>
      <c r="AB45" s="179"/>
      <c r="AC45" s="181"/>
      <c r="AD45" s="179"/>
      <c r="AE45" s="181"/>
    </row>
    <row r="46" spans="1:31" s="317" customFormat="1" ht="33.75" customHeight="1" x14ac:dyDescent="0.35">
      <c r="A46" s="397">
        <v>30</v>
      </c>
      <c r="B46" s="398" t="s">
        <v>183</v>
      </c>
      <c r="C46" s="156"/>
      <c r="D46" s="155"/>
      <c r="E46" s="399"/>
      <c r="F46" s="156"/>
      <c r="G46" s="155"/>
      <c r="H46" s="156"/>
      <c r="I46" s="155"/>
      <c r="J46" s="156"/>
      <c r="K46" s="155"/>
      <c r="L46" s="156"/>
      <c r="M46" s="155"/>
      <c r="N46" s="156"/>
      <c r="O46" s="155"/>
      <c r="P46" s="156"/>
      <c r="Q46" s="155"/>
      <c r="R46" s="156"/>
      <c r="S46" s="155"/>
      <c r="T46" s="156"/>
      <c r="U46" s="383"/>
      <c r="V46" s="156"/>
      <c r="W46" s="383"/>
      <c r="X46" s="156"/>
      <c r="Y46" s="383"/>
      <c r="Z46" s="156"/>
      <c r="AA46" s="383"/>
      <c r="AB46" s="156"/>
      <c r="AC46" s="383"/>
      <c r="AD46" s="156"/>
      <c r="AE46" s="383"/>
    </row>
    <row r="47" spans="1:31" s="317" customFormat="1" ht="33.75" customHeight="1" x14ac:dyDescent="0.35">
      <c r="A47" s="418">
        <v>31</v>
      </c>
      <c r="B47" s="419" t="s">
        <v>186</v>
      </c>
      <c r="C47" s="400"/>
      <c r="D47" s="401"/>
      <c r="E47" s="207"/>
      <c r="F47" s="404"/>
      <c r="G47" s="405"/>
      <c r="H47" s="404"/>
      <c r="I47" s="405"/>
      <c r="J47" s="404"/>
      <c r="K47" s="405"/>
      <c r="L47" s="404"/>
      <c r="M47" s="405"/>
      <c r="N47" s="404"/>
      <c r="O47" s="405"/>
      <c r="P47" s="404"/>
      <c r="Q47" s="405"/>
      <c r="R47" s="404"/>
      <c r="S47" s="405"/>
      <c r="T47" s="404"/>
      <c r="U47" s="406"/>
      <c r="V47" s="404"/>
      <c r="W47" s="406"/>
      <c r="X47" s="404"/>
      <c r="Y47" s="406"/>
      <c r="Z47" s="443"/>
      <c r="AA47" s="205"/>
      <c r="AB47" s="161"/>
      <c r="AC47" s="207"/>
      <c r="AD47" s="443"/>
      <c r="AE47" s="205"/>
    </row>
    <row r="48" spans="1:31" s="317" customFormat="1" ht="33.75" customHeight="1" x14ac:dyDescent="0.35">
      <c r="A48" s="402">
        <v>32</v>
      </c>
      <c r="B48" s="403" t="s">
        <v>175</v>
      </c>
      <c r="C48" s="385"/>
      <c r="D48" s="394"/>
      <c r="E48" s="207"/>
      <c r="F48" s="386"/>
      <c r="G48" s="160"/>
      <c r="H48" s="386"/>
      <c r="I48" s="160"/>
      <c r="J48" s="386"/>
      <c r="K48" s="160"/>
      <c r="L48" s="386"/>
      <c r="M48" s="160"/>
      <c r="N48" s="386"/>
      <c r="O48" s="160"/>
      <c r="P48" s="386"/>
      <c r="Q48" s="160"/>
      <c r="R48" s="386"/>
      <c r="S48" s="160"/>
      <c r="T48" s="386"/>
      <c r="U48" s="388"/>
      <c r="V48" s="386"/>
      <c r="W48" s="388"/>
      <c r="X48" s="386"/>
      <c r="Y48" s="388"/>
      <c r="Z48" s="173"/>
      <c r="AA48" s="444"/>
      <c r="AB48" s="161"/>
      <c r="AC48" s="207"/>
      <c r="AD48" s="173"/>
      <c r="AE48" s="205"/>
    </row>
    <row r="49" spans="1:31" ht="46.5" customHeight="1" x14ac:dyDescent="0.35">
      <c r="A49" s="171">
        <v>33</v>
      </c>
      <c r="B49" s="206" t="s">
        <v>195</v>
      </c>
      <c r="C49" s="173"/>
      <c r="D49" s="207"/>
      <c r="E49" s="174"/>
      <c r="F49" s="173"/>
      <c r="G49" s="207"/>
      <c r="H49" s="173"/>
      <c r="I49" s="207"/>
      <c r="J49" s="173"/>
      <c r="K49" s="207"/>
      <c r="L49" s="173"/>
      <c r="M49" s="207"/>
      <c r="N49" s="173"/>
      <c r="O49" s="207"/>
      <c r="P49" s="173"/>
      <c r="Q49" s="207"/>
      <c r="R49" s="173"/>
      <c r="S49" s="207"/>
      <c r="T49" s="173"/>
      <c r="U49" s="163"/>
      <c r="V49" s="173"/>
      <c r="W49" s="163"/>
      <c r="X49" s="173"/>
      <c r="Y49" s="163"/>
      <c r="Z49" s="173"/>
      <c r="AA49" s="163"/>
      <c r="AB49" s="173"/>
      <c r="AC49" s="163"/>
      <c r="AD49" s="173"/>
      <c r="AE49" s="163"/>
    </row>
    <row r="50" spans="1:31" ht="33.75" customHeight="1" x14ac:dyDescent="0.35">
      <c r="A50" s="208">
        <v>34</v>
      </c>
      <c r="B50" s="209" t="s">
        <v>73</v>
      </c>
      <c r="C50" s="202"/>
      <c r="D50" s="162"/>
      <c r="E50" s="207"/>
      <c r="F50" s="161"/>
      <c r="G50" s="162"/>
      <c r="H50" s="161"/>
      <c r="I50" s="162"/>
      <c r="J50" s="161"/>
      <c r="K50" s="162"/>
      <c r="L50" s="161"/>
      <c r="M50" s="162"/>
      <c r="N50" s="161"/>
      <c r="O50" s="162"/>
      <c r="P50" s="161"/>
      <c r="Q50" s="162"/>
      <c r="R50" s="161"/>
      <c r="S50" s="162"/>
      <c r="T50" s="161"/>
      <c r="U50" s="163"/>
      <c r="V50" s="161"/>
      <c r="W50" s="163"/>
      <c r="X50" s="161"/>
      <c r="Y50" s="163"/>
      <c r="Z50" s="161"/>
      <c r="AA50" s="163"/>
      <c r="AB50" s="161"/>
      <c r="AC50" s="163"/>
      <c r="AD50" s="161"/>
      <c r="AE50" s="163"/>
    </row>
    <row r="51" spans="1:31" ht="33.75" customHeight="1" thickBot="1" x14ac:dyDescent="0.4">
      <c r="A51" s="208">
        <v>35</v>
      </c>
      <c r="B51" s="209" t="s">
        <v>74</v>
      </c>
      <c r="C51" s="257"/>
      <c r="D51" s="240"/>
      <c r="E51" s="207"/>
      <c r="F51" s="161"/>
      <c r="G51" s="162"/>
      <c r="H51" s="161"/>
      <c r="I51" s="162"/>
      <c r="J51" s="161"/>
      <c r="K51" s="162"/>
      <c r="L51" s="161"/>
      <c r="M51" s="162"/>
      <c r="N51" s="161"/>
      <c r="O51" s="162"/>
      <c r="P51" s="161"/>
      <c r="Q51" s="162"/>
      <c r="R51" s="161"/>
      <c r="S51" s="162"/>
      <c r="T51" s="161"/>
      <c r="U51" s="163"/>
      <c r="V51" s="161"/>
      <c r="W51" s="163"/>
      <c r="X51" s="161"/>
      <c r="Y51" s="163"/>
      <c r="Z51" s="161"/>
      <c r="AA51" s="163"/>
      <c r="AB51" s="161"/>
      <c r="AC51" s="163"/>
      <c r="AD51" s="161"/>
      <c r="AE51" s="163"/>
    </row>
    <row r="52" spans="1:31" ht="33.75" customHeight="1" thickTop="1" thickBot="1" x14ac:dyDescent="0.4">
      <c r="A52" s="364">
        <v>36</v>
      </c>
      <c r="B52" s="374" t="s">
        <v>42</v>
      </c>
      <c r="C52" s="435"/>
      <c r="D52" s="436"/>
      <c r="E52" s="375"/>
      <c r="F52" s="366"/>
      <c r="G52" s="367"/>
      <c r="H52" s="366"/>
      <c r="I52" s="367"/>
      <c r="J52" s="366"/>
      <c r="K52" s="367"/>
      <c r="L52" s="366"/>
      <c r="M52" s="367"/>
      <c r="N52" s="366"/>
      <c r="O52" s="367"/>
      <c r="P52" s="366"/>
      <c r="Q52" s="367"/>
      <c r="R52" s="366"/>
      <c r="S52" s="367"/>
      <c r="T52" s="366"/>
      <c r="U52" s="368"/>
      <c r="V52" s="366"/>
      <c r="W52" s="368"/>
      <c r="X52" s="366"/>
      <c r="Y52" s="368"/>
      <c r="Z52" s="366"/>
      <c r="AA52" s="368"/>
      <c r="AB52" s="366"/>
      <c r="AC52" s="368"/>
      <c r="AD52" s="366"/>
      <c r="AE52" s="368"/>
    </row>
    <row r="53" spans="1:31" ht="33.75" customHeight="1" thickTop="1" thickBot="1" x14ac:dyDescent="0.4">
      <c r="A53" s="210"/>
      <c r="B53" s="196"/>
      <c r="C53" s="197"/>
      <c r="D53" s="197"/>
      <c r="E53" s="211"/>
      <c r="F53" s="211"/>
      <c r="G53" s="211"/>
      <c r="H53" s="211"/>
      <c r="I53" s="211"/>
      <c r="J53" s="211"/>
      <c r="K53" s="211"/>
      <c r="L53" s="211"/>
      <c r="M53" s="211"/>
      <c r="N53" s="211"/>
      <c r="O53" s="211"/>
      <c r="P53" s="211"/>
      <c r="Q53" s="211"/>
      <c r="R53" s="211"/>
      <c r="S53" s="211"/>
    </row>
    <row r="54" spans="1:31" ht="33.75" customHeight="1" thickBot="1" x14ac:dyDescent="0.4">
      <c r="A54" s="347">
        <v>37</v>
      </c>
      <c r="B54" s="213" t="s">
        <v>66</v>
      </c>
      <c r="C54" s="437"/>
      <c r="D54" s="438"/>
      <c r="E54" s="214"/>
      <c r="F54" s="214"/>
      <c r="G54" s="214"/>
      <c r="H54" s="214"/>
      <c r="I54" s="214"/>
      <c r="J54" s="214"/>
      <c r="K54" s="214"/>
      <c r="L54" s="214"/>
      <c r="M54" s="214"/>
      <c r="N54" s="214"/>
      <c r="O54" s="214"/>
      <c r="P54" s="214"/>
      <c r="Q54" s="214"/>
      <c r="R54" s="214"/>
      <c r="S54" s="214"/>
    </row>
    <row r="55" spans="1:31" x14ac:dyDescent="0.35">
      <c r="B55" s="216"/>
      <c r="E55" s="260"/>
    </row>
    <row r="56" spans="1:31" ht="102.65" customHeight="1" x14ac:dyDescent="0.35">
      <c r="B56" s="216"/>
      <c r="F56" s="609" t="s">
        <v>267</v>
      </c>
      <c r="G56" s="609"/>
      <c r="H56" s="361" t="s">
        <v>161</v>
      </c>
      <c r="I56" s="362"/>
      <c r="J56" s="361" t="s">
        <v>180</v>
      </c>
      <c r="K56" s="362"/>
    </row>
    <row r="57" spans="1:31" ht="14.5" customHeight="1" x14ac:dyDescent="0.35">
      <c r="A57" s="413" t="s">
        <v>84</v>
      </c>
      <c r="B57" s="357"/>
      <c r="C57" s="357"/>
    </row>
    <row r="58" spans="1:31" ht="18.5" x14ac:dyDescent="0.35">
      <c r="A58" s="357" t="s">
        <v>170</v>
      </c>
      <c r="B58" s="357"/>
      <c r="C58" s="357"/>
    </row>
    <row r="59" spans="1:31" ht="18.5" x14ac:dyDescent="0.35">
      <c r="A59" s="357" t="s">
        <v>176</v>
      </c>
      <c r="B59" s="357"/>
      <c r="C59" s="357"/>
    </row>
    <row r="60" spans="1:31" ht="19.5" customHeight="1" x14ac:dyDescent="0.35">
      <c r="A60" s="357" t="s">
        <v>173</v>
      </c>
      <c r="B60" s="357"/>
      <c r="C60" s="357"/>
    </row>
    <row r="61" spans="1:31" ht="56.15" customHeight="1" x14ac:dyDescent="0.35">
      <c r="A61" s="604" t="s">
        <v>262</v>
      </c>
      <c r="B61" s="604"/>
      <c r="C61" s="604"/>
      <c r="D61" s="604"/>
    </row>
    <row r="62" spans="1:31" ht="41.5" customHeight="1" x14ac:dyDescent="0.35">
      <c r="A62" s="598" t="s">
        <v>268</v>
      </c>
      <c r="B62" s="598"/>
      <c r="C62" s="598"/>
      <c r="D62" s="598"/>
    </row>
    <row r="63" spans="1:31" ht="76.150000000000006" customHeight="1" x14ac:dyDescent="0.35">
      <c r="A63" s="598" t="s">
        <v>196</v>
      </c>
      <c r="B63" s="598"/>
      <c r="C63" s="598"/>
      <c r="D63" s="598"/>
    </row>
    <row r="64" spans="1:31" ht="63.65" customHeight="1" x14ac:dyDescent="0.35">
      <c r="A64" s="598" t="s">
        <v>273</v>
      </c>
      <c r="B64" s="598"/>
      <c r="C64" s="598"/>
      <c r="D64" s="446"/>
    </row>
    <row r="65" spans="1:3" ht="18.5" x14ac:dyDescent="0.35">
      <c r="A65" s="136"/>
      <c r="B65" s="318"/>
    </row>
    <row r="66" spans="1:3" ht="15" customHeight="1" x14ac:dyDescent="0.35">
      <c r="A66" s="217"/>
      <c r="B66" s="261" t="s">
        <v>94</v>
      </c>
      <c r="C66" s="261"/>
    </row>
    <row r="67" spans="1:3" x14ac:dyDescent="0.35">
      <c r="A67" s="218"/>
      <c r="B67" s="219" t="s">
        <v>95</v>
      </c>
      <c r="C67" s="220"/>
    </row>
    <row r="68" spans="1:3" x14ac:dyDescent="0.35">
      <c r="A68" s="221"/>
      <c r="B68" s="219" t="s">
        <v>96</v>
      </c>
      <c r="C68" s="220"/>
    </row>
    <row r="101" spans="3:4" x14ac:dyDescent="0.35">
      <c r="C101" s="222"/>
      <c r="D101" s="222"/>
    </row>
    <row r="102" spans="3:4" x14ac:dyDescent="0.35">
      <c r="C102" s="222"/>
      <c r="D102" s="222"/>
    </row>
    <row r="103" spans="3:4" x14ac:dyDescent="0.35">
      <c r="C103" s="222"/>
      <c r="D103" s="222"/>
    </row>
    <row r="104" spans="3:4" x14ac:dyDescent="0.35">
      <c r="C104" s="222"/>
      <c r="D104" s="222"/>
    </row>
    <row r="105" spans="3:4" x14ac:dyDescent="0.35">
      <c r="C105" s="222"/>
      <c r="D105" s="222"/>
    </row>
    <row r="106" spans="3:4" x14ac:dyDescent="0.35">
      <c r="C106" s="222"/>
      <c r="D106" s="222"/>
    </row>
    <row r="107" spans="3:4" x14ac:dyDescent="0.35">
      <c r="C107" s="222"/>
      <c r="D107" s="222"/>
    </row>
    <row r="108" spans="3:4" x14ac:dyDescent="0.35">
      <c r="C108" s="222"/>
      <c r="D108" s="222"/>
    </row>
    <row r="109" spans="3:4" x14ac:dyDescent="0.35">
      <c r="C109" s="222"/>
      <c r="D109" s="222"/>
    </row>
    <row r="110" spans="3:4" x14ac:dyDescent="0.35">
      <c r="C110" s="222"/>
      <c r="D110" s="222"/>
    </row>
  </sheetData>
  <sheetProtection formatCells="0" formatColumns="0" formatRows="0" insertHyperlinks="0" sort="0" autoFilter="0" pivotTables="0"/>
  <mergeCells count="32">
    <mergeCell ref="X4:Y4"/>
    <mergeCell ref="Z4:AA4"/>
    <mergeCell ref="AB4:AC4"/>
    <mergeCell ref="AD4:AE4"/>
    <mergeCell ref="V5:W5"/>
    <mergeCell ref="X5:Y5"/>
    <mergeCell ref="Z5:AA5"/>
    <mergeCell ref="AB5:AC5"/>
    <mergeCell ref="AD5:AE5"/>
    <mergeCell ref="V4:W4"/>
    <mergeCell ref="T4:U4"/>
    <mergeCell ref="N5:O5"/>
    <mergeCell ref="P5:Q5"/>
    <mergeCell ref="T5:U5"/>
    <mergeCell ref="R5:S5"/>
    <mergeCell ref="P4:Q4"/>
    <mergeCell ref="N4:O4"/>
    <mergeCell ref="A63:D63"/>
    <mergeCell ref="A62:D62"/>
    <mergeCell ref="A64:C64"/>
    <mergeCell ref="A61:D61"/>
    <mergeCell ref="R4:S4"/>
    <mergeCell ref="C5:D5"/>
    <mergeCell ref="F5:G5"/>
    <mergeCell ref="H5:I5"/>
    <mergeCell ref="J5:K5"/>
    <mergeCell ref="L5:M5"/>
    <mergeCell ref="F4:G4"/>
    <mergeCell ref="L4:M4"/>
    <mergeCell ref="J4:K4"/>
    <mergeCell ref="H4:I4"/>
    <mergeCell ref="F56:G56"/>
  </mergeCells>
  <pageMargins left="0.31496062992125984" right="0.31496062992125984" top="0.59055118110236227" bottom="0.47244094488188981" header="0.31496062992125984" footer="0.31496062992125984"/>
  <pageSetup paperSize="8" scale="44" orientation="landscape" verticalDpi="1200"/>
  <headerFooter>
    <oddFooter>&amp;L&amp;A</oddFooter>
  </headerFooter>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pageSetUpPr fitToPage="1"/>
  </sheetPr>
  <dimension ref="A1:AE84"/>
  <sheetViews>
    <sheetView showGridLines="0" zoomScale="70" zoomScaleNormal="70" zoomScaleSheetLayoutView="55" workbookViewId="0">
      <pane ySplit="6" topLeftCell="A7" activePane="bottomLeft" state="frozen"/>
      <selection pane="bottomLeft" activeCell="A7" sqref="A7"/>
    </sheetView>
  </sheetViews>
  <sheetFormatPr baseColWidth="10" defaultColWidth="9.1796875" defaultRowHeight="14.5" x14ac:dyDescent="0.35"/>
  <cols>
    <col min="1" max="1" width="27.1796875" style="215" customWidth="1"/>
    <col min="2" max="2" width="91.1796875" style="216" customWidth="1"/>
    <col min="3" max="4" width="17.54296875" style="138" customWidth="1"/>
    <col min="5" max="5" width="22.54296875" style="138" customWidth="1"/>
    <col min="6" max="6" width="17.54296875" style="138" customWidth="1"/>
    <col min="7" max="7" width="19.54296875" style="138" customWidth="1"/>
    <col min="8" max="8" width="18.453125" style="138" customWidth="1"/>
    <col min="9" max="21" width="17.54296875" style="138" customWidth="1"/>
    <col min="22" max="27" width="17.54296875" style="224" customWidth="1"/>
    <col min="28" max="28" width="18.54296875" style="224" customWidth="1"/>
    <col min="29" max="31" width="17.54296875" style="224" customWidth="1"/>
    <col min="32" max="16384" width="9.1796875" style="224"/>
  </cols>
  <sheetData>
    <row r="1" spans="1:31" ht="18.5" x14ac:dyDescent="0.35">
      <c r="A1" s="136" t="s">
        <v>199</v>
      </c>
      <c r="B1" s="223"/>
      <c r="C1" s="137"/>
    </row>
    <row r="2" spans="1:31" ht="18.5" x14ac:dyDescent="0.35">
      <c r="A2" s="140" t="s">
        <v>63</v>
      </c>
      <c r="B2" s="223"/>
      <c r="C2" s="140" t="s">
        <v>75</v>
      </c>
    </row>
    <row r="3" spans="1:31" ht="12.75" customHeight="1" x14ac:dyDescent="0.35">
      <c r="A3" s="141"/>
      <c r="B3" s="142"/>
      <c r="C3" s="142"/>
      <c r="D3" s="142"/>
      <c r="E3" s="142"/>
      <c r="F3" s="142"/>
      <c r="G3" s="142"/>
      <c r="H3" s="142"/>
      <c r="I3" s="142"/>
      <c r="J3" s="142"/>
      <c r="K3" s="142"/>
      <c r="L3" s="142"/>
      <c r="M3" s="142"/>
      <c r="N3" s="142"/>
      <c r="O3" s="142"/>
      <c r="P3" s="142"/>
      <c r="Q3" s="142"/>
      <c r="R3" s="142"/>
      <c r="S3" s="142"/>
      <c r="T3" s="142"/>
      <c r="U3" s="142"/>
    </row>
    <row r="4" spans="1:31" ht="12.75" customHeight="1" x14ac:dyDescent="0.35">
      <c r="A4" s="141"/>
      <c r="B4" s="142"/>
      <c r="C4" s="142"/>
      <c r="D4" s="142"/>
      <c r="E4" s="142"/>
      <c r="F4" s="597">
        <v>1</v>
      </c>
      <c r="G4" s="597"/>
      <c r="H4" s="597">
        <v>2</v>
      </c>
      <c r="I4" s="597"/>
      <c r="J4" s="597">
        <v>3</v>
      </c>
      <c r="K4" s="597"/>
      <c r="L4" s="597">
        <v>4</v>
      </c>
      <c r="M4" s="597"/>
      <c r="N4" s="597">
        <v>5</v>
      </c>
      <c r="O4" s="597"/>
      <c r="P4" s="597">
        <v>6</v>
      </c>
      <c r="Q4" s="597"/>
      <c r="R4" s="597">
        <v>7</v>
      </c>
      <c r="S4" s="597"/>
      <c r="T4" s="597">
        <v>8</v>
      </c>
      <c r="U4" s="597"/>
      <c r="V4" s="597">
        <v>9</v>
      </c>
      <c r="W4" s="597"/>
      <c r="X4" s="597">
        <v>10</v>
      </c>
      <c r="Y4" s="597"/>
      <c r="Z4" s="597">
        <v>11</v>
      </c>
      <c r="AA4" s="597"/>
      <c r="AB4" s="597">
        <v>12</v>
      </c>
      <c r="AC4" s="597"/>
      <c r="AD4" s="597">
        <v>13</v>
      </c>
      <c r="AE4" s="597"/>
    </row>
    <row r="5" spans="1:31" ht="76.5" customHeight="1" x14ac:dyDescent="0.35">
      <c r="A5" s="143" t="s">
        <v>0</v>
      </c>
      <c r="B5" s="144" t="s">
        <v>1</v>
      </c>
      <c r="C5" s="605" t="s">
        <v>28</v>
      </c>
      <c r="D5" s="613"/>
      <c r="E5" s="145"/>
      <c r="F5" s="605" t="s">
        <v>92</v>
      </c>
      <c r="G5" s="606"/>
      <c r="H5" s="605" t="s">
        <v>93</v>
      </c>
      <c r="I5" s="606"/>
      <c r="J5" s="607" t="s">
        <v>89</v>
      </c>
      <c r="K5" s="608"/>
      <c r="L5" s="605" t="s">
        <v>70</v>
      </c>
      <c r="M5" s="606"/>
      <c r="N5" s="605" t="s">
        <v>71</v>
      </c>
      <c r="O5" s="606"/>
      <c r="P5" s="605" t="s">
        <v>97</v>
      </c>
      <c r="Q5" s="606"/>
      <c r="R5" s="602" t="s">
        <v>201</v>
      </c>
      <c r="S5" s="603" t="s">
        <v>103</v>
      </c>
      <c r="T5" s="602" t="s">
        <v>105</v>
      </c>
      <c r="U5" s="603" t="s">
        <v>103</v>
      </c>
      <c r="V5" s="602" t="s">
        <v>171</v>
      </c>
      <c r="W5" s="603" t="s">
        <v>103</v>
      </c>
      <c r="X5" s="602" t="s">
        <v>172</v>
      </c>
      <c r="Y5" s="603" t="s">
        <v>103</v>
      </c>
      <c r="Z5" s="599" t="s">
        <v>150</v>
      </c>
      <c r="AA5" s="600"/>
      <c r="AB5" s="599" t="s">
        <v>106</v>
      </c>
      <c r="AC5" s="600"/>
      <c r="AD5" s="602" t="s">
        <v>151</v>
      </c>
      <c r="AE5" s="603"/>
    </row>
    <row r="6" spans="1:31" ht="47.25" customHeight="1" x14ac:dyDescent="0.35">
      <c r="A6" s="146" t="s">
        <v>8</v>
      </c>
      <c r="B6" s="147"/>
      <c r="C6" s="148" t="s">
        <v>38</v>
      </c>
      <c r="D6" s="150" t="s">
        <v>90</v>
      </c>
      <c r="E6" s="225" t="s">
        <v>76</v>
      </c>
      <c r="F6" s="148" t="s">
        <v>38</v>
      </c>
      <c r="G6" s="149" t="s">
        <v>90</v>
      </c>
      <c r="H6" s="148" t="s">
        <v>38</v>
      </c>
      <c r="I6" s="149" t="s">
        <v>90</v>
      </c>
      <c r="J6" s="148" t="s">
        <v>38</v>
      </c>
      <c r="K6" s="149" t="s">
        <v>82</v>
      </c>
      <c r="L6" s="148" t="s">
        <v>38</v>
      </c>
      <c r="M6" s="149" t="s">
        <v>90</v>
      </c>
      <c r="N6" s="148" t="s">
        <v>38</v>
      </c>
      <c r="O6" s="149" t="s">
        <v>90</v>
      </c>
      <c r="P6" s="148" t="s">
        <v>38</v>
      </c>
      <c r="Q6" s="149" t="s">
        <v>90</v>
      </c>
      <c r="R6" s="263" t="s">
        <v>38</v>
      </c>
      <c r="S6" s="264" t="s">
        <v>90</v>
      </c>
      <c r="T6" s="263" t="s">
        <v>38</v>
      </c>
      <c r="U6" s="264" t="s">
        <v>90</v>
      </c>
      <c r="V6" s="263" t="s">
        <v>38</v>
      </c>
      <c r="W6" s="264" t="s">
        <v>90</v>
      </c>
      <c r="X6" s="263" t="s">
        <v>38</v>
      </c>
      <c r="Y6" s="264" t="s">
        <v>90</v>
      </c>
      <c r="Z6" s="263" t="s">
        <v>38</v>
      </c>
      <c r="AA6" s="264" t="s">
        <v>90</v>
      </c>
      <c r="AB6" s="263" t="s">
        <v>38</v>
      </c>
      <c r="AC6" s="264" t="s">
        <v>90</v>
      </c>
      <c r="AD6" s="263" t="s">
        <v>38</v>
      </c>
      <c r="AE6" s="265" t="s">
        <v>90</v>
      </c>
    </row>
    <row r="7" spans="1:31" s="228" customFormat="1" ht="33.75" customHeight="1" thickBot="1" x14ac:dyDescent="0.4">
      <c r="A7" s="226" t="s">
        <v>177</v>
      </c>
      <c r="B7" s="227" t="s">
        <v>152</v>
      </c>
      <c r="C7" s="192"/>
      <c r="D7" s="192"/>
      <c r="E7" s="192"/>
      <c r="F7" s="192"/>
      <c r="G7" s="192"/>
      <c r="H7" s="192"/>
      <c r="I7" s="192"/>
      <c r="J7" s="192"/>
      <c r="K7" s="192"/>
      <c r="L7" s="192"/>
      <c r="M7" s="192"/>
      <c r="N7" s="192"/>
      <c r="O7" s="192"/>
      <c r="P7" s="192"/>
      <c r="Q7" s="192"/>
      <c r="R7" s="192"/>
      <c r="S7" s="192"/>
      <c r="T7" s="192"/>
      <c r="U7" s="428"/>
      <c r="V7" s="192"/>
      <c r="W7" s="192"/>
      <c r="X7" s="192"/>
      <c r="Y7" s="428"/>
      <c r="Z7" s="192"/>
      <c r="AA7" s="192"/>
      <c r="AB7" s="192"/>
      <c r="AC7" s="428"/>
      <c r="AD7" s="192"/>
      <c r="AE7" s="429"/>
    </row>
    <row r="8" spans="1:31" s="228" customFormat="1" ht="33.75" customHeight="1" thickTop="1" x14ac:dyDescent="0.35">
      <c r="A8" s="229">
        <v>2</v>
      </c>
      <c r="B8" s="230" t="s">
        <v>79</v>
      </c>
      <c r="C8" s="425"/>
      <c r="D8" s="231"/>
      <c r="E8" s="232"/>
      <c r="F8" s="154"/>
      <c r="G8" s="231"/>
      <c r="H8" s="154"/>
      <c r="I8" s="231"/>
      <c r="J8" s="154"/>
      <c r="K8" s="231"/>
      <c r="L8" s="154"/>
      <c r="M8" s="231"/>
      <c r="N8" s="154"/>
      <c r="O8" s="231"/>
      <c r="P8" s="154"/>
      <c r="Q8" s="231"/>
      <c r="R8" s="154"/>
      <c r="S8" s="231"/>
      <c r="T8" s="154"/>
      <c r="U8" s="256"/>
      <c r="V8" s="154"/>
      <c r="W8" s="231"/>
      <c r="X8" s="154"/>
      <c r="Y8" s="256"/>
      <c r="Z8" s="154"/>
      <c r="AA8" s="231"/>
      <c r="AB8" s="154"/>
      <c r="AC8" s="256"/>
      <c r="AD8" s="154"/>
      <c r="AE8" s="256"/>
    </row>
    <row r="9" spans="1:31" s="228" customFormat="1" ht="33.75" customHeight="1" x14ac:dyDescent="0.35">
      <c r="A9" s="233">
        <v>3</v>
      </c>
      <c r="B9" s="234" t="s">
        <v>80</v>
      </c>
      <c r="C9" s="173"/>
      <c r="D9" s="243"/>
      <c r="E9" s="235"/>
      <c r="F9" s="173"/>
      <c r="G9" s="204"/>
      <c r="H9" s="173"/>
      <c r="I9" s="204"/>
      <c r="J9" s="173"/>
      <c r="K9" s="204"/>
      <c r="L9" s="173"/>
      <c r="M9" s="204"/>
      <c r="N9" s="173"/>
      <c r="O9" s="204"/>
      <c r="P9" s="173"/>
      <c r="Q9" s="204"/>
      <c r="R9" s="173"/>
      <c r="S9" s="204"/>
      <c r="T9" s="173"/>
      <c r="U9" s="205"/>
      <c r="V9" s="173"/>
      <c r="W9" s="204"/>
      <c r="X9" s="173"/>
      <c r="Y9" s="205"/>
      <c r="Z9" s="173"/>
      <c r="AA9" s="204"/>
      <c r="AB9" s="173"/>
      <c r="AC9" s="205"/>
      <c r="AD9" s="173"/>
      <c r="AE9" s="205"/>
    </row>
    <row r="10" spans="1:31" s="228" customFormat="1" ht="33.75" customHeight="1" x14ac:dyDescent="0.35">
      <c r="A10" s="233">
        <v>4</v>
      </c>
      <c r="B10" s="234" t="s">
        <v>81</v>
      </c>
      <c r="C10" s="244"/>
      <c r="D10" s="177"/>
      <c r="E10" s="235"/>
      <c r="F10" s="173"/>
      <c r="G10" s="177"/>
      <c r="H10" s="173"/>
      <c r="I10" s="177"/>
      <c r="J10" s="173"/>
      <c r="K10" s="177"/>
      <c r="L10" s="173"/>
      <c r="M10" s="177"/>
      <c r="N10" s="173"/>
      <c r="O10" s="177"/>
      <c r="P10" s="173"/>
      <c r="Q10" s="177"/>
      <c r="R10" s="173"/>
      <c r="S10" s="177"/>
      <c r="T10" s="173"/>
      <c r="U10" s="178"/>
      <c r="V10" s="173"/>
      <c r="W10" s="177"/>
      <c r="X10" s="173"/>
      <c r="Y10" s="178"/>
      <c r="Z10" s="173"/>
      <c r="AA10" s="177"/>
      <c r="AB10" s="173"/>
      <c r="AC10" s="178"/>
      <c r="AD10" s="173"/>
      <c r="AE10" s="178"/>
    </row>
    <row r="11" spans="1:31" s="228" customFormat="1" ht="33.75" customHeight="1" thickBot="1" x14ac:dyDescent="0.4">
      <c r="A11" s="157">
        <v>5</v>
      </c>
      <c r="B11" s="596" t="s">
        <v>278</v>
      </c>
      <c r="C11" s="173"/>
      <c r="D11" s="163"/>
      <c r="E11" s="235"/>
      <c r="F11" s="173"/>
      <c r="G11" s="162"/>
      <c r="H11" s="173"/>
      <c r="I11" s="162"/>
      <c r="J11" s="173"/>
      <c r="K11" s="162"/>
      <c r="L11" s="173"/>
      <c r="M11" s="162"/>
      <c r="N11" s="173"/>
      <c r="O11" s="162"/>
      <c r="P11" s="173"/>
      <c r="Q11" s="162"/>
      <c r="R11" s="173"/>
      <c r="S11" s="162"/>
      <c r="T11" s="173"/>
      <c r="U11" s="163"/>
      <c r="V11" s="173"/>
      <c r="W11" s="162"/>
      <c r="X11" s="173"/>
      <c r="Y11" s="163"/>
      <c r="Z11" s="173"/>
      <c r="AA11" s="162"/>
      <c r="AB11" s="173"/>
      <c r="AC11" s="163"/>
      <c r="AD11" s="173"/>
      <c r="AE11" s="163"/>
    </row>
    <row r="12" spans="1:31" s="228" customFormat="1" ht="33.75" customHeight="1" thickTop="1" x14ac:dyDescent="0.35">
      <c r="A12" s="229">
        <v>6</v>
      </c>
      <c r="B12" s="353" t="s">
        <v>42</v>
      </c>
      <c r="C12" s="232"/>
      <c r="D12" s="430"/>
      <c r="E12" s="349"/>
      <c r="F12" s="371"/>
      <c r="G12" s="372"/>
      <c r="H12" s="371"/>
      <c r="I12" s="372"/>
      <c r="J12" s="371"/>
      <c r="K12" s="372"/>
      <c r="L12" s="371"/>
      <c r="M12" s="372"/>
      <c r="N12" s="371"/>
      <c r="O12" s="372"/>
      <c r="P12" s="371"/>
      <c r="Q12" s="372"/>
      <c r="R12" s="371"/>
      <c r="S12" s="372"/>
      <c r="T12" s="371"/>
      <c r="U12" s="373"/>
      <c r="V12" s="371"/>
      <c r="W12" s="372"/>
      <c r="X12" s="371"/>
      <c r="Y12" s="373"/>
      <c r="Z12" s="232"/>
      <c r="AA12" s="430"/>
      <c r="AB12" s="371"/>
      <c r="AC12" s="373"/>
      <c r="AD12" s="232"/>
      <c r="AE12" s="432"/>
    </row>
    <row r="13" spans="1:31" s="228" customFormat="1" ht="33.75" customHeight="1" thickBot="1" x14ac:dyDescent="0.4">
      <c r="A13" s="350">
        <v>7</v>
      </c>
      <c r="B13" s="363" t="s">
        <v>162</v>
      </c>
      <c r="C13" s="238"/>
      <c r="D13" s="431"/>
      <c r="E13" s="351"/>
      <c r="F13" s="354"/>
      <c r="G13" s="355"/>
      <c r="H13" s="354"/>
      <c r="I13" s="355"/>
      <c r="J13" s="354"/>
      <c r="K13" s="355"/>
      <c r="L13" s="354"/>
      <c r="M13" s="355"/>
      <c r="N13" s="354"/>
      <c r="O13" s="355"/>
      <c r="P13" s="354"/>
      <c r="Q13" s="355"/>
      <c r="R13" s="354"/>
      <c r="S13" s="355"/>
      <c r="T13" s="354"/>
      <c r="U13" s="356"/>
      <c r="V13" s="354"/>
      <c r="W13" s="355"/>
      <c r="X13" s="354"/>
      <c r="Y13" s="356"/>
      <c r="Z13" s="238"/>
      <c r="AA13" s="433"/>
      <c r="AB13" s="354"/>
      <c r="AC13" s="356"/>
      <c r="AD13" s="238"/>
      <c r="AE13" s="431"/>
    </row>
    <row r="14" spans="1:31" s="228" customFormat="1" ht="33.75" customHeight="1" thickTop="1" x14ac:dyDescent="0.35">
      <c r="A14" s="352">
        <v>8</v>
      </c>
      <c r="B14" s="348" t="s">
        <v>178</v>
      </c>
      <c r="C14" s="232"/>
      <c r="D14" s="430"/>
      <c r="E14" s="349"/>
      <c r="F14" s="232"/>
      <c r="G14" s="430"/>
      <c r="H14" s="232"/>
      <c r="I14" s="430"/>
      <c r="J14" s="232"/>
      <c r="K14" s="430"/>
      <c r="L14" s="232"/>
      <c r="M14" s="430"/>
      <c r="N14" s="232"/>
      <c r="O14" s="430"/>
      <c r="P14" s="232"/>
      <c r="Q14" s="430"/>
      <c r="R14" s="232"/>
      <c r="S14" s="430"/>
      <c r="T14" s="232"/>
      <c r="U14" s="432"/>
      <c r="V14" s="232"/>
      <c r="W14" s="430"/>
      <c r="X14" s="232"/>
      <c r="Y14" s="432"/>
      <c r="Z14" s="232"/>
      <c r="AA14" s="430"/>
      <c r="AB14" s="232"/>
      <c r="AC14" s="432"/>
      <c r="AD14" s="232"/>
      <c r="AE14" s="432"/>
    </row>
    <row r="15" spans="1:31" s="228" customFormat="1" ht="27.75" customHeight="1" x14ac:dyDescent="0.35">
      <c r="A15" s="241"/>
      <c r="B15" s="196"/>
      <c r="C15" s="242"/>
      <c r="D15" s="242"/>
      <c r="E15" s="242"/>
      <c r="F15" s="242"/>
      <c r="G15" s="242"/>
      <c r="H15" s="242"/>
      <c r="I15" s="242"/>
      <c r="J15" s="242"/>
      <c r="K15" s="242"/>
      <c r="L15" s="242"/>
      <c r="M15" s="242"/>
      <c r="N15" s="242"/>
      <c r="O15" s="242"/>
      <c r="P15" s="242"/>
      <c r="Q15" s="242"/>
      <c r="R15" s="242"/>
      <c r="S15" s="242"/>
      <c r="T15" s="242"/>
      <c r="U15" s="242"/>
      <c r="V15" s="242"/>
      <c r="W15" s="242"/>
      <c r="X15" s="242"/>
      <c r="Y15" s="242"/>
      <c r="Z15" s="242"/>
      <c r="AA15" s="242"/>
      <c r="AB15" s="242"/>
      <c r="AC15" s="242"/>
      <c r="AD15" s="242"/>
      <c r="AE15" s="242"/>
    </row>
    <row r="16" spans="1:31" ht="30" customHeight="1" x14ac:dyDescent="0.35">
      <c r="A16" s="198"/>
      <c r="B16" s="199" t="s">
        <v>19</v>
      </c>
      <c r="C16" s="200"/>
      <c r="D16" s="200"/>
      <c r="E16" s="200"/>
      <c r="F16" s="200"/>
      <c r="G16" s="200"/>
      <c r="H16" s="200"/>
      <c r="I16" s="200"/>
      <c r="J16" s="200"/>
      <c r="K16" s="200"/>
      <c r="L16" s="200"/>
      <c r="M16" s="200"/>
      <c r="N16" s="200"/>
      <c r="O16" s="200"/>
      <c r="P16" s="200"/>
      <c r="Q16" s="200"/>
      <c r="R16" s="200"/>
      <c r="S16" s="200"/>
      <c r="T16" s="200"/>
      <c r="U16" s="200"/>
      <c r="V16" s="200"/>
      <c r="W16" s="200"/>
      <c r="X16" s="200"/>
      <c r="Y16" s="200"/>
      <c r="Z16" s="200"/>
      <c r="AA16" s="200"/>
      <c r="AB16" s="200"/>
      <c r="AC16" s="200"/>
      <c r="AD16" s="200"/>
      <c r="AE16" s="200"/>
    </row>
    <row r="17" spans="1:31" ht="33.75" customHeight="1" x14ac:dyDescent="0.35">
      <c r="A17" s="171">
        <v>9</v>
      </c>
      <c r="B17" s="201" t="s">
        <v>72</v>
      </c>
      <c r="C17" s="173"/>
      <c r="D17" s="205"/>
      <c r="E17" s="174"/>
      <c r="F17" s="179"/>
      <c r="G17" s="180"/>
      <c r="H17" s="179"/>
      <c r="I17" s="262"/>
      <c r="J17" s="179"/>
      <c r="K17" s="180"/>
      <c r="L17" s="179"/>
      <c r="M17" s="180"/>
      <c r="N17" s="179"/>
      <c r="O17" s="180"/>
      <c r="P17" s="179"/>
      <c r="Q17" s="180"/>
      <c r="R17" s="179"/>
      <c r="S17" s="180"/>
      <c r="T17" s="179"/>
      <c r="U17" s="181"/>
      <c r="V17" s="179"/>
      <c r="W17" s="180"/>
      <c r="X17" s="179"/>
      <c r="Y17" s="181"/>
      <c r="Z17" s="179"/>
      <c r="AA17" s="180"/>
      <c r="AB17" s="179"/>
      <c r="AC17" s="181"/>
      <c r="AD17" s="179"/>
      <c r="AE17" s="181"/>
    </row>
    <row r="18" spans="1:31" s="247" customFormat="1" ht="33.75" customHeight="1" x14ac:dyDescent="0.35">
      <c r="A18" s="203">
        <v>10</v>
      </c>
      <c r="B18" s="201" t="s">
        <v>179</v>
      </c>
      <c r="C18" s="173"/>
      <c r="D18" s="205"/>
      <c r="E18" s="174"/>
      <c r="F18" s="173"/>
      <c r="G18" s="243"/>
      <c r="H18" s="244"/>
      <c r="I18" s="243"/>
      <c r="J18" s="173"/>
      <c r="K18" s="243"/>
      <c r="L18" s="244"/>
      <c r="M18" s="245"/>
      <c r="N18" s="244"/>
      <c r="O18" s="245"/>
      <c r="P18" s="244"/>
      <c r="Q18" s="245"/>
      <c r="R18" s="244"/>
      <c r="S18" s="245"/>
      <c r="T18" s="244"/>
      <c r="U18" s="246"/>
      <c r="V18" s="244"/>
      <c r="W18" s="245"/>
      <c r="X18" s="244"/>
      <c r="Y18" s="246"/>
      <c r="Z18" s="244"/>
      <c r="AA18" s="205"/>
      <c r="AB18" s="244"/>
      <c r="AC18" s="246"/>
      <c r="AD18" s="244"/>
      <c r="AE18" s="205"/>
    </row>
    <row r="19" spans="1:31" s="247" customFormat="1" ht="33.75" customHeight="1" x14ac:dyDescent="0.35">
      <c r="A19" s="203">
        <v>11</v>
      </c>
      <c r="B19" s="206" t="s">
        <v>194</v>
      </c>
      <c r="C19" s="173"/>
      <c r="D19" s="248"/>
      <c r="E19" s="174"/>
      <c r="F19" s="173"/>
      <c r="G19" s="207"/>
      <c r="H19" s="173"/>
      <c r="I19" s="207"/>
      <c r="J19" s="173"/>
      <c r="K19" s="207"/>
      <c r="L19" s="173"/>
      <c r="M19" s="161"/>
      <c r="N19" s="173"/>
      <c r="O19" s="207"/>
      <c r="P19" s="173"/>
      <c r="Q19" s="207"/>
      <c r="R19" s="173"/>
      <c r="S19" s="162"/>
      <c r="T19" s="173"/>
      <c r="U19" s="163"/>
      <c r="V19" s="173"/>
      <c r="W19" s="162"/>
      <c r="X19" s="173"/>
      <c r="Y19" s="163"/>
      <c r="Z19" s="173"/>
      <c r="AA19" s="162"/>
      <c r="AB19" s="173"/>
      <c r="AC19" s="163"/>
      <c r="AD19" s="173"/>
      <c r="AE19" s="163"/>
    </row>
    <row r="20" spans="1:31" s="247" customFormat="1" ht="33.75" customHeight="1" x14ac:dyDescent="0.35">
      <c r="A20" s="208">
        <v>12</v>
      </c>
      <c r="B20" s="209" t="s">
        <v>77</v>
      </c>
      <c r="C20" s="249"/>
      <c r="D20" s="163"/>
      <c r="E20" s="207"/>
      <c r="F20" s="161"/>
      <c r="G20" s="207"/>
      <c r="H20" s="161"/>
      <c r="I20" s="207"/>
      <c r="J20" s="161"/>
      <c r="K20" s="207"/>
      <c r="L20" s="161"/>
      <c r="M20" s="162"/>
      <c r="N20" s="161"/>
      <c r="O20" s="162"/>
      <c r="P20" s="161"/>
      <c r="Q20" s="162"/>
      <c r="R20" s="161"/>
      <c r="S20" s="162"/>
      <c r="T20" s="161"/>
      <c r="U20" s="163"/>
      <c r="V20" s="161"/>
      <c r="W20" s="162"/>
      <c r="X20" s="161"/>
      <c r="Y20" s="163"/>
      <c r="Z20" s="161"/>
      <c r="AA20" s="162"/>
      <c r="AB20" s="161"/>
      <c r="AC20" s="163"/>
      <c r="AD20" s="161"/>
      <c r="AE20" s="163"/>
    </row>
    <row r="21" spans="1:31" s="247" customFormat="1" ht="33.75" customHeight="1" thickBot="1" x14ac:dyDescent="0.4">
      <c r="A21" s="208">
        <v>13</v>
      </c>
      <c r="B21" s="209" t="s">
        <v>78</v>
      </c>
      <c r="C21" s="249"/>
      <c r="D21" s="163"/>
      <c r="E21" s="207"/>
      <c r="F21" s="250"/>
      <c r="G21" s="207"/>
      <c r="H21" s="250"/>
      <c r="I21" s="207"/>
      <c r="J21" s="161"/>
      <c r="K21" s="162"/>
      <c r="L21" s="161"/>
      <c r="M21" s="162"/>
      <c r="N21" s="161"/>
      <c r="O21" s="162"/>
      <c r="P21" s="161"/>
      <c r="Q21" s="162"/>
      <c r="R21" s="161"/>
      <c r="S21" s="162"/>
      <c r="T21" s="161"/>
      <c r="U21" s="163"/>
      <c r="V21" s="161"/>
      <c r="W21" s="162"/>
      <c r="X21" s="161"/>
      <c r="Y21" s="163"/>
      <c r="Z21" s="161"/>
      <c r="AA21" s="162"/>
      <c r="AB21" s="161"/>
      <c r="AC21" s="163"/>
      <c r="AD21" s="161"/>
      <c r="AE21" s="163"/>
    </row>
    <row r="22" spans="1:31" s="228" customFormat="1" ht="33.75" customHeight="1" thickTop="1" x14ac:dyDescent="0.35">
      <c r="A22" s="341">
        <v>14</v>
      </c>
      <c r="B22" s="345" t="s">
        <v>42</v>
      </c>
      <c r="C22" s="425"/>
      <c r="D22" s="434"/>
      <c r="E22" s="346"/>
      <c r="F22" s="342"/>
      <c r="G22" s="343"/>
      <c r="H22" s="342"/>
      <c r="I22" s="343"/>
      <c r="J22" s="342"/>
      <c r="K22" s="343"/>
      <c r="L22" s="342"/>
      <c r="M22" s="343"/>
      <c r="N22" s="342"/>
      <c r="O22" s="343"/>
      <c r="P22" s="342"/>
      <c r="Q22" s="343"/>
      <c r="R22" s="342"/>
      <c r="S22" s="343"/>
      <c r="T22" s="342"/>
      <c r="U22" s="344"/>
      <c r="V22" s="342"/>
      <c r="W22" s="343"/>
      <c r="X22" s="342"/>
      <c r="Y22" s="344"/>
      <c r="Z22" s="342"/>
      <c r="AA22" s="343"/>
      <c r="AB22" s="342"/>
      <c r="AC22" s="344"/>
      <c r="AD22" s="342"/>
      <c r="AE22" s="344"/>
    </row>
    <row r="23" spans="1:31" s="228" customFormat="1" ht="33.75" customHeight="1" thickBot="1" x14ac:dyDescent="0.4">
      <c r="A23" s="210"/>
      <c r="B23" s="196"/>
      <c r="C23" s="197"/>
      <c r="D23" s="211"/>
      <c r="E23" s="211"/>
      <c r="F23" s="211"/>
      <c r="G23" s="211"/>
      <c r="H23" s="211"/>
      <c r="I23" s="211"/>
      <c r="J23" s="211"/>
      <c r="K23" s="211"/>
      <c r="L23" s="211"/>
      <c r="M23" s="211"/>
      <c r="N23" s="211"/>
      <c r="O23" s="211"/>
      <c r="P23" s="211"/>
      <c r="Q23" s="211"/>
      <c r="R23" s="211"/>
      <c r="S23" s="211"/>
      <c r="T23" s="211"/>
      <c r="U23" s="211"/>
    </row>
    <row r="24" spans="1:31" s="228" customFormat="1" ht="33.75" customHeight="1" thickBot="1" x14ac:dyDescent="0.4">
      <c r="A24" s="347">
        <v>15</v>
      </c>
      <c r="B24" s="213" t="s">
        <v>66</v>
      </c>
      <c r="C24" s="426"/>
      <c r="D24" s="426"/>
      <c r="E24" s="251"/>
      <c r="F24" s="251"/>
      <c r="G24" s="251"/>
      <c r="H24" s="251"/>
      <c r="I24" s="251"/>
      <c r="J24" s="251"/>
      <c r="K24" s="251"/>
      <c r="L24" s="251"/>
      <c r="M24" s="251"/>
      <c r="N24" s="251"/>
      <c r="O24" s="251"/>
      <c r="P24" s="251"/>
      <c r="Q24" s="251"/>
      <c r="R24" s="211"/>
      <c r="S24" s="211"/>
      <c r="T24" s="211"/>
      <c r="U24" s="211"/>
    </row>
    <row r="25" spans="1:31" s="228" customFormat="1" ht="33.75" customHeight="1" thickBot="1" x14ac:dyDescent="0.4">
      <c r="A25" s="212">
        <v>16</v>
      </c>
      <c r="B25" s="252" t="s">
        <v>85</v>
      </c>
      <c r="C25" s="258"/>
      <c r="D25" s="259"/>
      <c r="E25" s="251"/>
      <c r="F25" s="251"/>
      <c r="G25" s="251"/>
      <c r="H25" s="251"/>
      <c r="I25" s="251"/>
      <c r="J25" s="251"/>
      <c r="K25" s="251"/>
      <c r="L25" s="251"/>
      <c r="M25" s="251"/>
      <c r="N25" s="251"/>
      <c r="O25" s="251"/>
      <c r="P25" s="251"/>
      <c r="Q25" s="251"/>
      <c r="R25" s="211"/>
      <c r="S25" s="211"/>
      <c r="T25" s="211"/>
      <c r="U25" s="211"/>
    </row>
    <row r="26" spans="1:31" s="228" customFormat="1" ht="33.75" customHeight="1" thickBot="1" x14ac:dyDescent="0.4">
      <c r="A26" s="212">
        <v>17</v>
      </c>
      <c r="B26" s="252" t="s">
        <v>86</v>
      </c>
      <c r="C26" s="427"/>
      <c r="D26" s="259"/>
      <c r="E26" s="251"/>
      <c r="F26" s="251"/>
      <c r="G26" s="251"/>
      <c r="H26" s="251"/>
      <c r="I26" s="251"/>
      <c r="J26" s="251"/>
      <c r="K26" s="251"/>
      <c r="L26" s="251"/>
      <c r="M26" s="251"/>
      <c r="N26" s="251"/>
      <c r="O26" s="251"/>
      <c r="P26" s="251"/>
      <c r="Q26" s="251"/>
      <c r="R26" s="211"/>
      <c r="S26" s="211"/>
      <c r="T26" s="211"/>
      <c r="U26" s="211"/>
    </row>
    <row r="27" spans="1:31" s="228" customFormat="1" ht="33.75" customHeight="1" thickBot="1" x14ac:dyDescent="0.4">
      <c r="A27" s="212">
        <v>18</v>
      </c>
      <c r="B27" s="252" t="s">
        <v>88</v>
      </c>
      <c r="C27" s="258"/>
      <c r="D27" s="259"/>
      <c r="E27" s="251"/>
      <c r="F27" s="251"/>
      <c r="G27" s="251"/>
      <c r="H27" s="251"/>
      <c r="I27" s="251"/>
      <c r="J27" s="251"/>
      <c r="K27" s="251"/>
      <c r="L27" s="251"/>
      <c r="M27" s="251"/>
      <c r="N27" s="251"/>
      <c r="O27" s="251"/>
      <c r="P27" s="251"/>
      <c r="Q27" s="251"/>
      <c r="R27" s="211"/>
      <c r="S27" s="211"/>
      <c r="T27" s="211"/>
      <c r="U27" s="211"/>
    </row>
    <row r="28" spans="1:31" s="228" customFormat="1" ht="33.75" customHeight="1" thickBot="1" x14ac:dyDescent="0.4">
      <c r="A28" s="347">
        <v>19</v>
      </c>
      <c r="B28" s="213" t="s">
        <v>87</v>
      </c>
      <c r="C28" s="427"/>
      <c r="D28" s="259"/>
      <c r="E28" s="251"/>
      <c r="F28" s="251"/>
      <c r="G28" s="251"/>
      <c r="H28" s="251"/>
      <c r="I28" s="251"/>
      <c r="J28" s="251"/>
      <c r="K28" s="251"/>
      <c r="L28" s="251"/>
      <c r="M28" s="251"/>
      <c r="N28" s="251"/>
      <c r="O28" s="251"/>
      <c r="P28" s="251"/>
      <c r="Q28" s="251"/>
      <c r="R28" s="211"/>
      <c r="S28" s="211"/>
      <c r="T28" s="211"/>
      <c r="U28" s="211"/>
    </row>
    <row r="29" spans="1:31" x14ac:dyDescent="0.35">
      <c r="A29" s="139"/>
    </row>
    <row r="30" spans="1:31" x14ac:dyDescent="0.35">
      <c r="A30" s="139"/>
    </row>
    <row r="31" spans="1:31" ht="18.5" x14ac:dyDescent="0.35">
      <c r="A31" s="413" t="s">
        <v>84</v>
      </c>
      <c r="B31" s="357"/>
      <c r="C31" s="357"/>
    </row>
    <row r="32" spans="1:31" ht="42" customHeight="1" x14ac:dyDescent="0.35">
      <c r="A32" s="598" t="s">
        <v>264</v>
      </c>
      <c r="B32" s="598"/>
      <c r="C32" s="598"/>
      <c r="D32" s="598"/>
    </row>
    <row r="33" spans="1:28" ht="18.5" x14ac:dyDescent="0.35">
      <c r="A33" s="357" t="s">
        <v>176</v>
      </c>
      <c r="B33" s="357"/>
      <c r="C33" s="357"/>
    </row>
    <row r="34" spans="1:28" ht="18.5" x14ac:dyDescent="0.35">
      <c r="A34" s="357" t="s">
        <v>173</v>
      </c>
      <c r="B34" s="357"/>
      <c r="C34" s="357"/>
    </row>
    <row r="35" spans="1:28" ht="99.65" customHeight="1" x14ac:dyDescent="0.35">
      <c r="A35" s="604" t="s">
        <v>265</v>
      </c>
      <c r="B35" s="604"/>
      <c r="C35" s="604"/>
      <c r="D35" s="604"/>
      <c r="F35" s="609" t="s">
        <v>269</v>
      </c>
      <c r="G35" s="609"/>
      <c r="H35" s="361" t="s">
        <v>161</v>
      </c>
      <c r="I35" s="362"/>
      <c r="J35" s="361" t="s">
        <v>180</v>
      </c>
      <c r="K35" s="362"/>
    </row>
    <row r="36" spans="1:28" ht="72" customHeight="1" x14ac:dyDescent="0.35">
      <c r="A36" s="598" t="s">
        <v>274</v>
      </c>
      <c r="B36" s="598"/>
      <c r="C36" s="598"/>
    </row>
    <row r="37" spans="1:28" ht="58" customHeight="1" x14ac:dyDescent="0.35">
      <c r="A37" s="614" t="s">
        <v>277</v>
      </c>
      <c r="B37" s="614"/>
      <c r="C37" s="614"/>
      <c r="D37" s="610"/>
      <c r="E37" s="610"/>
      <c r="F37" s="610"/>
      <c r="G37" s="610"/>
      <c r="H37" s="610"/>
      <c r="I37" s="610"/>
      <c r="J37" s="610"/>
    </row>
    <row r="39" spans="1:28" s="138" customFormat="1" x14ac:dyDescent="0.35">
      <c r="V39" s="224"/>
      <c r="W39" s="224"/>
      <c r="X39" s="224"/>
      <c r="Y39" s="224"/>
      <c r="Z39" s="224"/>
      <c r="AA39" s="224"/>
      <c r="AB39" s="224"/>
    </row>
    <row r="40" spans="1:28" x14ac:dyDescent="0.35">
      <c r="A40" s="217"/>
      <c r="B40" s="612" t="s">
        <v>94</v>
      </c>
      <c r="C40" s="612"/>
      <c r="D40" s="592"/>
    </row>
    <row r="41" spans="1:28" x14ac:dyDescent="0.35">
      <c r="A41" s="218"/>
      <c r="B41" s="219" t="s">
        <v>95</v>
      </c>
      <c r="C41" s="220"/>
    </row>
    <row r="42" spans="1:28" x14ac:dyDescent="0.35">
      <c r="A42" s="221"/>
      <c r="B42" s="219" t="s">
        <v>96</v>
      </c>
      <c r="C42" s="220"/>
    </row>
    <row r="46" spans="1:28" ht="18.5" x14ac:dyDescent="0.35">
      <c r="B46" s="611"/>
      <c r="C46" s="611"/>
      <c r="D46" s="611"/>
      <c r="E46" s="611"/>
    </row>
    <row r="47" spans="1:28" ht="18.5" x14ac:dyDescent="0.35">
      <c r="B47" s="611"/>
      <c r="C47" s="611"/>
      <c r="D47" s="611"/>
      <c r="E47" s="611"/>
    </row>
    <row r="75" spans="1:28" s="138" customFormat="1" x14ac:dyDescent="0.35">
      <c r="A75" s="253"/>
      <c r="B75" s="222"/>
      <c r="C75" s="222"/>
      <c r="D75" s="222"/>
      <c r="E75" s="222"/>
      <c r="F75" s="222"/>
      <c r="G75" s="222"/>
      <c r="H75" s="222"/>
      <c r="V75" s="224"/>
      <c r="W75" s="224"/>
      <c r="X75" s="224"/>
      <c r="Y75" s="224"/>
      <c r="Z75" s="224"/>
      <c r="AA75" s="224"/>
      <c r="AB75" s="224"/>
    </row>
    <row r="76" spans="1:28" s="138" customFormat="1" x14ac:dyDescent="0.35">
      <c r="A76" s="254"/>
      <c r="B76" s="222"/>
      <c r="C76" s="222"/>
      <c r="D76" s="222"/>
      <c r="E76" s="222"/>
      <c r="F76" s="222"/>
      <c r="G76" s="222"/>
      <c r="H76" s="222"/>
      <c r="V76" s="224"/>
      <c r="W76" s="224"/>
      <c r="X76" s="224"/>
      <c r="Y76" s="224"/>
      <c r="Z76" s="224"/>
      <c r="AA76" s="224"/>
      <c r="AB76" s="224"/>
    </row>
    <row r="77" spans="1:28" s="138" customFormat="1" ht="18.5" x14ac:dyDescent="0.35">
      <c r="A77" s="255"/>
      <c r="B77" s="222"/>
      <c r="C77" s="222"/>
      <c r="D77" s="222"/>
      <c r="E77" s="222"/>
      <c r="F77" s="222"/>
      <c r="G77" s="222"/>
      <c r="H77" s="222"/>
      <c r="V77" s="224"/>
      <c r="W77" s="224"/>
      <c r="X77" s="224"/>
      <c r="Y77" s="224"/>
      <c r="Z77" s="224"/>
      <c r="AA77" s="224"/>
      <c r="AB77" s="224"/>
    </row>
    <row r="78" spans="1:28" s="138" customFormat="1" ht="18.5" x14ac:dyDescent="0.35">
      <c r="A78" s="255"/>
      <c r="B78" s="222"/>
      <c r="C78" s="222"/>
      <c r="D78" s="222"/>
      <c r="E78" s="222"/>
      <c r="F78" s="222"/>
      <c r="G78" s="222"/>
      <c r="H78" s="222"/>
      <c r="V78" s="224"/>
      <c r="W78" s="224"/>
      <c r="X78" s="224"/>
      <c r="Y78" s="224"/>
      <c r="Z78" s="224"/>
      <c r="AA78" s="224"/>
      <c r="AB78" s="224"/>
    </row>
    <row r="79" spans="1:28" s="138" customFormat="1" ht="18.5" x14ac:dyDescent="0.35">
      <c r="A79" s="255"/>
      <c r="B79" s="222"/>
      <c r="C79" s="222"/>
      <c r="D79" s="222"/>
      <c r="E79" s="222"/>
      <c r="F79" s="222"/>
      <c r="G79" s="222"/>
      <c r="H79" s="222"/>
      <c r="V79" s="224"/>
      <c r="W79" s="224"/>
      <c r="X79" s="224"/>
      <c r="Y79" s="224"/>
      <c r="Z79" s="224"/>
      <c r="AA79" s="224"/>
      <c r="AB79" s="224"/>
    </row>
    <row r="80" spans="1:28" s="138" customFormat="1" ht="28.5" customHeight="1" x14ac:dyDescent="0.35">
      <c r="A80" s="255"/>
      <c r="B80" s="255"/>
      <c r="C80" s="222"/>
      <c r="D80" s="222"/>
      <c r="E80" s="222"/>
      <c r="F80" s="222"/>
      <c r="G80" s="222"/>
      <c r="H80" s="222"/>
      <c r="V80" s="224"/>
      <c r="W80" s="224"/>
      <c r="X80" s="224"/>
      <c r="Y80" s="224"/>
      <c r="Z80" s="224"/>
      <c r="AA80" s="224"/>
      <c r="AB80" s="224"/>
    </row>
    <row r="81" spans="1:28" s="138" customFormat="1" ht="18.5" x14ac:dyDescent="0.35">
      <c r="A81" s="255"/>
      <c r="B81" s="255"/>
      <c r="C81" s="222"/>
      <c r="D81" s="222"/>
      <c r="E81" s="222"/>
      <c r="F81" s="222"/>
      <c r="G81" s="222"/>
      <c r="H81" s="222"/>
      <c r="V81" s="224"/>
      <c r="W81" s="224"/>
      <c r="X81" s="224"/>
      <c r="Y81" s="224"/>
      <c r="Z81" s="224"/>
      <c r="AA81" s="224"/>
      <c r="AB81" s="224"/>
    </row>
    <row r="82" spans="1:28" s="138" customFormat="1" ht="18.5" x14ac:dyDescent="0.35">
      <c r="A82" s="255"/>
      <c r="B82" s="255"/>
      <c r="C82" s="222"/>
      <c r="D82" s="222"/>
      <c r="E82" s="222"/>
      <c r="F82" s="222"/>
      <c r="G82" s="222"/>
      <c r="H82" s="222"/>
      <c r="V82" s="224"/>
      <c r="W82" s="224"/>
      <c r="X82" s="224"/>
      <c r="Y82" s="224"/>
      <c r="Z82" s="224"/>
      <c r="AA82" s="224"/>
      <c r="AB82" s="224"/>
    </row>
    <row r="83" spans="1:28" s="138" customFormat="1" x14ac:dyDescent="0.35">
      <c r="A83" s="254"/>
      <c r="B83" s="222"/>
      <c r="C83" s="222"/>
      <c r="D83" s="222"/>
      <c r="E83" s="222"/>
      <c r="F83" s="222"/>
      <c r="G83" s="222"/>
      <c r="H83" s="222"/>
      <c r="V83" s="224"/>
      <c r="W83" s="224"/>
      <c r="X83" s="224"/>
      <c r="Y83" s="224"/>
      <c r="Z83" s="224"/>
      <c r="AA83" s="224"/>
      <c r="AB83" s="224"/>
    </row>
    <row r="84" spans="1:28" s="138" customFormat="1" ht="18.5" x14ac:dyDescent="0.35">
      <c r="A84" s="255"/>
      <c r="B84" s="222"/>
      <c r="C84" s="222"/>
      <c r="D84" s="222"/>
      <c r="E84" s="222"/>
      <c r="F84" s="222"/>
      <c r="G84" s="222"/>
      <c r="H84" s="222"/>
      <c r="V84" s="224"/>
      <c r="W84" s="224"/>
      <c r="X84" s="224"/>
      <c r="Y84" s="224"/>
      <c r="Z84" s="224"/>
      <c r="AA84" s="224"/>
      <c r="AB84" s="224"/>
    </row>
  </sheetData>
  <sheetProtection formatCells="0" formatColumns="0" formatRows="0" insertHyperlinks="0" sort="0" autoFilter="0" pivotTables="0"/>
  <mergeCells count="36">
    <mergeCell ref="B46:E46"/>
    <mergeCell ref="B47:E47"/>
    <mergeCell ref="B40:C40"/>
    <mergeCell ref="T5:U5"/>
    <mergeCell ref="P5:Q5"/>
    <mergeCell ref="C5:D5"/>
    <mergeCell ref="F5:G5"/>
    <mergeCell ref="H5:I5"/>
    <mergeCell ref="J5:K5"/>
    <mergeCell ref="L5:M5"/>
    <mergeCell ref="N5:O5"/>
    <mergeCell ref="R5:S5"/>
    <mergeCell ref="A36:C36"/>
    <mergeCell ref="A32:D32"/>
    <mergeCell ref="A35:D35"/>
    <mergeCell ref="A37:C37"/>
    <mergeCell ref="R4:S4"/>
    <mergeCell ref="T4:U4"/>
    <mergeCell ref="V4:W4"/>
    <mergeCell ref="X4:Y4"/>
    <mergeCell ref="Z4:AA4"/>
    <mergeCell ref="AB4:AC4"/>
    <mergeCell ref="AD4:AE4"/>
    <mergeCell ref="V5:W5"/>
    <mergeCell ref="X5:Y5"/>
    <mergeCell ref="Z5:AA5"/>
    <mergeCell ref="AB5:AC5"/>
    <mergeCell ref="AD5:AE5"/>
    <mergeCell ref="D37:J37"/>
    <mergeCell ref="F35:G35"/>
    <mergeCell ref="P4:Q4"/>
    <mergeCell ref="F4:G4"/>
    <mergeCell ref="H4:I4"/>
    <mergeCell ref="J4:K4"/>
    <mergeCell ref="L4:M4"/>
    <mergeCell ref="N4:O4"/>
  </mergeCells>
  <pageMargins left="0.31496062992125984" right="0.31496062992125984" top="0.59055118110236227" bottom="0.47244094488188981" header="0.31496062992125984" footer="0.31496062992125984"/>
  <pageSetup paperSize="8" scale="43" orientation="landscape" verticalDpi="1200" r:id="rId1"/>
  <headerFooter>
    <oddFooter>&amp;L&amp;A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pageSetUpPr fitToPage="1"/>
  </sheetPr>
  <dimension ref="A1:AE93"/>
  <sheetViews>
    <sheetView showGridLines="0" zoomScale="70" zoomScaleNormal="70" zoomScaleSheetLayoutView="55" workbookViewId="0">
      <pane ySplit="6" topLeftCell="A7" activePane="bottomLeft" state="frozen"/>
      <selection pane="bottomLeft" activeCell="A7" sqref="A7"/>
    </sheetView>
  </sheetViews>
  <sheetFormatPr baseColWidth="10" defaultColWidth="9.1796875" defaultRowHeight="14.5" x14ac:dyDescent="0.35"/>
  <cols>
    <col min="1" max="1" width="27.1796875" style="215" customWidth="1"/>
    <col min="2" max="2" width="91.1796875" style="216" customWidth="1"/>
    <col min="3" max="4" width="17.54296875" style="138" customWidth="1"/>
    <col min="5" max="5" width="22.54296875" style="138" customWidth="1"/>
    <col min="6" max="7" width="17.54296875" style="138" customWidth="1"/>
    <col min="8" max="8" width="18.453125" style="138" customWidth="1"/>
    <col min="9" max="21" width="17.54296875" style="138" customWidth="1"/>
    <col min="22" max="27" width="17.54296875" style="224" customWidth="1"/>
    <col min="28" max="28" width="18.54296875" style="224" customWidth="1"/>
    <col min="29" max="31" width="17.54296875" style="224" customWidth="1"/>
    <col min="32" max="16384" width="9.1796875" style="224"/>
  </cols>
  <sheetData>
    <row r="1" spans="1:31" ht="18.5" x14ac:dyDescent="0.35">
      <c r="A1" s="456" t="s">
        <v>204</v>
      </c>
      <c r="B1" s="457"/>
      <c r="C1" s="458"/>
    </row>
    <row r="2" spans="1:31" ht="18.5" x14ac:dyDescent="0.35">
      <c r="A2" s="459" t="s">
        <v>63</v>
      </c>
      <c r="B2" s="457"/>
      <c r="C2" s="459" t="s">
        <v>203</v>
      </c>
    </row>
    <row r="3" spans="1:31" ht="12.75" customHeight="1" x14ac:dyDescent="0.35">
      <c r="A3" s="141"/>
      <c r="B3" s="142"/>
      <c r="C3" s="142"/>
      <c r="D3" s="142"/>
      <c r="E3" s="142"/>
      <c r="F3" s="142"/>
      <c r="G3" s="142"/>
      <c r="H3" s="142"/>
      <c r="I3" s="142"/>
      <c r="J3" s="142"/>
      <c r="K3" s="142"/>
      <c r="L3" s="142"/>
      <c r="M3" s="142"/>
      <c r="N3" s="142"/>
      <c r="O3" s="142"/>
      <c r="P3" s="142"/>
      <c r="Q3" s="142"/>
      <c r="R3" s="142"/>
      <c r="S3" s="142"/>
      <c r="T3" s="142"/>
      <c r="U3" s="142"/>
    </row>
    <row r="4" spans="1:31" ht="12.75" customHeight="1" x14ac:dyDescent="0.35">
      <c r="A4" s="141"/>
      <c r="B4" s="142"/>
      <c r="C4" s="142"/>
      <c r="D4" s="142"/>
      <c r="E4" s="142"/>
      <c r="F4" s="597">
        <v>1</v>
      </c>
      <c r="G4" s="597"/>
      <c r="H4" s="597">
        <v>2</v>
      </c>
      <c r="I4" s="597"/>
      <c r="J4" s="597">
        <v>3</v>
      </c>
      <c r="K4" s="597"/>
      <c r="L4" s="597">
        <v>4</v>
      </c>
      <c r="M4" s="597"/>
      <c r="N4" s="597">
        <v>5</v>
      </c>
      <c r="O4" s="597"/>
      <c r="P4" s="597">
        <v>6</v>
      </c>
      <c r="Q4" s="597"/>
      <c r="R4" s="597">
        <v>7</v>
      </c>
      <c r="S4" s="597"/>
      <c r="T4" s="597">
        <v>8</v>
      </c>
      <c r="U4" s="597"/>
      <c r="V4" s="597">
        <v>9</v>
      </c>
      <c r="W4" s="597"/>
      <c r="X4" s="597">
        <v>10</v>
      </c>
      <c r="Y4" s="597"/>
      <c r="Z4" s="597">
        <v>11</v>
      </c>
      <c r="AA4" s="597"/>
      <c r="AB4" s="597">
        <v>12</v>
      </c>
      <c r="AC4" s="597"/>
      <c r="AD4" s="597">
        <v>13</v>
      </c>
      <c r="AE4" s="597"/>
    </row>
    <row r="5" spans="1:31" ht="76.5" customHeight="1" x14ac:dyDescent="0.35">
      <c r="A5" s="143" t="s">
        <v>0</v>
      </c>
      <c r="B5" s="144" t="s">
        <v>1</v>
      </c>
      <c r="C5" s="605" t="s">
        <v>28</v>
      </c>
      <c r="D5" s="613"/>
      <c r="E5" s="145"/>
      <c r="F5" s="605" t="s">
        <v>92</v>
      </c>
      <c r="G5" s="606"/>
      <c r="H5" s="605" t="s">
        <v>93</v>
      </c>
      <c r="I5" s="606"/>
      <c r="J5" s="607" t="s">
        <v>89</v>
      </c>
      <c r="K5" s="608"/>
      <c r="L5" s="605" t="s">
        <v>70</v>
      </c>
      <c r="M5" s="606"/>
      <c r="N5" s="605" t="s">
        <v>71</v>
      </c>
      <c r="O5" s="606"/>
      <c r="P5" s="605" t="s">
        <v>97</v>
      </c>
      <c r="Q5" s="606"/>
      <c r="R5" s="602" t="s">
        <v>201</v>
      </c>
      <c r="S5" s="603" t="s">
        <v>103</v>
      </c>
      <c r="T5" s="602" t="s">
        <v>105</v>
      </c>
      <c r="U5" s="603" t="s">
        <v>103</v>
      </c>
      <c r="V5" s="602" t="s">
        <v>171</v>
      </c>
      <c r="W5" s="603" t="s">
        <v>103</v>
      </c>
      <c r="X5" s="602" t="s">
        <v>172</v>
      </c>
      <c r="Y5" s="603" t="s">
        <v>103</v>
      </c>
      <c r="Z5" s="599" t="s">
        <v>150</v>
      </c>
      <c r="AA5" s="600"/>
      <c r="AB5" s="599" t="s">
        <v>106</v>
      </c>
      <c r="AC5" s="600"/>
      <c r="AD5" s="602" t="s">
        <v>151</v>
      </c>
      <c r="AE5" s="603"/>
    </row>
    <row r="6" spans="1:31" ht="47.25" customHeight="1" x14ac:dyDescent="0.35">
      <c r="A6" s="146" t="s">
        <v>8</v>
      </c>
      <c r="B6" s="147"/>
      <c r="C6" s="148" t="s">
        <v>38</v>
      </c>
      <c r="D6" s="150" t="s">
        <v>90</v>
      </c>
      <c r="E6" s="225" t="s">
        <v>76</v>
      </c>
      <c r="F6" s="148" t="s">
        <v>38</v>
      </c>
      <c r="G6" s="149" t="s">
        <v>90</v>
      </c>
      <c r="H6" s="148" t="s">
        <v>38</v>
      </c>
      <c r="I6" s="149" t="s">
        <v>90</v>
      </c>
      <c r="J6" s="148" t="s">
        <v>38</v>
      </c>
      <c r="K6" s="149" t="s">
        <v>82</v>
      </c>
      <c r="L6" s="148" t="s">
        <v>208</v>
      </c>
      <c r="M6" s="149" t="s">
        <v>90</v>
      </c>
      <c r="N6" s="148" t="s">
        <v>38</v>
      </c>
      <c r="O6" s="149" t="s">
        <v>90</v>
      </c>
      <c r="P6" s="148" t="s">
        <v>38</v>
      </c>
      <c r="Q6" s="149" t="s">
        <v>90</v>
      </c>
      <c r="R6" s="263" t="s">
        <v>38</v>
      </c>
      <c r="S6" s="264" t="s">
        <v>90</v>
      </c>
      <c r="T6" s="263" t="s">
        <v>38</v>
      </c>
      <c r="U6" s="264" t="s">
        <v>90</v>
      </c>
      <c r="V6" s="263" t="s">
        <v>38</v>
      </c>
      <c r="W6" s="264" t="s">
        <v>90</v>
      </c>
      <c r="X6" s="263" t="s">
        <v>38</v>
      </c>
      <c r="Y6" s="264" t="s">
        <v>90</v>
      </c>
      <c r="Z6" s="263" t="s">
        <v>38</v>
      </c>
      <c r="AA6" s="264" t="s">
        <v>90</v>
      </c>
      <c r="AB6" s="263" t="s">
        <v>38</v>
      </c>
      <c r="AC6" s="264" t="s">
        <v>90</v>
      </c>
      <c r="AD6" s="263" t="s">
        <v>38</v>
      </c>
      <c r="AE6" s="265" t="s">
        <v>90</v>
      </c>
    </row>
    <row r="7" spans="1:31" s="228" customFormat="1" ht="33.75" customHeight="1" thickBot="1" x14ac:dyDescent="0.4">
      <c r="A7" s="226" t="s">
        <v>177</v>
      </c>
      <c r="B7" s="227" t="s">
        <v>152</v>
      </c>
      <c r="C7" s="192"/>
      <c r="D7" s="192"/>
      <c r="E7" s="192"/>
      <c r="F7" s="192"/>
      <c r="G7" s="192"/>
      <c r="H7" s="192"/>
      <c r="I7" s="192"/>
      <c r="J7" s="192"/>
      <c r="K7" s="192"/>
      <c r="L7" s="192"/>
      <c r="M7" s="192"/>
      <c r="N7" s="192"/>
      <c r="O7" s="192"/>
      <c r="P7" s="192"/>
      <c r="Q7" s="192"/>
      <c r="R7" s="192"/>
      <c r="S7" s="192"/>
      <c r="T7" s="192"/>
      <c r="U7" s="428"/>
      <c r="V7" s="192"/>
      <c r="W7" s="192"/>
      <c r="X7" s="192"/>
      <c r="Y7" s="428"/>
      <c r="Z7" s="192"/>
      <c r="AA7" s="192"/>
      <c r="AB7" s="192"/>
      <c r="AC7" s="428"/>
      <c r="AD7" s="192"/>
      <c r="AE7" s="429"/>
    </row>
    <row r="8" spans="1:31" s="228" customFormat="1" ht="33.75" customHeight="1" thickTop="1" x14ac:dyDescent="0.35">
      <c r="A8" s="229">
        <v>2</v>
      </c>
      <c r="B8" s="230" t="s">
        <v>79</v>
      </c>
      <c r="C8" s="425"/>
      <c r="D8" s="231"/>
      <c r="E8" s="232"/>
      <c r="F8" s="154"/>
      <c r="G8" s="231"/>
      <c r="H8" s="154"/>
      <c r="I8" s="231"/>
      <c r="J8" s="154"/>
      <c r="K8" s="231"/>
      <c r="L8" s="154"/>
      <c r="M8" s="231"/>
      <c r="N8" s="154"/>
      <c r="O8" s="231"/>
      <c r="P8" s="154"/>
      <c r="Q8" s="231"/>
      <c r="R8" s="154"/>
      <c r="S8" s="231"/>
      <c r="T8" s="154"/>
      <c r="U8" s="256"/>
      <c r="V8" s="154"/>
      <c r="W8" s="231"/>
      <c r="X8" s="154"/>
      <c r="Y8" s="256"/>
      <c r="Z8" s="154"/>
      <c r="AA8" s="231"/>
      <c r="AB8" s="154"/>
      <c r="AC8" s="256"/>
      <c r="AD8" s="154"/>
      <c r="AE8" s="256"/>
    </row>
    <row r="9" spans="1:31" s="228" customFormat="1" ht="33.75" customHeight="1" x14ac:dyDescent="0.35">
      <c r="A9" s="233">
        <v>3</v>
      </c>
      <c r="B9" s="234" t="s">
        <v>80</v>
      </c>
      <c r="C9" s="173"/>
      <c r="D9" s="243"/>
      <c r="E9" s="235"/>
      <c r="F9" s="173"/>
      <c r="G9" s="204"/>
      <c r="H9" s="173"/>
      <c r="I9" s="204"/>
      <c r="J9" s="173"/>
      <c r="K9" s="204"/>
      <c r="L9" s="173"/>
      <c r="M9" s="204"/>
      <c r="N9" s="173"/>
      <c r="O9" s="204"/>
      <c r="P9" s="173"/>
      <c r="Q9" s="204"/>
      <c r="R9" s="173"/>
      <c r="S9" s="204"/>
      <c r="T9" s="173"/>
      <c r="U9" s="205"/>
      <c r="V9" s="173"/>
      <c r="W9" s="204"/>
      <c r="X9" s="173"/>
      <c r="Y9" s="205"/>
      <c r="Z9" s="173"/>
      <c r="AA9" s="204"/>
      <c r="AB9" s="173"/>
      <c r="AC9" s="205"/>
      <c r="AD9" s="173"/>
      <c r="AE9" s="205"/>
    </row>
    <row r="10" spans="1:31" s="228" customFormat="1" ht="33.75" customHeight="1" x14ac:dyDescent="0.35">
      <c r="A10" s="233">
        <v>4</v>
      </c>
      <c r="B10" s="234" t="s">
        <v>81</v>
      </c>
      <c r="C10" s="244"/>
      <c r="D10" s="177"/>
      <c r="E10" s="235"/>
      <c r="F10" s="173"/>
      <c r="G10" s="177"/>
      <c r="H10" s="173"/>
      <c r="I10" s="177"/>
      <c r="J10" s="173"/>
      <c r="K10" s="177"/>
      <c r="L10" s="173"/>
      <c r="M10" s="177"/>
      <c r="N10" s="173"/>
      <c r="O10" s="177"/>
      <c r="P10" s="173"/>
      <c r="Q10" s="177"/>
      <c r="R10" s="173"/>
      <c r="S10" s="177"/>
      <c r="T10" s="173"/>
      <c r="U10" s="178"/>
      <c r="V10" s="173"/>
      <c r="W10" s="177"/>
      <c r="X10" s="173"/>
      <c r="Y10" s="178"/>
      <c r="Z10" s="173"/>
      <c r="AA10" s="177"/>
      <c r="AB10" s="173"/>
      <c r="AC10" s="178"/>
      <c r="AD10" s="173"/>
      <c r="AE10" s="178"/>
    </row>
    <row r="11" spans="1:31" s="228" customFormat="1" ht="33.75" customHeight="1" thickBot="1" x14ac:dyDescent="0.4">
      <c r="A11" s="157">
        <v>5</v>
      </c>
      <c r="B11" s="596" t="s">
        <v>279</v>
      </c>
      <c r="C11" s="173"/>
      <c r="D11" s="163"/>
      <c r="E11" s="235"/>
      <c r="F11" s="173"/>
      <c r="G11" s="162"/>
      <c r="H11" s="173"/>
      <c r="I11" s="162"/>
      <c r="J11" s="173"/>
      <c r="K11" s="162"/>
      <c r="L11" s="173"/>
      <c r="M11" s="162"/>
      <c r="N11" s="173"/>
      <c r="O11" s="162"/>
      <c r="P11" s="173"/>
      <c r="Q11" s="162"/>
      <c r="R11" s="173"/>
      <c r="S11" s="162"/>
      <c r="T11" s="173"/>
      <c r="U11" s="163"/>
      <c r="V11" s="173"/>
      <c r="W11" s="162"/>
      <c r="X11" s="173"/>
      <c r="Y11" s="163"/>
      <c r="Z11" s="173"/>
      <c r="AA11" s="162"/>
      <c r="AB11" s="173"/>
      <c r="AC11" s="163"/>
      <c r="AD11" s="173"/>
      <c r="AE11" s="163"/>
    </row>
    <row r="12" spans="1:31" s="228" customFormat="1" ht="33.75" customHeight="1" thickTop="1" x14ac:dyDescent="0.35">
      <c r="A12" s="229">
        <v>6</v>
      </c>
      <c r="B12" s="353" t="s">
        <v>42</v>
      </c>
      <c r="C12" s="232"/>
      <c r="D12" s="430"/>
      <c r="E12" s="349"/>
      <c r="F12" s="371"/>
      <c r="G12" s="372"/>
      <c r="H12" s="371"/>
      <c r="I12" s="372"/>
      <c r="J12" s="371"/>
      <c r="K12" s="372"/>
      <c r="L12" s="371"/>
      <c r="M12" s="372"/>
      <c r="N12" s="371"/>
      <c r="O12" s="372"/>
      <c r="P12" s="371"/>
      <c r="Q12" s="372"/>
      <c r="R12" s="371"/>
      <c r="S12" s="372"/>
      <c r="T12" s="371"/>
      <c r="U12" s="373"/>
      <c r="V12" s="371"/>
      <c r="W12" s="372"/>
      <c r="X12" s="371"/>
      <c r="Y12" s="373"/>
      <c r="Z12" s="232"/>
      <c r="AA12" s="430"/>
      <c r="AB12" s="371"/>
      <c r="AC12" s="373"/>
      <c r="AD12" s="232"/>
      <c r="AE12" s="432"/>
    </row>
    <row r="13" spans="1:31" s="228" customFormat="1" ht="33.75" customHeight="1" thickBot="1" x14ac:dyDescent="0.4">
      <c r="A13" s="350">
        <v>7</v>
      </c>
      <c r="B13" s="363" t="s">
        <v>162</v>
      </c>
      <c r="C13" s="238"/>
      <c r="D13" s="431"/>
      <c r="E13" s="351"/>
      <c r="F13" s="354"/>
      <c r="G13" s="355"/>
      <c r="H13" s="354"/>
      <c r="I13" s="355"/>
      <c r="J13" s="354"/>
      <c r="K13" s="355"/>
      <c r="L13" s="354"/>
      <c r="M13" s="355"/>
      <c r="N13" s="354"/>
      <c r="O13" s="355"/>
      <c r="P13" s="354"/>
      <c r="Q13" s="355"/>
      <c r="R13" s="354"/>
      <c r="S13" s="355"/>
      <c r="T13" s="354"/>
      <c r="U13" s="356"/>
      <c r="V13" s="354"/>
      <c r="W13" s="355"/>
      <c r="X13" s="354"/>
      <c r="Y13" s="356"/>
      <c r="Z13" s="238"/>
      <c r="AA13" s="433"/>
      <c r="AB13" s="354"/>
      <c r="AC13" s="356"/>
      <c r="AD13" s="238"/>
      <c r="AE13" s="431"/>
    </row>
    <row r="14" spans="1:31" s="228" customFormat="1" ht="33.75" customHeight="1" thickTop="1" x14ac:dyDescent="0.35">
      <c r="A14" s="352">
        <v>8</v>
      </c>
      <c r="B14" s="348" t="s">
        <v>178</v>
      </c>
      <c r="C14" s="232"/>
      <c r="D14" s="430"/>
      <c r="E14" s="349"/>
      <c r="F14" s="232"/>
      <c r="G14" s="430"/>
      <c r="H14" s="232"/>
      <c r="I14" s="430"/>
      <c r="J14" s="232"/>
      <c r="K14" s="430"/>
      <c r="L14" s="232"/>
      <c r="M14" s="430"/>
      <c r="N14" s="232"/>
      <c r="O14" s="430"/>
      <c r="P14" s="232"/>
      <c r="Q14" s="430"/>
      <c r="R14" s="232"/>
      <c r="S14" s="430"/>
      <c r="T14" s="232"/>
      <c r="U14" s="432"/>
      <c r="V14" s="232"/>
      <c r="W14" s="430"/>
      <c r="X14" s="232"/>
      <c r="Y14" s="432"/>
      <c r="Z14" s="232"/>
      <c r="AA14" s="430"/>
      <c r="AB14" s="232"/>
      <c r="AC14" s="432"/>
      <c r="AD14" s="232"/>
      <c r="AE14" s="432"/>
    </row>
    <row r="15" spans="1:31" s="228" customFormat="1" ht="27.75" customHeight="1" x14ac:dyDescent="0.35">
      <c r="A15" s="241"/>
      <c r="B15" s="196"/>
      <c r="C15" s="242"/>
      <c r="D15" s="242"/>
      <c r="E15" s="242"/>
      <c r="F15" s="242"/>
      <c r="G15" s="242"/>
      <c r="H15" s="242"/>
      <c r="I15" s="242"/>
      <c r="J15" s="242"/>
      <c r="K15" s="242"/>
      <c r="L15" s="242"/>
      <c r="M15" s="242"/>
      <c r="N15" s="242"/>
      <c r="O15" s="242"/>
      <c r="P15" s="242"/>
      <c r="Q15" s="242"/>
      <c r="R15" s="242"/>
      <c r="S15" s="242"/>
      <c r="T15" s="242"/>
      <c r="U15" s="242"/>
      <c r="V15" s="242"/>
      <c r="W15" s="242"/>
      <c r="X15" s="242"/>
      <c r="Y15" s="242"/>
      <c r="Z15" s="242"/>
      <c r="AA15" s="242"/>
      <c r="AB15" s="242"/>
      <c r="AC15" s="242"/>
      <c r="AD15" s="242"/>
      <c r="AE15" s="242"/>
    </row>
    <row r="16" spans="1:31" ht="30" customHeight="1" x14ac:dyDescent="0.35">
      <c r="A16" s="198"/>
      <c r="B16" s="199" t="s">
        <v>19</v>
      </c>
      <c r="C16" s="200"/>
      <c r="D16" s="200"/>
      <c r="E16" s="200"/>
      <c r="F16" s="200"/>
      <c r="G16" s="200"/>
      <c r="H16" s="200"/>
      <c r="I16" s="200"/>
      <c r="J16" s="200"/>
      <c r="K16" s="200"/>
      <c r="L16" s="200"/>
      <c r="M16" s="200"/>
      <c r="N16" s="200"/>
      <c r="O16" s="200"/>
      <c r="P16" s="200"/>
      <c r="Q16" s="200"/>
      <c r="R16" s="200"/>
      <c r="S16" s="200"/>
      <c r="T16" s="200"/>
      <c r="U16" s="200"/>
      <c r="V16" s="200"/>
      <c r="W16" s="200"/>
      <c r="X16" s="200"/>
      <c r="Y16" s="200"/>
      <c r="Z16" s="200"/>
      <c r="AA16" s="200"/>
      <c r="AB16" s="200"/>
      <c r="AC16" s="200"/>
      <c r="AD16" s="200"/>
      <c r="AE16" s="200"/>
    </row>
    <row r="17" spans="1:31" ht="33.75" customHeight="1" x14ac:dyDescent="0.35">
      <c r="A17" s="171">
        <v>9</v>
      </c>
      <c r="B17" s="201" t="s">
        <v>72</v>
      </c>
      <c r="C17" s="173"/>
      <c r="D17" s="205"/>
      <c r="E17" s="174"/>
      <c r="F17" s="179"/>
      <c r="G17" s="180"/>
      <c r="H17" s="179"/>
      <c r="I17" s="262"/>
      <c r="J17" s="179"/>
      <c r="K17" s="180"/>
      <c r="L17" s="179"/>
      <c r="M17" s="180"/>
      <c r="N17" s="179"/>
      <c r="O17" s="180"/>
      <c r="P17" s="179"/>
      <c r="Q17" s="180"/>
      <c r="R17" s="179"/>
      <c r="S17" s="180"/>
      <c r="T17" s="179"/>
      <c r="U17" s="181"/>
      <c r="V17" s="179"/>
      <c r="W17" s="180"/>
      <c r="X17" s="179"/>
      <c r="Y17" s="181"/>
      <c r="Z17" s="179"/>
      <c r="AA17" s="180"/>
      <c r="AB17" s="179"/>
      <c r="AC17" s="181"/>
      <c r="AD17" s="179"/>
      <c r="AE17" s="181"/>
    </row>
    <row r="18" spans="1:31" s="247" customFormat="1" ht="33.75" customHeight="1" x14ac:dyDescent="0.35">
      <c r="A18" s="203">
        <v>10</v>
      </c>
      <c r="B18" s="201" t="s">
        <v>179</v>
      </c>
      <c r="C18" s="173"/>
      <c r="D18" s="205"/>
      <c r="E18" s="174"/>
      <c r="F18" s="173"/>
      <c r="G18" s="243"/>
      <c r="H18" s="244"/>
      <c r="I18" s="243"/>
      <c r="J18" s="173"/>
      <c r="K18" s="243"/>
      <c r="L18" s="244"/>
      <c r="M18" s="245"/>
      <c r="N18" s="244"/>
      <c r="O18" s="245"/>
      <c r="P18" s="244"/>
      <c r="Q18" s="245"/>
      <c r="R18" s="244"/>
      <c r="S18" s="245"/>
      <c r="T18" s="244"/>
      <c r="U18" s="246"/>
      <c r="V18" s="244"/>
      <c r="W18" s="245"/>
      <c r="X18" s="244"/>
      <c r="Y18" s="246"/>
      <c r="Z18" s="244"/>
      <c r="AA18" s="205"/>
      <c r="AB18" s="244"/>
      <c r="AC18" s="246"/>
      <c r="AD18" s="244"/>
      <c r="AE18" s="205"/>
    </row>
    <row r="19" spans="1:31" s="247" customFormat="1" ht="33.75" customHeight="1" x14ac:dyDescent="0.35">
      <c r="A19" s="203">
        <v>11</v>
      </c>
      <c r="B19" s="206" t="s">
        <v>194</v>
      </c>
      <c r="C19" s="173"/>
      <c r="D19" s="248"/>
      <c r="E19" s="174"/>
      <c r="F19" s="173"/>
      <c r="G19" s="207"/>
      <c r="H19" s="173"/>
      <c r="I19" s="207"/>
      <c r="J19" s="173"/>
      <c r="K19" s="207"/>
      <c r="L19" s="173"/>
      <c r="M19" s="161"/>
      <c r="N19" s="173"/>
      <c r="O19" s="207"/>
      <c r="P19" s="173"/>
      <c r="Q19" s="207"/>
      <c r="R19" s="173"/>
      <c r="S19" s="162"/>
      <c r="T19" s="173"/>
      <c r="U19" s="163"/>
      <c r="V19" s="173"/>
      <c r="W19" s="162"/>
      <c r="X19" s="173"/>
      <c r="Y19" s="163"/>
      <c r="Z19" s="173"/>
      <c r="AA19" s="162"/>
      <c r="AB19" s="173"/>
      <c r="AC19" s="163"/>
      <c r="AD19" s="173"/>
      <c r="AE19" s="163"/>
    </row>
    <row r="20" spans="1:31" s="247" customFormat="1" ht="33.75" customHeight="1" x14ac:dyDescent="0.35">
      <c r="A20" s="208">
        <v>12</v>
      </c>
      <c r="B20" s="209" t="s">
        <v>77</v>
      </c>
      <c r="C20" s="249"/>
      <c r="D20" s="163"/>
      <c r="E20" s="207"/>
      <c r="F20" s="161"/>
      <c r="G20" s="207"/>
      <c r="H20" s="161"/>
      <c r="I20" s="207"/>
      <c r="J20" s="161"/>
      <c r="K20" s="207"/>
      <c r="L20" s="161"/>
      <c r="M20" s="162"/>
      <c r="N20" s="161"/>
      <c r="O20" s="162"/>
      <c r="P20" s="161"/>
      <c r="Q20" s="162"/>
      <c r="R20" s="161"/>
      <c r="S20" s="162"/>
      <c r="T20" s="161"/>
      <c r="U20" s="163"/>
      <c r="V20" s="161"/>
      <c r="W20" s="162"/>
      <c r="X20" s="161"/>
      <c r="Y20" s="163"/>
      <c r="Z20" s="161"/>
      <c r="AA20" s="162"/>
      <c r="AB20" s="161"/>
      <c r="AC20" s="163"/>
      <c r="AD20" s="161"/>
      <c r="AE20" s="163"/>
    </row>
    <row r="21" spans="1:31" s="247" customFormat="1" ht="33.75" customHeight="1" thickBot="1" x14ac:dyDescent="0.4">
      <c r="A21" s="208">
        <v>13</v>
      </c>
      <c r="B21" s="209" t="s">
        <v>78</v>
      </c>
      <c r="C21" s="249"/>
      <c r="D21" s="163"/>
      <c r="E21" s="207"/>
      <c r="F21" s="250"/>
      <c r="G21" s="207"/>
      <c r="H21" s="250"/>
      <c r="I21" s="207"/>
      <c r="J21" s="161"/>
      <c r="K21" s="162"/>
      <c r="L21" s="161"/>
      <c r="M21" s="162"/>
      <c r="N21" s="161"/>
      <c r="O21" s="162"/>
      <c r="P21" s="161"/>
      <c r="Q21" s="162"/>
      <c r="R21" s="161"/>
      <c r="S21" s="162"/>
      <c r="T21" s="161"/>
      <c r="U21" s="163"/>
      <c r="V21" s="161"/>
      <c r="W21" s="162"/>
      <c r="X21" s="161"/>
      <c r="Y21" s="163"/>
      <c r="Z21" s="161"/>
      <c r="AA21" s="162"/>
      <c r="AB21" s="161"/>
      <c r="AC21" s="163"/>
      <c r="AD21" s="161"/>
      <c r="AE21" s="163"/>
    </row>
    <row r="22" spans="1:31" s="228" customFormat="1" ht="33.75" customHeight="1" thickTop="1" x14ac:dyDescent="0.35">
      <c r="A22" s="341">
        <v>14</v>
      </c>
      <c r="B22" s="345" t="s">
        <v>42</v>
      </c>
      <c r="C22" s="425"/>
      <c r="D22" s="434"/>
      <c r="E22" s="346"/>
      <c r="F22" s="342"/>
      <c r="G22" s="343"/>
      <c r="H22" s="342"/>
      <c r="I22" s="343"/>
      <c r="J22" s="342"/>
      <c r="K22" s="343"/>
      <c r="L22" s="342"/>
      <c r="M22" s="343"/>
      <c r="N22" s="342"/>
      <c r="O22" s="343"/>
      <c r="P22" s="342"/>
      <c r="Q22" s="343"/>
      <c r="R22" s="342"/>
      <c r="S22" s="343"/>
      <c r="T22" s="342"/>
      <c r="U22" s="344"/>
      <c r="V22" s="342"/>
      <c r="W22" s="343"/>
      <c r="X22" s="342"/>
      <c r="Y22" s="344"/>
      <c r="Z22" s="342"/>
      <c r="AA22" s="343"/>
      <c r="AB22" s="342"/>
      <c r="AC22" s="344"/>
      <c r="AD22" s="342"/>
      <c r="AE22" s="344"/>
    </row>
    <row r="23" spans="1:31" s="228" customFormat="1" ht="33.75" customHeight="1" thickBot="1" x14ac:dyDescent="0.4">
      <c r="A23" s="210"/>
      <c r="B23" s="196"/>
      <c r="C23" s="197"/>
      <c r="D23" s="211"/>
      <c r="E23" s="211"/>
      <c r="F23" s="211"/>
      <c r="G23" s="211"/>
      <c r="H23" s="211"/>
      <c r="I23" s="211"/>
      <c r="J23" s="211"/>
      <c r="K23" s="211"/>
      <c r="L23" s="211"/>
      <c r="M23" s="211"/>
      <c r="N23" s="211"/>
      <c r="O23" s="211"/>
      <c r="P23" s="211"/>
      <c r="Q23" s="211"/>
      <c r="R23" s="211"/>
      <c r="S23" s="211"/>
      <c r="T23" s="211"/>
      <c r="U23" s="211"/>
    </row>
    <row r="24" spans="1:31" s="228" customFormat="1" ht="33.75" customHeight="1" thickBot="1" x14ac:dyDescent="0.4">
      <c r="A24" s="347">
        <v>15</v>
      </c>
      <c r="B24" s="213" t="s">
        <v>66</v>
      </c>
      <c r="C24" s="426"/>
      <c r="D24" s="426"/>
      <c r="E24" s="251"/>
      <c r="F24" s="251"/>
      <c r="G24" s="251"/>
      <c r="H24" s="251"/>
      <c r="I24" s="251"/>
      <c r="J24" s="251"/>
      <c r="K24" s="251"/>
      <c r="L24" s="251"/>
      <c r="M24" s="251"/>
      <c r="N24" s="251"/>
      <c r="O24" s="251"/>
      <c r="P24" s="251"/>
      <c r="Q24" s="251"/>
      <c r="R24" s="211"/>
      <c r="S24" s="211"/>
      <c r="T24" s="211"/>
      <c r="U24" s="211"/>
    </row>
    <row r="25" spans="1:31" s="228" customFormat="1" ht="33.75" customHeight="1" thickBot="1" x14ac:dyDescent="0.4">
      <c r="A25" s="212">
        <v>16</v>
      </c>
      <c r="B25" s="252" t="s">
        <v>85</v>
      </c>
      <c r="C25" s="426"/>
      <c r="D25" s="259"/>
      <c r="E25" s="251" t="s">
        <v>218</v>
      </c>
      <c r="F25" s="251"/>
      <c r="G25" s="251"/>
      <c r="H25" s="251"/>
      <c r="I25" s="251"/>
      <c r="J25" s="251"/>
      <c r="K25" s="251"/>
      <c r="L25" s="251"/>
      <c r="M25" s="251"/>
      <c r="N25" s="251"/>
      <c r="O25" s="251"/>
      <c r="P25" s="251"/>
      <c r="Q25" s="251"/>
      <c r="R25" s="211"/>
      <c r="S25" s="211"/>
      <c r="T25" s="211"/>
      <c r="U25" s="211"/>
    </row>
    <row r="26" spans="1:31" s="228" customFormat="1" ht="33.75" customHeight="1" thickBot="1" x14ac:dyDescent="0.4">
      <c r="A26" s="452" t="s">
        <v>205</v>
      </c>
      <c r="B26" s="453" t="s">
        <v>216</v>
      </c>
      <c r="C26" s="454"/>
      <c r="D26" s="259"/>
      <c r="E26" s="251"/>
      <c r="F26" s="251"/>
      <c r="G26" s="251"/>
      <c r="H26" s="251"/>
      <c r="I26" s="251"/>
      <c r="J26" s="251"/>
      <c r="K26" s="251"/>
      <c r="L26" s="251"/>
      <c r="M26" s="251"/>
      <c r="N26" s="251"/>
      <c r="O26" s="251"/>
      <c r="P26" s="251"/>
      <c r="Q26" s="251"/>
      <c r="R26" s="211"/>
      <c r="S26" s="211"/>
      <c r="T26" s="211"/>
      <c r="U26" s="211"/>
    </row>
    <row r="27" spans="1:31" s="228" customFormat="1" ht="33.75" customHeight="1" thickBot="1" x14ac:dyDescent="0.4">
      <c r="A27" s="212">
        <v>17</v>
      </c>
      <c r="B27" s="252" t="s">
        <v>86</v>
      </c>
      <c r="C27" s="427"/>
      <c r="D27" s="259"/>
      <c r="E27" s="251"/>
      <c r="F27" s="251"/>
      <c r="G27" s="251"/>
      <c r="H27" s="251"/>
      <c r="I27" s="251"/>
      <c r="J27" s="251"/>
      <c r="K27" s="251"/>
      <c r="L27" s="251"/>
      <c r="M27" s="251"/>
      <c r="N27" s="251"/>
      <c r="O27" s="251"/>
      <c r="P27" s="251"/>
      <c r="Q27" s="251"/>
      <c r="R27" s="211"/>
      <c r="S27" s="211"/>
      <c r="T27" s="211"/>
      <c r="U27" s="211"/>
    </row>
    <row r="28" spans="1:31" s="228" customFormat="1" ht="33.75" customHeight="1" thickBot="1" x14ac:dyDescent="0.4">
      <c r="A28" s="212">
        <v>18</v>
      </c>
      <c r="B28" s="252" t="s">
        <v>88</v>
      </c>
      <c r="C28" s="258"/>
      <c r="D28" s="259"/>
      <c r="E28" s="251"/>
      <c r="F28" s="251"/>
      <c r="G28" s="251"/>
      <c r="H28" s="251"/>
      <c r="I28" s="251"/>
      <c r="J28" s="251"/>
      <c r="K28" s="251"/>
      <c r="L28" s="251"/>
      <c r="M28" s="251"/>
      <c r="N28" s="251"/>
      <c r="O28" s="251"/>
      <c r="P28" s="251"/>
      <c r="Q28" s="251"/>
      <c r="R28" s="211"/>
      <c r="S28" s="211"/>
      <c r="T28" s="211"/>
      <c r="U28" s="211"/>
    </row>
    <row r="29" spans="1:31" ht="29.5" customHeight="1" thickBot="1" x14ac:dyDescent="0.4">
      <c r="A29" s="347">
        <v>19</v>
      </c>
      <c r="B29" s="470" t="s">
        <v>213</v>
      </c>
      <c r="C29" s="427"/>
      <c r="D29" s="259"/>
    </row>
    <row r="30" spans="1:31" s="228" customFormat="1" ht="29.5" customHeight="1" thickBot="1" x14ac:dyDescent="0.4">
      <c r="A30" s="461"/>
      <c r="B30" s="462"/>
      <c r="C30" s="463"/>
      <c r="D30" s="464"/>
      <c r="E30" s="460"/>
      <c r="F30" s="460"/>
      <c r="G30" s="460"/>
      <c r="H30" s="460"/>
      <c r="I30" s="460"/>
      <c r="J30" s="460"/>
      <c r="K30" s="460"/>
      <c r="L30" s="460"/>
      <c r="M30" s="460"/>
      <c r="N30" s="460"/>
      <c r="O30" s="460"/>
      <c r="P30" s="460"/>
      <c r="Q30" s="460"/>
      <c r="R30" s="460"/>
      <c r="S30" s="460"/>
      <c r="T30" s="460"/>
      <c r="U30" s="460"/>
    </row>
    <row r="31" spans="1:31" s="228" customFormat="1" ht="29.5" customHeight="1" thickBot="1" x14ac:dyDescent="0.4">
      <c r="A31" s="465"/>
      <c r="B31" s="466"/>
      <c r="C31" s="468" t="s">
        <v>209</v>
      </c>
      <c r="D31" s="467"/>
      <c r="E31" s="460"/>
      <c r="F31" s="460"/>
      <c r="G31" s="460"/>
      <c r="H31" s="460"/>
      <c r="I31" s="460"/>
      <c r="J31" s="460"/>
      <c r="K31" s="460"/>
      <c r="L31" s="460"/>
      <c r="M31" s="460"/>
      <c r="N31" s="460"/>
      <c r="O31" s="460"/>
      <c r="P31" s="460"/>
      <c r="Q31" s="460"/>
      <c r="R31" s="460"/>
      <c r="S31" s="460"/>
      <c r="T31" s="460"/>
      <c r="U31" s="460"/>
    </row>
    <row r="32" spans="1:31" ht="29.5" customHeight="1" thickBot="1" x14ac:dyDescent="0.4">
      <c r="A32" s="469">
        <v>20</v>
      </c>
      <c r="B32" s="453" t="s">
        <v>210</v>
      </c>
      <c r="C32" s="427"/>
      <c r="D32" s="259"/>
    </row>
    <row r="33" spans="1:28" ht="29.5" customHeight="1" thickBot="1" x14ac:dyDescent="0.4">
      <c r="A33" s="469">
        <v>21</v>
      </c>
      <c r="B33" s="453" t="s">
        <v>212</v>
      </c>
      <c r="C33" s="427"/>
      <c r="D33" s="259"/>
    </row>
    <row r="34" spans="1:28" ht="36.75" customHeight="1" thickBot="1" x14ac:dyDescent="0.4">
      <c r="A34" s="469" t="s">
        <v>215</v>
      </c>
      <c r="B34" s="453" t="s">
        <v>217</v>
      </c>
      <c r="C34" s="427"/>
      <c r="D34" s="259"/>
    </row>
    <row r="35" spans="1:28" ht="29.5" customHeight="1" thickBot="1" x14ac:dyDescent="0.4">
      <c r="A35" s="347">
        <v>22</v>
      </c>
      <c r="B35" s="470" t="s">
        <v>214</v>
      </c>
      <c r="C35" s="427"/>
      <c r="D35" s="259"/>
    </row>
    <row r="36" spans="1:28" x14ac:dyDescent="0.35">
      <c r="A36" s="139"/>
    </row>
    <row r="37" spans="1:28" x14ac:dyDescent="0.35">
      <c r="A37" s="139"/>
    </row>
    <row r="38" spans="1:28" ht="18.5" x14ac:dyDescent="0.35">
      <c r="A38" s="413" t="s">
        <v>84</v>
      </c>
      <c r="B38" s="449"/>
      <c r="C38" s="449"/>
    </row>
    <row r="39" spans="1:28" ht="18.5" x14ac:dyDescent="0.35">
      <c r="A39" s="598" t="s">
        <v>206</v>
      </c>
      <c r="B39" s="598"/>
      <c r="C39" s="598"/>
      <c r="D39" s="598"/>
    </row>
    <row r="40" spans="1:28" ht="18.5" x14ac:dyDescent="0.35">
      <c r="A40" s="449" t="s">
        <v>176</v>
      </c>
      <c r="B40" s="449"/>
      <c r="C40" s="449"/>
    </row>
    <row r="41" spans="1:28" ht="18.5" x14ac:dyDescent="0.35">
      <c r="A41" s="455" t="s">
        <v>173</v>
      </c>
      <c r="B41" s="449"/>
      <c r="C41" s="449"/>
    </row>
    <row r="42" spans="1:28" ht="78" customHeight="1" x14ac:dyDescent="0.35">
      <c r="A42" s="598" t="s">
        <v>265</v>
      </c>
      <c r="B42" s="598"/>
      <c r="C42" s="598"/>
      <c r="D42" s="598"/>
      <c r="F42" s="601" t="s">
        <v>266</v>
      </c>
      <c r="G42" s="601"/>
      <c r="H42" s="361" t="s">
        <v>161</v>
      </c>
      <c r="I42" s="362"/>
      <c r="J42" s="361" t="s">
        <v>180</v>
      </c>
      <c r="K42" s="362"/>
    </row>
    <row r="43" spans="1:28" ht="55" customHeight="1" x14ac:dyDescent="0.35">
      <c r="A43" s="598" t="s">
        <v>274</v>
      </c>
      <c r="B43" s="598"/>
      <c r="C43" s="598"/>
      <c r="D43" s="446"/>
    </row>
    <row r="44" spans="1:28" ht="36" customHeight="1" x14ac:dyDescent="0.35">
      <c r="A44" s="598" t="s">
        <v>211</v>
      </c>
      <c r="B44" s="598"/>
      <c r="C44" s="598"/>
      <c r="D44" s="446"/>
    </row>
    <row r="45" spans="1:28" ht="37.5" customHeight="1" x14ac:dyDescent="0.35">
      <c r="A45" s="598" t="s">
        <v>280</v>
      </c>
      <c r="B45" s="598"/>
      <c r="C45" s="598"/>
      <c r="D45" s="446"/>
    </row>
    <row r="46" spans="1:28" x14ac:dyDescent="0.35">
      <c r="A46" s="358"/>
      <c r="B46" s="358"/>
      <c r="C46" s="358"/>
    </row>
    <row r="47" spans="1:28" s="138" customFormat="1" x14ac:dyDescent="0.35">
      <c r="A47" s="217"/>
      <c r="B47" s="612" t="s">
        <v>94</v>
      </c>
      <c r="C47" s="612"/>
      <c r="V47" s="224"/>
      <c r="W47" s="224"/>
      <c r="X47" s="224"/>
      <c r="Y47" s="224"/>
      <c r="Z47" s="224"/>
      <c r="AA47" s="224"/>
      <c r="AB47" s="224"/>
    </row>
    <row r="48" spans="1:28" x14ac:dyDescent="0.35">
      <c r="A48" s="218"/>
      <c r="B48" s="450" t="s">
        <v>95</v>
      </c>
      <c r="C48" s="220"/>
    </row>
    <row r="49" spans="1:5" x14ac:dyDescent="0.35">
      <c r="A49" s="221"/>
      <c r="B49" s="450" t="s">
        <v>96</v>
      </c>
      <c r="C49" s="220"/>
    </row>
    <row r="50" spans="1:5" x14ac:dyDescent="0.35">
      <c r="A50" s="139"/>
    </row>
    <row r="51" spans="1:5" x14ac:dyDescent="0.35">
      <c r="A51" s="139"/>
    </row>
    <row r="54" spans="1:5" ht="18.5" x14ac:dyDescent="0.35">
      <c r="E54" s="451"/>
    </row>
    <row r="55" spans="1:5" ht="18.5" x14ac:dyDescent="0.35">
      <c r="B55" s="451"/>
      <c r="C55" s="451"/>
      <c r="D55" s="451"/>
      <c r="E55" s="451"/>
    </row>
    <row r="56" spans="1:5" ht="18.5" x14ac:dyDescent="0.35">
      <c r="B56" s="451"/>
      <c r="C56" s="451"/>
      <c r="D56" s="451"/>
    </row>
    <row r="83" spans="1:28" s="138" customFormat="1" x14ac:dyDescent="0.35">
      <c r="A83" s="215"/>
      <c r="B83" s="216"/>
      <c r="E83" s="222"/>
      <c r="F83" s="222"/>
      <c r="G83" s="222"/>
      <c r="H83" s="222"/>
      <c r="V83" s="224"/>
      <c r="W83" s="224"/>
      <c r="X83" s="224"/>
      <c r="Y83" s="224"/>
      <c r="Z83" s="224"/>
      <c r="AA83" s="224"/>
      <c r="AB83" s="224"/>
    </row>
    <row r="84" spans="1:28" s="138" customFormat="1" x14ac:dyDescent="0.35">
      <c r="A84" s="253"/>
      <c r="B84" s="222"/>
      <c r="C84" s="222"/>
      <c r="D84" s="222"/>
      <c r="E84" s="222"/>
      <c r="F84" s="222"/>
      <c r="G84" s="222"/>
      <c r="H84" s="222"/>
      <c r="V84" s="224"/>
      <c r="W84" s="224"/>
      <c r="X84" s="224"/>
      <c r="Y84" s="224"/>
      <c r="Z84" s="224"/>
      <c r="AA84" s="224"/>
      <c r="AB84" s="224"/>
    </row>
    <row r="85" spans="1:28" s="138" customFormat="1" x14ac:dyDescent="0.35">
      <c r="A85" s="254"/>
      <c r="B85" s="222"/>
      <c r="C85" s="222"/>
      <c r="D85" s="222"/>
      <c r="E85" s="222"/>
      <c r="F85" s="222"/>
      <c r="G85" s="222"/>
      <c r="H85" s="222"/>
      <c r="V85" s="224"/>
      <c r="W85" s="224"/>
      <c r="X85" s="224"/>
      <c r="Y85" s="224"/>
      <c r="Z85" s="224"/>
      <c r="AA85" s="224"/>
      <c r="AB85" s="224"/>
    </row>
    <row r="86" spans="1:28" s="138" customFormat="1" ht="18.5" x14ac:dyDescent="0.35">
      <c r="A86" s="255"/>
      <c r="B86" s="222"/>
      <c r="C86" s="222"/>
      <c r="D86" s="222"/>
      <c r="E86" s="222"/>
      <c r="F86" s="222"/>
      <c r="G86" s="222"/>
      <c r="H86" s="222"/>
      <c r="V86" s="224"/>
      <c r="W86" s="224"/>
      <c r="X86" s="224"/>
      <c r="Y86" s="224"/>
      <c r="Z86" s="224"/>
      <c r="AA86" s="224"/>
      <c r="AB86" s="224"/>
    </row>
    <row r="87" spans="1:28" s="138" customFormat="1" ht="18.5" x14ac:dyDescent="0.35">
      <c r="A87" s="255"/>
      <c r="B87" s="222"/>
      <c r="C87" s="222"/>
      <c r="D87" s="222"/>
      <c r="E87" s="222"/>
      <c r="F87" s="222"/>
      <c r="G87" s="222"/>
      <c r="H87" s="222"/>
      <c r="V87" s="224"/>
      <c r="W87" s="224"/>
      <c r="X87" s="224"/>
      <c r="Y87" s="224"/>
      <c r="Z87" s="224"/>
      <c r="AA87" s="224"/>
      <c r="AB87" s="224"/>
    </row>
    <row r="88" spans="1:28" s="138" customFormat="1" ht="28.5" customHeight="1" x14ac:dyDescent="0.35">
      <c r="A88" s="255"/>
      <c r="B88" s="222"/>
      <c r="C88" s="222"/>
      <c r="D88" s="222"/>
      <c r="E88" s="222"/>
      <c r="F88" s="222"/>
      <c r="G88" s="222"/>
      <c r="H88" s="222"/>
      <c r="V88" s="224"/>
      <c r="W88" s="224"/>
      <c r="X88" s="224"/>
      <c r="Y88" s="224"/>
      <c r="Z88" s="224"/>
      <c r="AA88" s="224"/>
      <c r="AB88" s="224"/>
    </row>
    <row r="89" spans="1:28" s="138" customFormat="1" ht="18.5" x14ac:dyDescent="0.35">
      <c r="A89" s="255"/>
      <c r="B89" s="255"/>
      <c r="C89" s="222"/>
      <c r="D89" s="222"/>
      <c r="E89" s="222"/>
      <c r="F89" s="222"/>
      <c r="G89" s="222"/>
      <c r="H89" s="222"/>
      <c r="V89" s="224"/>
      <c r="W89" s="224"/>
      <c r="X89" s="224"/>
      <c r="Y89" s="224"/>
      <c r="Z89" s="224"/>
      <c r="AA89" s="224"/>
      <c r="AB89" s="224"/>
    </row>
    <row r="90" spans="1:28" s="138" customFormat="1" ht="18.5" x14ac:dyDescent="0.35">
      <c r="A90" s="255"/>
      <c r="B90" s="255"/>
      <c r="C90" s="222"/>
      <c r="D90" s="222"/>
      <c r="E90" s="222"/>
      <c r="F90" s="222"/>
      <c r="G90" s="222"/>
      <c r="H90" s="222"/>
      <c r="V90" s="224"/>
      <c r="W90" s="224"/>
      <c r="X90" s="224"/>
      <c r="Y90" s="224"/>
      <c r="Z90" s="224"/>
      <c r="AA90" s="224"/>
      <c r="AB90" s="224"/>
    </row>
    <row r="91" spans="1:28" s="138" customFormat="1" ht="18.5" x14ac:dyDescent="0.35">
      <c r="A91" s="255"/>
      <c r="B91" s="255"/>
      <c r="C91" s="222"/>
      <c r="D91" s="222"/>
      <c r="E91" s="222"/>
      <c r="F91" s="222"/>
      <c r="G91" s="222"/>
      <c r="H91" s="222"/>
      <c r="V91" s="224"/>
      <c r="W91" s="224"/>
      <c r="X91" s="224"/>
      <c r="Y91" s="224"/>
      <c r="Z91" s="224"/>
      <c r="AA91" s="224"/>
      <c r="AB91" s="224"/>
    </row>
    <row r="92" spans="1:28" s="138" customFormat="1" x14ac:dyDescent="0.35">
      <c r="A92" s="254"/>
      <c r="B92" s="222"/>
      <c r="C92" s="222"/>
      <c r="D92" s="222"/>
      <c r="E92" s="222"/>
      <c r="F92" s="222"/>
      <c r="G92" s="222"/>
      <c r="H92" s="222"/>
      <c r="V92" s="224"/>
      <c r="W92" s="224"/>
      <c r="X92" s="224"/>
      <c r="Y92" s="224"/>
      <c r="Z92" s="224"/>
      <c r="AA92" s="224"/>
      <c r="AB92" s="224"/>
    </row>
    <row r="93" spans="1:28" ht="18.5" x14ac:dyDescent="0.35">
      <c r="A93" s="255"/>
      <c r="B93" s="222"/>
      <c r="C93" s="222"/>
      <c r="D93" s="222"/>
    </row>
  </sheetData>
  <sheetProtection formatCells="0" formatColumns="0" formatRows="0" insertHyperlinks="0" sort="0" autoFilter="0" pivotTables="0"/>
  <mergeCells count="34">
    <mergeCell ref="V4:W4"/>
    <mergeCell ref="X4:Y4"/>
    <mergeCell ref="Z4:AA4"/>
    <mergeCell ref="AB4:AC4"/>
    <mergeCell ref="F4:G4"/>
    <mergeCell ref="H4:I4"/>
    <mergeCell ref="J4:K4"/>
    <mergeCell ref="L4:M4"/>
    <mergeCell ref="N4:O4"/>
    <mergeCell ref="P4:Q4"/>
    <mergeCell ref="Z5:AA5"/>
    <mergeCell ref="AB5:AC5"/>
    <mergeCell ref="AD5:AE5"/>
    <mergeCell ref="A39:D39"/>
    <mergeCell ref="AD4:AE4"/>
    <mergeCell ref="C5:D5"/>
    <mergeCell ref="F5:G5"/>
    <mergeCell ref="H5:I5"/>
    <mergeCell ref="J5:K5"/>
    <mergeCell ref="L5:M5"/>
    <mergeCell ref="N5:O5"/>
    <mergeCell ref="P5:Q5"/>
    <mergeCell ref="R5:S5"/>
    <mergeCell ref="T5:U5"/>
    <mergeCell ref="R4:S4"/>
    <mergeCell ref="T4:U4"/>
    <mergeCell ref="A42:D42"/>
    <mergeCell ref="A43:C43"/>
    <mergeCell ref="B47:C47"/>
    <mergeCell ref="V5:W5"/>
    <mergeCell ref="X5:Y5"/>
    <mergeCell ref="A44:C44"/>
    <mergeCell ref="A45:C45"/>
    <mergeCell ref="F42:G42"/>
  </mergeCells>
  <pageMargins left="0.31496062992125984" right="0.31496062992125984" top="0.59055118110236227" bottom="0.47244094488188981" header="0.31496062992125984" footer="0.31496062992125984"/>
  <pageSetup paperSize="8" scale="43" orientation="landscape" verticalDpi="1200" r:id="rId1"/>
  <headerFooter>
    <oddFooter>&amp;L&amp;A</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2">
    <tabColor rgb="FFFFC000"/>
    <pageSetUpPr fitToPage="1"/>
  </sheetPr>
  <dimension ref="A1:AC47"/>
  <sheetViews>
    <sheetView showGridLines="0" zoomScale="80" zoomScaleNormal="80" workbookViewId="0">
      <selection activeCell="I41" sqref="I41"/>
    </sheetView>
  </sheetViews>
  <sheetFormatPr baseColWidth="10" defaultColWidth="9.1796875" defaultRowHeight="14.5" outlineLevelRow="1" x14ac:dyDescent="0.35"/>
  <cols>
    <col min="1" max="1" width="17.54296875" style="3" customWidth="1"/>
    <col min="2" max="2" width="97.81640625" style="2" customWidth="1"/>
    <col min="3" max="29" width="17.54296875" style="2" customWidth="1"/>
    <col min="30" max="16384" width="9.1796875" style="1"/>
  </cols>
  <sheetData>
    <row r="1" spans="1:29" x14ac:dyDescent="0.35">
      <c r="A1" s="7" t="s">
        <v>21</v>
      </c>
    </row>
    <row r="2" spans="1:29" ht="15.75" customHeight="1" x14ac:dyDescent="0.35">
      <c r="A2" s="9"/>
    </row>
    <row r="3" spans="1:29" ht="12.75" customHeight="1" x14ac:dyDescent="0.35">
      <c r="A3" s="10"/>
      <c r="B3" s="4"/>
      <c r="C3" s="4"/>
      <c r="D3" s="4"/>
      <c r="E3" s="4"/>
      <c r="F3" s="4"/>
      <c r="G3" s="4"/>
      <c r="H3" s="4"/>
      <c r="I3" s="4"/>
      <c r="J3" s="4"/>
      <c r="K3" s="4"/>
      <c r="L3" s="4"/>
      <c r="M3" s="4"/>
      <c r="N3" s="4"/>
      <c r="O3" s="4"/>
      <c r="P3" s="4"/>
      <c r="Q3" s="4"/>
      <c r="R3" s="4"/>
      <c r="S3" s="4"/>
      <c r="T3" s="4"/>
      <c r="U3" s="4"/>
      <c r="V3" s="4"/>
      <c r="W3" s="4"/>
      <c r="X3" s="4"/>
      <c r="Y3" s="4"/>
      <c r="Z3" s="4"/>
      <c r="AA3" s="4"/>
      <c r="AB3" s="4"/>
      <c r="AC3" s="4"/>
    </row>
    <row r="4" spans="1:29" ht="76.5" customHeight="1" x14ac:dyDescent="0.35">
      <c r="A4" s="5" t="s">
        <v>0</v>
      </c>
      <c r="B4" s="12" t="s">
        <v>1</v>
      </c>
      <c r="C4" s="602" t="s">
        <v>28</v>
      </c>
      <c r="D4" s="615"/>
      <c r="E4" s="603"/>
      <c r="F4" s="602" t="s">
        <v>29</v>
      </c>
      <c r="G4" s="615"/>
      <c r="H4" s="603"/>
      <c r="I4" s="602" t="s">
        <v>30</v>
      </c>
      <c r="J4" s="615"/>
      <c r="K4" s="603"/>
      <c r="L4" s="602" t="s">
        <v>31</v>
      </c>
      <c r="M4" s="615"/>
      <c r="N4" s="603"/>
      <c r="O4" s="602" t="s">
        <v>34</v>
      </c>
      <c r="P4" s="615"/>
      <c r="Q4" s="603"/>
      <c r="R4" s="602" t="s">
        <v>45</v>
      </c>
      <c r="S4" s="615"/>
      <c r="T4" s="603"/>
      <c r="U4" s="602" t="s">
        <v>32</v>
      </c>
      <c r="V4" s="615"/>
      <c r="W4" s="603"/>
      <c r="X4" s="602" t="s">
        <v>33</v>
      </c>
      <c r="Y4" s="615"/>
      <c r="Z4" s="603"/>
      <c r="AA4" s="602" t="s">
        <v>36</v>
      </c>
      <c r="AB4" s="615"/>
      <c r="AC4" s="603"/>
    </row>
    <row r="5" spans="1:29" ht="29" x14ac:dyDescent="0.35">
      <c r="A5" s="6" t="s">
        <v>8</v>
      </c>
      <c r="B5" s="17"/>
      <c r="C5" s="18" t="s">
        <v>38</v>
      </c>
      <c r="D5" s="19" t="s">
        <v>39</v>
      </c>
      <c r="E5" s="20" t="s">
        <v>40</v>
      </c>
      <c r="F5" s="18" t="s">
        <v>38</v>
      </c>
      <c r="G5" s="19" t="s">
        <v>39</v>
      </c>
      <c r="H5" s="20" t="s">
        <v>40</v>
      </c>
      <c r="I5" s="18" t="s">
        <v>38</v>
      </c>
      <c r="J5" s="19" t="s">
        <v>39</v>
      </c>
      <c r="K5" s="20" t="s">
        <v>40</v>
      </c>
      <c r="L5" s="18" t="s">
        <v>38</v>
      </c>
      <c r="M5" s="19" t="s">
        <v>39</v>
      </c>
      <c r="N5" s="20" t="s">
        <v>40</v>
      </c>
      <c r="O5" s="18" t="s">
        <v>38</v>
      </c>
      <c r="P5" s="19" t="s">
        <v>39</v>
      </c>
      <c r="Q5" s="20" t="s">
        <v>40</v>
      </c>
      <c r="R5" s="18" t="s">
        <v>38</v>
      </c>
      <c r="S5" s="19" t="s">
        <v>39</v>
      </c>
      <c r="T5" s="20" t="s">
        <v>40</v>
      </c>
      <c r="U5" s="18" t="s">
        <v>38</v>
      </c>
      <c r="V5" s="19" t="s">
        <v>39</v>
      </c>
      <c r="W5" s="20" t="s">
        <v>40</v>
      </c>
      <c r="X5" s="18" t="s">
        <v>38</v>
      </c>
      <c r="Y5" s="19" t="s">
        <v>39</v>
      </c>
      <c r="Z5" s="20" t="s">
        <v>40</v>
      </c>
      <c r="AA5" s="18" t="s">
        <v>38</v>
      </c>
      <c r="AB5" s="19" t="s">
        <v>39</v>
      </c>
      <c r="AC5" s="20" t="s">
        <v>40</v>
      </c>
    </row>
    <row r="6" spans="1:29" ht="29.25" customHeight="1" x14ac:dyDescent="0.35">
      <c r="A6" s="123">
        <v>1</v>
      </c>
      <c r="B6" s="103" t="s">
        <v>41</v>
      </c>
      <c r="C6" s="48">
        <f>F6+I6+L6+O6+U6+X6+AA6</f>
        <v>0</v>
      </c>
      <c r="D6" s="49">
        <f t="shared" ref="D6:E12" si="0">G6+J6+M6+P6+V6+Y6+AB6</f>
        <v>0</v>
      </c>
      <c r="E6" s="76"/>
      <c r="F6" s="64"/>
      <c r="G6" s="65"/>
      <c r="H6" s="75"/>
      <c r="I6" s="64"/>
      <c r="J6" s="65"/>
      <c r="K6" s="75"/>
      <c r="L6" s="64"/>
      <c r="M6" s="65"/>
      <c r="N6" s="75"/>
      <c r="O6" s="64"/>
      <c r="P6" s="65"/>
      <c r="Q6" s="75"/>
      <c r="R6" s="64"/>
      <c r="S6" s="65"/>
      <c r="T6" s="75"/>
      <c r="U6" s="64"/>
      <c r="V6" s="65"/>
      <c r="W6" s="75"/>
      <c r="X6" s="64"/>
      <c r="Y6" s="65"/>
      <c r="Z6" s="75"/>
      <c r="AA6" s="64"/>
      <c r="AB6" s="65"/>
      <c r="AC6" s="75"/>
    </row>
    <row r="7" spans="1:29" ht="29.25" customHeight="1" x14ac:dyDescent="0.35">
      <c r="A7" s="124" t="s">
        <v>54</v>
      </c>
      <c r="B7" s="104" t="s">
        <v>37</v>
      </c>
      <c r="C7" s="62">
        <f>F7+I7+L7+O7+U7+X7+AA7</f>
        <v>0</v>
      </c>
      <c r="D7" s="66"/>
      <c r="E7" s="63">
        <f>H7+K7+N7+Q7+W7+Z7+AC7</f>
        <v>0</v>
      </c>
      <c r="F7" s="67"/>
      <c r="G7" s="66"/>
      <c r="H7" s="68"/>
      <c r="I7" s="67"/>
      <c r="J7" s="66"/>
      <c r="K7" s="68"/>
      <c r="L7" s="67"/>
      <c r="M7" s="66"/>
      <c r="N7" s="68"/>
      <c r="O7" s="67"/>
      <c r="P7" s="66"/>
      <c r="Q7" s="68"/>
      <c r="R7" s="67"/>
      <c r="S7" s="66"/>
      <c r="T7" s="68"/>
      <c r="U7" s="67"/>
      <c r="V7" s="66"/>
      <c r="W7" s="68"/>
      <c r="X7" s="67"/>
      <c r="Y7" s="66"/>
      <c r="Z7" s="68"/>
      <c r="AA7" s="67"/>
      <c r="AB7" s="66"/>
      <c r="AC7" s="68"/>
    </row>
    <row r="8" spans="1:29" ht="26.25" customHeight="1" x14ac:dyDescent="0.35">
      <c r="A8" s="125">
        <v>2</v>
      </c>
      <c r="B8" s="105" t="s">
        <v>23</v>
      </c>
      <c r="C8" s="25">
        <f>F8+I8+L8+O8+U8+X8+AA8</f>
        <v>0</v>
      </c>
      <c r="D8" s="26">
        <f t="shared" si="0"/>
        <v>0</v>
      </c>
      <c r="E8" s="27">
        <f>H8+K8+N8+Q8+W8+Z8+AC8</f>
        <v>0</v>
      </c>
      <c r="F8" s="21"/>
      <c r="G8" s="22"/>
      <c r="H8" s="23"/>
      <c r="I8" s="21"/>
      <c r="J8" s="22"/>
      <c r="K8" s="23"/>
      <c r="L8" s="21"/>
      <c r="M8" s="22"/>
      <c r="N8" s="23"/>
      <c r="O8" s="21"/>
      <c r="P8" s="22"/>
      <c r="Q8" s="23"/>
      <c r="R8" s="21"/>
      <c r="S8" s="22"/>
      <c r="T8" s="23"/>
      <c r="U8" s="21"/>
      <c r="V8" s="22"/>
      <c r="W8" s="23"/>
      <c r="X8" s="21"/>
      <c r="Y8" s="22"/>
      <c r="Z8" s="23"/>
      <c r="AA8" s="21"/>
      <c r="AB8" s="22"/>
      <c r="AC8" s="23"/>
    </row>
    <row r="9" spans="1:29" ht="26.25" customHeight="1" x14ac:dyDescent="0.35">
      <c r="A9" s="123">
        <v>3</v>
      </c>
      <c r="B9" s="106" t="s">
        <v>57</v>
      </c>
      <c r="C9" s="48">
        <f>-C10+C11</f>
        <v>0</v>
      </c>
      <c r="D9" s="49">
        <f t="shared" si="0"/>
        <v>0</v>
      </c>
      <c r="E9" s="50">
        <f>H9+K9+N9+Q9+W9+Z9+AC9</f>
        <v>0</v>
      </c>
      <c r="F9" s="48">
        <f>-F10+F11</f>
        <v>0</v>
      </c>
      <c r="G9" s="49">
        <f t="shared" ref="G9:AC9" si="1">-G10+G11</f>
        <v>0</v>
      </c>
      <c r="H9" s="50">
        <f>-H10+H11</f>
        <v>0</v>
      </c>
      <c r="I9" s="48">
        <f t="shared" si="1"/>
        <v>0</v>
      </c>
      <c r="J9" s="49">
        <f t="shared" si="1"/>
        <v>0</v>
      </c>
      <c r="K9" s="50">
        <f t="shared" si="1"/>
        <v>0</v>
      </c>
      <c r="L9" s="48">
        <f t="shared" si="1"/>
        <v>0</v>
      </c>
      <c r="M9" s="49">
        <f t="shared" si="1"/>
        <v>0</v>
      </c>
      <c r="N9" s="50">
        <f t="shared" si="1"/>
        <v>0</v>
      </c>
      <c r="O9" s="48">
        <f t="shared" si="1"/>
        <v>0</v>
      </c>
      <c r="P9" s="49">
        <f t="shared" si="1"/>
        <v>0</v>
      </c>
      <c r="Q9" s="50">
        <f t="shared" si="1"/>
        <v>0</v>
      </c>
      <c r="R9" s="48">
        <f t="shared" si="1"/>
        <v>0</v>
      </c>
      <c r="S9" s="49">
        <f t="shared" si="1"/>
        <v>0</v>
      </c>
      <c r="T9" s="50">
        <f t="shared" si="1"/>
        <v>0</v>
      </c>
      <c r="U9" s="48">
        <f t="shared" si="1"/>
        <v>0</v>
      </c>
      <c r="V9" s="49">
        <f t="shared" si="1"/>
        <v>0</v>
      </c>
      <c r="W9" s="50">
        <f t="shared" si="1"/>
        <v>0</v>
      </c>
      <c r="X9" s="51">
        <f t="shared" si="1"/>
        <v>0</v>
      </c>
      <c r="Y9" s="52">
        <f t="shared" si="1"/>
        <v>0</v>
      </c>
      <c r="Z9" s="53">
        <f t="shared" si="1"/>
        <v>0</v>
      </c>
      <c r="AA9" s="51">
        <f t="shared" si="1"/>
        <v>0</v>
      </c>
      <c r="AB9" s="52">
        <f t="shared" si="1"/>
        <v>0</v>
      </c>
      <c r="AC9" s="53">
        <f t="shared" si="1"/>
        <v>0</v>
      </c>
    </row>
    <row r="10" spans="1:29" ht="26.25" customHeight="1" outlineLevel="1" x14ac:dyDescent="0.35">
      <c r="A10" s="126" t="s">
        <v>55</v>
      </c>
      <c r="B10" s="107" t="s">
        <v>48</v>
      </c>
      <c r="C10" s="54">
        <f>F10+I10+L10+O10+U10+X10+AA10</f>
        <v>0</v>
      </c>
      <c r="D10" s="55">
        <f t="shared" si="0"/>
        <v>0</v>
      </c>
      <c r="E10" s="56">
        <f t="shared" si="0"/>
        <v>0</v>
      </c>
      <c r="F10" s="57"/>
      <c r="G10" s="58"/>
      <c r="H10" s="78"/>
      <c r="I10" s="57"/>
      <c r="J10" s="58"/>
      <c r="K10" s="78"/>
      <c r="L10" s="57"/>
      <c r="M10" s="58"/>
      <c r="N10" s="78"/>
      <c r="O10" s="57"/>
      <c r="P10" s="58"/>
      <c r="Q10" s="78"/>
      <c r="R10" s="57"/>
      <c r="S10" s="58"/>
      <c r="T10" s="78"/>
      <c r="U10" s="57"/>
      <c r="V10" s="58"/>
      <c r="W10" s="78"/>
      <c r="X10" s="79"/>
      <c r="Y10" s="80"/>
      <c r="Z10" s="78"/>
      <c r="AA10" s="79"/>
      <c r="AB10" s="80"/>
      <c r="AC10" s="78"/>
    </row>
    <row r="11" spans="1:29" ht="26.25" customHeight="1" outlineLevel="1" thickBot="1" x14ac:dyDescent="0.4">
      <c r="A11" s="127" t="s">
        <v>56</v>
      </c>
      <c r="B11" s="108" t="s">
        <v>49</v>
      </c>
      <c r="C11" s="81">
        <f>F11+I11+L11+O11+U11+X11+AA11</f>
        <v>0</v>
      </c>
      <c r="D11" s="82">
        <f t="shared" si="0"/>
        <v>0</v>
      </c>
      <c r="E11" s="83">
        <f t="shared" si="0"/>
        <v>0</v>
      </c>
      <c r="F11" s="84"/>
      <c r="G11" s="85"/>
      <c r="H11" s="86"/>
      <c r="I11" s="84"/>
      <c r="J11" s="85"/>
      <c r="K11" s="86"/>
      <c r="L11" s="84"/>
      <c r="M11" s="85"/>
      <c r="N11" s="86"/>
      <c r="O11" s="84"/>
      <c r="P11" s="85"/>
      <c r="Q11" s="86"/>
      <c r="R11" s="84"/>
      <c r="S11" s="85"/>
      <c r="T11" s="86"/>
      <c r="U11" s="84"/>
      <c r="V11" s="85"/>
      <c r="W11" s="86"/>
      <c r="X11" s="87"/>
      <c r="Y11" s="88"/>
      <c r="Z11" s="86"/>
      <c r="AA11" s="87"/>
      <c r="AB11" s="88"/>
      <c r="AC11" s="86"/>
    </row>
    <row r="12" spans="1:29" ht="26.25" customHeight="1" thickTop="1" x14ac:dyDescent="0.35">
      <c r="A12" s="128">
        <v>4</v>
      </c>
      <c r="B12" s="109" t="s">
        <v>18</v>
      </c>
      <c r="C12" s="42">
        <f>F12+I12+L12+O12+U12+X12+AA12</f>
        <v>0</v>
      </c>
      <c r="D12" s="43">
        <f t="shared" si="0"/>
        <v>0</v>
      </c>
      <c r="E12" s="44">
        <f>H12+K12+N12+Q12+W12+Z12+AC12</f>
        <v>0</v>
      </c>
      <c r="F12" s="45">
        <f>F6+F8+F9</f>
        <v>0</v>
      </c>
      <c r="G12" s="46">
        <f>G6+G8+G9</f>
        <v>0</v>
      </c>
      <c r="H12" s="47">
        <f>H8+H9</f>
        <v>0</v>
      </c>
      <c r="I12" s="45">
        <f t="shared" ref="I12:J12" si="2">I6+I8+I9</f>
        <v>0</v>
      </c>
      <c r="J12" s="46">
        <f t="shared" si="2"/>
        <v>0</v>
      </c>
      <c r="K12" s="47">
        <f t="shared" ref="K12" si="3">K8+K9</f>
        <v>0</v>
      </c>
      <c r="L12" s="45">
        <f t="shared" ref="L12:M12" si="4">L6+L8+L9</f>
        <v>0</v>
      </c>
      <c r="M12" s="46">
        <f t="shared" si="4"/>
        <v>0</v>
      </c>
      <c r="N12" s="47">
        <f t="shared" ref="N12" si="5">N8+N9</f>
        <v>0</v>
      </c>
      <c r="O12" s="45">
        <f t="shared" ref="O12:P12" si="6">O6+O8+O9</f>
        <v>0</v>
      </c>
      <c r="P12" s="46">
        <f t="shared" si="6"/>
        <v>0</v>
      </c>
      <c r="Q12" s="47">
        <f t="shared" ref="Q12" si="7">Q8+Q9</f>
        <v>0</v>
      </c>
      <c r="R12" s="45">
        <f t="shared" ref="R12:S12" si="8">R6+R8+R9</f>
        <v>0</v>
      </c>
      <c r="S12" s="46">
        <f t="shared" si="8"/>
        <v>0</v>
      </c>
      <c r="T12" s="47">
        <f t="shared" ref="T12" si="9">T8+T9</f>
        <v>0</v>
      </c>
      <c r="U12" s="45">
        <f t="shared" ref="U12:V12" si="10">U6+U8+U9</f>
        <v>0</v>
      </c>
      <c r="V12" s="46">
        <f t="shared" si="10"/>
        <v>0</v>
      </c>
      <c r="W12" s="47">
        <f t="shared" ref="W12" si="11">W8+W9</f>
        <v>0</v>
      </c>
      <c r="X12" s="45">
        <f t="shared" ref="X12:Y12" si="12">X6+X8+X9</f>
        <v>0</v>
      </c>
      <c r="Y12" s="46">
        <f t="shared" si="12"/>
        <v>0</v>
      </c>
      <c r="Z12" s="47">
        <f t="shared" ref="Z12" si="13">Z8+Z9</f>
        <v>0</v>
      </c>
      <c r="AA12" s="45">
        <f t="shared" ref="AA12:AB12" si="14">AA6+AA8+AA9</f>
        <v>0</v>
      </c>
      <c r="AB12" s="46">
        <f t="shared" si="14"/>
        <v>0</v>
      </c>
      <c r="AC12" s="47">
        <f t="shared" ref="AC12" si="15">AC8+AC9</f>
        <v>0</v>
      </c>
    </row>
    <row r="13" spans="1:29" x14ac:dyDescent="0.35">
      <c r="A13" s="129"/>
      <c r="B13" s="110"/>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row>
    <row r="14" spans="1:29" ht="26.25" customHeight="1" x14ac:dyDescent="0.35">
      <c r="A14" s="130"/>
      <c r="B14" s="111" t="s">
        <v>53</v>
      </c>
      <c r="C14" s="14"/>
      <c r="D14" s="14"/>
      <c r="E14" s="14"/>
      <c r="F14" s="14"/>
      <c r="G14" s="14"/>
      <c r="H14" s="14"/>
      <c r="I14" s="14"/>
      <c r="J14" s="14"/>
      <c r="K14" s="14"/>
      <c r="L14" s="14"/>
      <c r="M14" s="14"/>
      <c r="N14" s="14"/>
      <c r="O14" s="14"/>
      <c r="P14" s="14"/>
      <c r="Q14" s="14"/>
      <c r="R14" s="14"/>
      <c r="S14" s="14"/>
      <c r="T14" s="14"/>
      <c r="U14" s="14"/>
      <c r="V14" s="14"/>
      <c r="W14" s="14"/>
      <c r="X14" s="14"/>
      <c r="Y14" s="14"/>
      <c r="Z14" s="14"/>
      <c r="AA14" s="14"/>
      <c r="AB14" s="14"/>
      <c r="AC14" s="14"/>
    </row>
    <row r="15" spans="1:29" ht="26.25" customHeight="1" x14ac:dyDescent="0.35">
      <c r="A15" s="125">
        <v>5</v>
      </c>
      <c r="B15" s="112" t="s">
        <v>4</v>
      </c>
      <c r="C15" s="25">
        <f t="shared" ref="C15:E16" si="16">F15+I15+L15+O15+U15+X15+AA15</f>
        <v>0</v>
      </c>
      <c r="D15" s="26">
        <f t="shared" si="16"/>
        <v>0</v>
      </c>
      <c r="E15" s="27">
        <f t="shared" si="16"/>
        <v>0</v>
      </c>
      <c r="F15" s="21"/>
      <c r="G15" s="22"/>
      <c r="H15" s="27">
        <f>F15</f>
        <v>0</v>
      </c>
      <c r="I15" s="21"/>
      <c r="J15" s="22"/>
      <c r="K15" s="27">
        <f t="shared" ref="K15:K21" si="17">I15</f>
        <v>0</v>
      </c>
      <c r="L15" s="21"/>
      <c r="M15" s="22"/>
      <c r="N15" s="27">
        <f t="shared" ref="N15:N21" si="18">L15</f>
        <v>0</v>
      </c>
      <c r="O15" s="21"/>
      <c r="P15" s="22"/>
      <c r="Q15" s="27">
        <f t="shared" ref="Q15:Q21" si="19">O15</f>
        <v>0</v>
      </c>
      <c r="R15" s="21"/>
      <c r="S15" s="22"/>
      <c r="T15" s="27">
        <f t="shared" ref="T15:T21" si="20">R15</f>
        <v>0</v>
      </c>
      <c r="U15" s="21"/>
      <c r="V15" s="22"/>
      <c r="W15" s="27">
        <f t="shared" ref="W15:W21" si="21">U15</f>
        <v>0</v>
      </c>
      <c r="X15" s="36"/>
      <c r="Y15" s="24"/>
      <c r="Z15" s="37"/>
      <c r="AA15" s="21"/>
      <c r="AB15" s="22"/>
      <c r="AC15" s="27">
        <f>AA15</f>
        <v>0</v>
      </c>
    </row>
    <row r="16" spans="1:29" ht="26.25" customHeight="1" x14ac:dyDescent="0.35">
      <c r="A16" s="125">
        <v>6</v>
      </c>
      <c r="B16" s="112" t="s">
        <v>2</v>
      </c>
      <c r="C16" s="25">
        <f t="shared" si="16"/>
        <v>0</v>
      </c>
      <c r="D16" s="26">
        <f t="shared" si="16"/>
        <v>0</v>
      </c>
      <c r="E16" s="27">
        <f t="shared" si="16"/>
        <v>0</v>
      </c>
      <c r="F16" s="21"/>
      <c r="G16" s="22"/>
      <c r="H16" s="27">
        <f t="shared" ref="H16:H36" si="22">F16</f>
        <v>0</v>
      </c>
      <c r="I16" s="21"/>
      <c r="J16" s="22"/>
      <c r="K16" s="27">
        <f t="shared" si="17"/>
        <v>0</v>
      </c>
      <c r="L16" s="21"/>
      <c r="M16" s="22"/>
      <c r="N16" s="27">
        <f t="shared" si="18"/>
        <v>0</v>
      </c>
      <c r="O16" s="21"/>
      <c r="P16" s="22"/>
      <c r="Q16" s="27">
        <f t="shared" si="19"/>
        <v>0</v>
      </c>
      <c r="R16" s="21"/>
      <c r="S16" s="22"/>
      <c r="T16" s="27">
        <f t="shared" si="20"/>
        <v>0</v>
      </c>
      <c r="U16" s="21"/>
      <c r="V16" s="22"/>
      <c r="W16" s="27">
        <f t="shared" si="21"/>
        <v>0</v>
      </c>
      <c r="X16" s="36"/>
      <c r="Y16" s="24"/>
      <c r="Z16" s="37"/>
      <c r="AA16" s="21"/>
      <c r="AB16" s="22"/>
      <c r="AC16" s="27">
        <f>AA16</f>
        <v>0</v>
      </c>
    </row>
    <row r="17" spans="1:29" ht="29" x14ac:dyDescent="0.35">
      <c r="A17" s="125">
        <v>7</v>
      </c>
      <c r="B17" s="113" t="s">
        <v>12</v>
      </c>
      <c r="C17" s="48">
        <f t="shared" ref="C17:W17" si="23">C18+C19+C20</f>
        <v>0</v>
      </c>
      <c r="D17" s="49">
        <f t="shared" si="23"/>
        <v>0</v>
      </c>
      <c r="E17" s="50">
        <f t="shared" si="23"/>
        <v>0</v>
      </c>
      <c r="F17" s="48">
        <f t="shared" si="23"/>
        <v>0</v>
      </c>
      <c r="G17" s="49">
        <f t="shared" si="23"/>
        <v>0</v>
      </c>
      <c r="H17" s="50">
        <f t="shared" si="23"/>
        <v>0</v>
      </c>
      <c r="I17" s="48">
        <f t="shared" si="23"/>
        <v>0</v>
      </c>
      <c r="J17" s="49">
        <f t="shared" si="23"/>
        <v>0</v>
      </c>
      <c r="K17" s="50">
        <f t="shared" si="23"/>
        <v>0</v>
      </c>
      <c r="L17" s="48">
        <f t="shared" si="23"/>
        <v>0</v>
      </c>
      <c r="M17" s="49">
        <f t="shared" si="23"/>
        <v>0</v>
      </c>
      <c r="N17" s="50">
        <f t="shared" si="23"/>
        <v>0</v>
      </c>
      <c r="O17" s="48">
        <f t="shared" si="23"/>
        <v>0</v>
      </c>
      <c r="P17" s="49">
        <f t="shared" si="23"/>
        <v>0</v>
      </c>
      <c r="Q17" s="50">
        <f t="shared" si="23"/>
        <v>0</v>
      </c>
      <c r="R17" s="48">
        <f t="shared" si="23"/>
        <v>0</v>
      </c>
      <c r="S17" s="49">
        <f t="shared" si="23"/>
        <v>0</v>
      </c>
      <c r="T17" s="50">
        <f t="shared" si="23"/>
        <v>0</v>
      </c>
      <c r="U17" s="48">
        <f t="shared" si="23"/>
        <v>0</v>
      </c>
      <c r="V17" s="49">
        <f t="shared" si="23"/>
        <v>0</v>
      </c>
      <c r="W17" s="50">
        <f t="shared" si="23"/>
        <v>0</v>
      </c>
      <c r="X17" s="51"/>
      <c r="Y17" s="52"/>
      <c r="Z17" s="53"/>
      <c r="AA17" s="51"/>
      <c r="AB17" s="52"/>
      <c r="AC17" s="53"/>
    </row>
    <row r="18" spans="1:29" ht="29" x14ac:dyDescent="0.35">
      <c r="A18" s="125" t="s">
        <v>16</v>
      </c>
      <c r="B18" s="113" t="s">
        <v>58</v>
      </c>
      <c r="C18" s="25">
        <f t="shared" ref="C18:E34" si="24">F18+I18+L18+O18+U18+X18+AA18</f>
        <v>0</v>
      </c>
      <c r="D18" s="26">
        <f t="shared" si="24"/>
        <v>0</v>
      </c>
      <c r="E18" s="27">
        <f t="shared" si="24"/>
        <v>0</v>
      </c>
      <c r="F18" s="34"/>
      <c r="G18" s="35"/>
      <c r="H18" s="71">
        <f t="shared" si="22"/>
        <v>0</v>
      </c>
      <c r="I18" s="34"/>
      <c r="J18" s="35"/>
      <c r="K18" s="71">
        <f t="shared" si="17"/>
        <v>0</v>
      </c>
      <c r="L18" s="34"/>
      <c r="M18" s="35"/>
      <c r="N18" s="71">
        <f t="shared" si="18"/>
        <v>0</v>
      </c>
      <c r="O18" s="34"/>
      <c r="P18" s="35"/>
      <c r="Q18" s="71">
        <f t="shared" si="19"/>
        <v>0</v>
      </c>
      <c r="R18" s="34"/>
      <c r="S18" s="35"/>
      <c r="T18" s="71">
        <f t="shared" si="20"/>
        <v>0</v>
      </c>
      <c r="U18" s="34"/>
      <c r="V18" s="35"/>
      <c r="W18" s="71">
        <f t="shared" si="21"/>
        <v>0</v>
      </c>
      <c r="X18" s="39"/>
      <c r="Y18" s="40"/>
      <c r="Z18" s="41"/>
      <c r="AA18" s="39"/>
      <c r="AB18" s="40"/>
      <c r="AC18" s="73"/>
    </row>
    <row r="19" spans="1:29" ht="26.25" customHeight="1" x14ac:dyDescent="0.35">
      <c r="A19" s="123" t="s">
        <v>17</v>
      </c>
      <c r="B19" s="106" t="s">
        <v>59</v>
      </c>
      <c r="C19" s="54">
        <f t="shared" si="24"/>
        <v>0</v>
      </c>
      <c r="D19" s="55">
        <f t="shared" si="24"/>
        <v>0</v>
      </c>
      <c r="E19" s="56">
        <f t="shared" si="24"/>
        <v>0</v>
      </c>
      <c r="F19" s="57"/>
      <c r="G19" s="58"/>
      <c r="H19" s="72">
        <f>F19</f>
        <v>0</v>
      </c>
      <c r="I19" s="57"/>
      <c r="J19" s="58"/>
      <c r="K19" s="72">
        <f t="shared" si="17"/>
        <v>0</v>
      </c>
      <c r="L19" s="57"/>
      <c r="M19" s="58"/>
      <c r="N19" s="72">
        <f t="shared" si="18"/>
        <v>0</v>
      </c>
      <c r="O19" s="57"/>
      <c r="P19" s="58"/>
      <c r="Q19" s="72">
        <f t="shared" si="19"/>
        <v>0</v>
      </c>
      <c r="R19" s="57"/>
      <c r="S19" s="58"/>
      <c r="T19" s="72">
        <f t="shared" si="20"/>
        <v>0</v>
      </c>
      <c r="U19" s="57"/>
      <c r="V19" s="58"/>
      <c r="W19" s="72">
        <f t="shared" si="21"/>
        <v>0</v>
      </c>
      <c r="X19" s="59"/>
      <c r="Y19" s="60"/>
      <c r="Z19" s="61"/>
      <c r="AA19" s="59"/>
      <c r="AB19" s="60"/>
      <c r="AC19" s="74"/>
    </row>
    <row r="20" spans="1:29" ht="29" x14ac:dyDescent="0.35">
      <c r="A20" s="125" t="s">
        <v>46</v>
      </c>
      <c r="B20" s="77" t="s">
        <v>47</v>
      </c>
      <c r="C20" s="25">
        <f t="shared" si="24"/>
        <v>0</v>
      </c>
      <c r="D20" s="26">
        <f t="shared" si="24"/>
        <v>0</v>
      </c>
      <c r="E20" s="27">
        <f t="shared" si="24"/>
        <v>0</v>
      </c>
      <c r="F20" s="34"/>
      <c r="G20" s="35"/>
      <c r="H20" s="71">
        <f t="shared" si="22"/>
        <v>0</v>
      </c>
      <c r="I20" s="34"/>
      <c r="J20" s="35"/>
      <c r="K20" s="71">
        <f t="shared" si="17"/>
        <v>0</v>
      </c>
      <c r="L20" s="34"/>
      <c r="M20" s="35"/>
      <c r="N20" s="71">
        <f t="shared" si="18"/>
        <v>0</v>
      </c>
      <c r="O20" s="34"/>
      <c r="P20" s="35"/>
      <c r="Q20" s="71">
        <f t="shared" si="19"/>
        <v>0</v>
      </c>
      <c r="R20" s="34"/>
      <c r="S20" s="35"/>
      <c r="T20" s="71">
        <f t="shared" si="20"/>
        <v>0</v>
      </c>
      <c r="U20" s="34"/>
      <c r="V20" s="35"/>
      <c r="W20" s="71">
        <f t="shared" si="21"/>
        <v>0</v>
      </c>
      <c r="X20" s="39"/>
      <c r="Y20" s="40"/>
      <c r="Z20" s="41"/>
      <c r="AA20" s="39"/>
      <c r="AB20" s="40"/>
      <c r="AC20" s="73"/>
    </row>
    <row r="21" spans="1:29" ht="26.25" customHeight="1" x14ac:dyDescent="0.35">
      <c r="A21" s="125">
        <v>8</v>
      </c>
      <c r="B21" s="112" t="s">
        <v>13</v>
      </c>
      <c r="C21" s="25">
        <f t="shared" si="24"/>
        <v>0</v>
      </c>
      <c r="D21" s="26">
        <f t="shared" si="24"/>
        <v>0</v>
      </c>
      <c r="E21" s="27">
        <f t="shared" si="24"/>
        <v>0</v>
      </c>
      <c r="F21" s="21"/>
      <c r="G21" s="22"/>
      <c r="H21" s="27">
        <f t="shared" si="22"/>
        <v>0</v>
      </c>
      <c r="I21" s="21"/>
      <c r="J21" s="22"/>
      <c r="K21" s="27">
        <f t="shared" si="17"/>
        <v>0</v>
      </c>
      <c r="L21" s="21"/>
      <c r="M21" s="22"/>
      <c r="N21" s="27">
        <f t="shared" si="18"/>
        <v>0</v>
      </c>
      <c r="O21" s="21"/>
      <c r="P21" s="22"/>
      <c r="Q21" s="27">
        <f t="shared" si="19"/>
        <v>0</v>
      </c>
      <c r="R21" s="21"/>
      <c r="S21" s="22"/>
      <c r="T21" s="27">
        <f t="shared" si="20"/>
        <v>0</v>
      </c>
      <c r="U21" s="21"/>
      <c r="V21" s="22"/>
      <c r="W21" s="27">
        <f t="shared" si="21"/>
        <v>0</v>
      </c>
      <c r="X21" s="36"/>
      <c r="Y21" s="24"/>
      <c r="Z21" s="37"/>
      <c r="AA21" s="21"/>
      <c r="AB21" s="22"/>
      <c r="AC21" s="27">
        <f>AA21</f>
        <v>0</v>
      </c>
    </row>
    <row r="22" spans="1:29" ht="29" x14ac:dyDescent="0.35">
      <c r="A22" s="125">
        <v>9</v>
      </c>
      <c r="B22" s="112" t="s">
        <v>25</v>
      </c>
      <c r="C22" s="25">
        <f t="shared" si="24"/>
        <v>0</v>
      </c>
      <c r="D22" s="26">
        <f t="shared" si="24"/>
        <v>0</v>
      </c>
      <c r="E22" s="27">
        <f t="shared" si="24"/>
        <v>0</v>
      </c>
      <c r="F22" s="36"/>
      <c r="G22" s="24"/>
      <c r="H22" s="38"/>
      <c r="I22" s="36"/>
      <c r="J22" s="24"/>
      <c r="K22" s="38"/>
      <c r="L22" s="36"/>
      <c r="M22" s="24"/>
      <c r="N22" s="38"/>
      <c r="O22" s="36"/>
      <c r="P22" s="24"/>
      <c r="Q22" s="38"/>
      <c r="R22" s="36"/>
      <c r="S22" s="24"/>
      <c r="T22" s="38"/>
      <c r="U22" s="36"/>
      <c r="V22" s="24"/>
      <c r="W22" s="38"/>
      <c r="X22" s="21"/>
      <c r="Y22" s="22"/>
      <c r="Z22" s="23">
        <f>X22</f>
        <v>0</v>
      </c>
      <c r="AA22" s="36"/>
      <c r="AB22" s="24"/>
      <c r="AC22" s="38"/>
    </row>
    <row r="23" spans="1:29" ht="26.25" customHeight="1" x14ac:dyDescent="0.35">
      <c r="A23" s="125">
        <v>10</v>
      </c>
      <c r="B23" s="112" t="s">
        <v>6</v>
      </c>
      <c r="C23" s="25">
        <f t="shared" si="24"/>
        <v>0</v>
      </c>
      <c r="D23" s="26">
        <f t="shared" si="24"/>
        <v>0</v>
      </c>
      <c r="E23" s="27">
        <f t="shared" si="24"/>
        <v>0</v>
      </c>
      <c r="F23" s="21"/>
      <c r="G23" s="22"/>
      <c r="H23" s="27">
        <f t="shared" si="22"/>
        <v>0</v>
      </c>
      <c r="I23" s="21"/>
      <c r="J23" s="22"/>
      <c r="K23" s="27">
        <f t="shared" ref="K23:K36" si="25">I23</f>
        <v>0</v>
      </c>
      <c r="L23" s="21"/>
      <c r="M23" s="22"/>
      <c r="N23" s="27">
        <f t="shared" ref="N23:N36" si="26">L23</f>
        <v>0</v>
      </c>
      <c r="O23" s="21"/>
      <c r="P23" s="22"/>
      <c r="Q23" s="27">
        <f t="shared" ref="Q23:Q36" si="27">O23</f>
        <v>0</v>
      </c>
      <c r="R23" s="21"/>
      <c r="S23" s="22"/>
      <c r="T23" s="27">
        <f t="shared" ref="T23:T36" si="28">R23</f>
        <v>0</v>
      </c>
      <c r="U23" s="21"/>
      <c r="V23" s="22"/>
      <c r="W23" s="27">
        <f t="shared" ref="W23:W36" si="29">U23</f>
        <v>0</v>
      </c>
      <c r="X23" s="36"/>
      <c r="Y23" s="24"/>
      <c r="Z23" s="37"/>
      <c r="AA23" s="21"/>
      <c r="AB23" s="22"/>
      <c r="AC23" s="27">
        <f>AA23</f>
        <v>0</v>
      </c>
    </row>
    <row r="24" spans="1:29" ht="29" x14ac:dyDescent="0.35">
      <c r="A24" s="125">
        <v>11</v>
      </c>
      <c r="B24" s="112" t="s">
        <v>5</v>
      </c>
      <c r="C24" s="25">
        <f t="shared" si="24"/>
        <v>0</v>
      </c>
      <c r="D24" s="26">
        <f t="shared" si="24"/>
        <v>0</v>
      </c>
      <c r="E24" s="27">
        <f t="shared" si="24"/>
        <v>0</v>
      </c>
      <c r="F24" s="21"/>
      <c r="G24" s="22"/>
      <c r="H24" s="27">
        <f t="shared" si="22"/>
        <v>0</v>
      </c>
      <c r="I24" s="21"/>
      <c r="J24" s="22"/>
      <c r="K24" s="27">
        <f t="shared" si="25"/>
        <v>0</v>
      </c>
      <c r="L24" s="21"/>
      <c r="M24" s="22"/>
      <c r="N24" s="27">
        <f t="shared" si="26"/>
        <v>0</v>
      </c>
      <c r="O24" s="21"/>
      <c r="P24" s="22"/>
      <c r="Q24" s="27">
        <f t="shared" si="27"/>
        <v>0</v>
      </c>
      <c r="R24" s="21"/>
      <c r="S24" s="22"/>
      <c r="T24" s="27">
        <f t="shared" si="28"/>
        <v>0</v>
      </c>
      <c r="U24" s="21"/>
      <c r="V24" s="22"/>
      <c r="W24" s="27">
        <f t="shared" si="29"/>
        <v>0</v>
      </c>
      <c r="X24" s="36"/>
      <c r="Y24" s="24"/>
      <c r="Z24" s="37"/>
      <c r="AA24" s="21"/>
      <c r="AB24" s="22"/>
      <c r="AC24" s="27">
        <f t="shared" ref="AC24:AC36" si="30">AA24</f>
        <v>0</v>
      </c>
    </row>
    <row r="25" spans="1:29" s="11" customFormat="1" ht="26.25" customHeight="1" x14ac:dyDescent="0.35">
      <c r="A25" s="125">
        <v>12</v>
      </c>
      <c r="B25" s="113" t="s">
        <v>14</v>
      </c>
      <c r="C25" s="25">
        <f t="shared" si="24"/>
        <v>0</v>
      </c>
      <c r="D25" s="26">
        <f t="shared" si="24"/>
        <v>0</v>
      </c>
      <c r="E25" s="27">
        <f t="shared" si="24"/>
        <v>0</v>
      </c>
      <c r="F25" s="21"/>
      <c r="G25" s="22"/>
      <c r="H25" s="27">
        <f t="shared" si="22"/>
        <v>0</v>
      </c>
      <c r="I25" s="21"/>
      <c r="J25" s="22"/>
      <c r="K25" s="27">
        <f t="shared" si="25"/>
        <v>0</v>
      </c>
      <c r="L25" s="21"/>
      <c r="M25" s="22"/>
      <c r="N25" s="27">
        <f t="shared" si="26"/>
        <v>0</v>
      </c>
      <c r="O25" s="21"/>
      <c r="P25" s="22"/>
      <c r="Q25" s="27">
        <f t="shared" si="27"/>
        <v>0</v>
      </c>
      <c r="R25" s="21"/>
      <c r="S25" s="22"/>
      <c r="T25" s="27">
        <f t="shared" si="28"/>
        <v>0</v>
      </c>
      <c r="U25" s="21"/>
      <c r="V25" s="22"/>
      <c r="W25" s="27">
        <f t="shared" si="29"/>
        <v>0</v>
      </c>
      <c r="X25" s="36"/>
      <c r="Y25" s="24"/>
      <c r="Z25" s="37"/>
      <c r="AA25" s="21"/>
      <c r="AB25" s="22"/>
      <c r="AC25" s="27">
        <f t="shared" si="30"/>
        <v>0</v>
      </c>
    </row>
    <row r="26" spans="1:29" ht="26.25" customHeight="1" x14ac:dyDescent="0.35">
      <c r="A26" s="125">
        <v>13</v>
      </c>
      <c r="B26" s="112" t="s">
        <v>9</v>
      </c>
      <c r="C26" s="25">
        <f t="shared" si="24"/>
        <v>0</v>
      </c>
      <c r="D26" s="26">
        <f t="shared" si="24"/>
        <v>0</v>
      </c>
      <c r="E26" s="27">
        <f t="shared" si="24"/>
        <v>0</v>
      </c>
      <c r="F26" s="21"/>
      <c r="G26" s="22"/>
      <c r="H26" s="27">
        <f t="shared" si="22"/>
        <v>0</v>
      </c>
      <c r="I26" s="21"/>
      <c r="J26" s="22"/>
      <c r="K26" s="27">
        <f t="shared" si="25"/>
        <v>0</v>
      </c>
      <c r="L26" s="21"/>
      <c r="M26" s="22"/>
      <c r="N26" s="27">
        <f t="shared" si="26"/>
        <v>0</v>
      </c>
      <c r="O26" s="21"/>
      <c r="P26" s="22"/>
      <c r="Q26" s="27">
        <f t="shared" si="27"/>
        <v>0</v>
      </c>
      <c r="R26" s="21"/>
      <c r="S26" s="22"/>
      <c r="T26" s="27">
        <f t="shared" si="28"/>
        <v>0</v>
      </c>
      <c r="U26" s="21"/>
      <c r="V26" s="22"/>
      <c r="W26" s="27">
        <f t="shared" si="29"/>
        <v>0</v>
      </c>
      <c r="X26" s="36"/>
      <c r="Y26" s="24"/>
      <c r="Z26" s="37"/>
      <c r="AA26" s="21"/>
      <c r="AB26" s="22"/>
      <c r="AC26" s="27">
        <f t="shared" si="30"/>
        <v>0</v>
      </c>
    </row>
    <row r="27" spans="1:29" ht="26.25" customHeight="1" x14ac:dyDescent="0.35">
      <c r="A27" s="125">
        <v>14</v>
      </c>
      <c r="B27" s="112" t="s">
        <v>10</v>
      </c>
      <c r="C27" s="25">
        <f t="shared" si="24"/>
        <v>0</v>
      </c>
      <c r="D27" s="26">
        <f t="shared" si="24"/>
        <v>0</v>
      </c>
      <c r="E27" s="27">
        <f t="shared" si="24"/>
        <v>0</v>
      </c>
      <c r="F27" s="21"/>
      <c r="G27" s="22"/>
      <c r="H27" s="27">
        <f t="shared" si="22"/>
        <v>0</v>
      </c>
      <c r="I27" s="21"/>
      <c r="J27" s="22"/>
      <c r="K27" s="27">
        <f t="shared" si="25"/>
        <v>0</v>
      </c>
      <c r="L27" s="21"/>
      <c r="M27" s="22"/>
      <c r="N27" s="27">
        <f t="shared" si="26"/>
        <v>0</v>
      </c>
      <c r="O27" s="21"/>
      <c r="P27" s="22"/>
      <c r="Q27" s="27">
        <f t="shared" si="27"/>
        <v>0</v>
      </c>
      <c r="R27" s="21"/>
      <c r="S27" s="22"/>
      <c r="T27" s="27">
        <f t="shared" si="28"/>
        <v>0</v>
      </c>
      <c r="U27" s="21"/>
      <c r="V27" s="22"/>
      <c r="W27" s="27">
        <f t="shared" si="29"/>
        <v>0</v>
      </c>
      <c r="X27" s="36"/>
      <c r="Y27" s="24"/>
      <c r="Z27" s="37"/>
      <c r="AA27" s="21"/>
      <c r="AB27" s="22"/>
      <c r="AC27" s="27">
        <f t="shared" si="30"/>
        <v>0</v>
      </c>
    </row>
    <row r="28" spans="1:29" ht="26.25" customHeight="1" x14ac:dyDescent="0.35">
      <c r="A28" s="125">
        <v>15</v>
      </c>
      <c r="B28" s="112" t="s">
        <v>27</v>
      </c>
      <c r="C28" s="25">
        <f t="shared" si="24"/>
        <v>0</v>
      </c>
      <c r="D28" s="26">
        <f t="shared" si="24"/>
        <v>0</v>
      </c>
      <c r="E28" s="27">
        <f t="shared" si="24"/>
        <v>0</v>
      </c>
      <c r="F28" s="21"/>
      <c r="G28" s="22"/>
      <c r="H28" s="27">
        <f t="shared" si="22"/>
        <v>0</v>
      </c>
      <c r="I28" s="21"/>
      <c r="J28" s="22"/>
      <c r="K28" s="27">
        <f t="shared" si="25"/>
        <v>0</v>
      </c>
      <c r="L28" s="21"/>
      <c r="M28" s="22"/>
      <c r="N28" s="27">
        <f t="shared" si="26"/>
        <v>0</v>
      </c>
      <c r="O28" s="21"/>
      <c r="P28" s="22"/>
      <c r="Q28" s="27">
        <f t="shared" si="27"/>
        <v>0</v>
      </c>
      <c r="R28" s="21"/>
      <c r="S28" s="22"/>
      <c r="T28" s="27">
        <f t="shared" si="28"/>
        <v>0</v>
      </c>
      <c r="U28" s="21"/>
      <c r="V28" s="22"/>
      <c r="W28" s="27">
        <f t="shared" si="29"/>
        <v>0</v>
      </c>
      <c r="X28" s="36"/>
      <c r="Y28" s="24"/>
      <c r="Z28" s="37"/>
      <c r="AA28" s="21"/>
      <c r="AB28" s="22"/>
      <c r="AC28" s="27">
        <f t="shared" si="30"/>
        <v>0</v>
      </c>
    </row>
    <row r="29" spans="1:29" ht="26.25" customHeight="1" x14ac:dyDescent="0.35">
      <c r="A29" s="125">
        <v>16</v>
      </c>
      <c r="B29" s="112" t="s">
        <v>26</v>
      </c>
      <c r="C29" s="25">
        <f t="shared" si="24"/>
        <v>0</v>
      </c>
      <c r="D29" s="26">
        <f t="shared" si="24"/>
        <v>0</v>
      </c>
      <c r="E29" s="27">
        <f t="shared" si="24"/>
        <v>0</v>
      </c>
      <c r="F29" s="21"/>
      <c r="G29" s="22"/>
      <c r="H29" s="27">
        <f t="shared" si="22"/>
        <v>0</v>
      </c>
      <c r="I29" s="21"/>
      <c r="J29" s="22"/>
      <c r="K29" s="27">
        <f t="shared" si="25"/>
        <v>0</v>
      </c>
      <c r="L29" s="21"/>
      <c r="M29" s="22"/>
      <c r="N29" s="27">
        <f t="shared" si="26"/>
        <v>0</v>
      </c>
      <c r="O29" s="21"/>
      <c r="P29" s="22"/>
      <c r="Q29" s="27">
        <f t="shared" si="27"/>
        <v>0</v>
      </c>
      <c r="R29" s="21"/>
      <c r="S29" s="22"/>
      <c r="T29" s="27">
        <f t="shared" si="28"/>
        <v>0</v>
      </c>
      <c r="U29" s="21"/>
      <c r="V29" s="22"/>
      <c r="W29" s="27">
        <f t="shared" si="29"/>
        <v>0</v>
      </c>
      <c r="X29" s="36"/>
      <c r="Y29" s="24"/>
      <c r="Z29" s="37"/>
      <c r="AA29" s="21"/>
      <c r="AB29" s="22"/>
      <c r="AC29" s="27">
        <f t="shared" si="30"/>
        <v>0</v>
      </c>
    </row>
    <row r="30" spans="1:29" ht="26.25" customHeight="1" x14ac:dyDescent="0.35">
      <c r="A30" s="125">
        <v>17</v>
      </c>
      <c r="B30" s="113" t="s">
        <v>22</v>
      </c>
      <c r="C30" s="25">
        <f t="shared" si="24"/>
        <v>0</v>
      </c>
      <c r="D30" s="26">
        <f t="shared" si="24"/>
        <v>0</v>
      </c>
      <c r="E30" s="27">
        <f t="shared" si="24"/>
        <v>0</v>
      </c>
      <c r="F30" s="21"/>
      <c r="G30" s="22"/>
      <c r="H30" s="27">
        <f t="shared" si="22"/>
        <v>0</v>
      </c>
      <c r="I30" s="21"/>
      <c r="J30" s="22"/>
      <c r="K30" s="27">
        <f t="shared" si="25"/>
        <v>0</v>
      </c>
      <c r="L30" s="21"/>
      <c r="M30" s="22"/>
      <c r="N30" s="27">
        <f t="shared" si="26"/>
        <v>0</v>
      </c>
      <c r="O30" s="21"/>
      <c r="P30" s="22"/>
      <c r="Q30" s="27">
        <f t="shared" si="27"/>
        <v>0</v>
      </c>
      <c r="R30" s="21"/>
      <c r="S30" s="22"/>
      <c r="T30" s="27">
        <f t="shared" si="28"/>
        <v>0</v>
      </c>
      <c r="U30" s="21"/>
      <c r="V30" s="22"/>
      <c r="W30" s="27">
        <f t="shared" si="29"/>
        <v>0</v>
      </c>
      <c r="X30" s="36"/>
      <c r="Y30" s="24"/>
      <c r="Z30" s="37"/>
      <c r="AA30" s="21"/>
      <c r="AB30" s="22"/>
      <c r="AC30" s="27">
        <f t="shared" si="30"/>
        <v>0</v>
      </c>
    </row>
    <row r="31" spans="1:29" s="11" customFormat="1" ht="26.25" customHeight="1" x14ac:dyDescent="0.35">
      <c r="A31" s="125">
        <v>18</v>
      </c>
      <c r="B31" s="113" t="s">
        <v>15</v>
      </c>
      <c r="C31" s="25">
        <f t="shared" si="24"/>
        <v>0</v>
      </c>
      <c r="D31" s="26">
        <f t="shared" si="24"/>
        <v>0</v>
      </c>
      <c r="E31" s="27">
        <f t="shared" si="24"/>
        <v>0</v>
      </c>
      <c r="F31" s="21"/>
      <c r="G31" s="22"/>
      <c r="H31" s="27">
        <f t="shared" si="22"/>
        <v>0</v>
      </c>
      <c r="I31" s="21"/>
      <c r="J31" s="22"/>
      <c r="K31" s="27">
        <f t="shared" si="25"/>
        <v>0</v>
      </c>
      <c r="L31" s="21"/>
      <c r="M31" s="22"/>
      <c r="N31" s="27">
        <f t="shared" si="26"/>
        <v>0</v>
      </c>
      <c r="O31" s="21"/>
      <c r="P31" s="22"/>
      <c r="Q31" s="27">
        <f t="shared" si="27"/>
        <v>0</v>
      </c>
      <c r="R31" s="21"/>
      <c r="S31" s="22"/>
      <c r="T31" s="27">
        <f t="shared" si="28"/>
        <v>0</v>
      </c>
      <c r="U31" s="21"/>
      <c r="V31" s="22"/>
      <c r="W31" s="27">
        <f t="shared" si="29"/>
        <v>0</v>
      </c>
      <c r="X31" s="36"/>
      <c r="Y31" s="24"/>
      <c r="Z31" s="37"/>
      <c r="AA31" s="21"/>
      <c r="AB31" s="22"/>
      <c r="AC31" s="27">
        <f t="shared" si="30"/>
        <v>0</v>
      </c>
    </row>
    <row r="32" spans="1:29" x14ac:dyDescent="0.35">
      <c r="A32" s="125">
        <v>19</v>
      </c>
      <c r="B32" s="113" t="s">
        <v>7</v>
      </c>
      <c r="C32" s="25">
        <f t="shared" si="24"/>
        <v>0</v>
      </c>
      <c r="D32" s="26">
        <f t="shared" si="24"/>
        <v>0</v>
      </c>
      <c r="E32" s="27">
        <f t="shared" si="24"/>
        <v>0</v>
      </c>
      <c r="F32" s="21"/>
      <c r="G32" s="22"/>
      <c r="H32" s="27">
        <f t="shared" si="22"/>
        <v>0</v>
      </c>
      <c r="I32" s="21"/>
      <c r="J32" s="22"/>
      <c r="K32" s="27">
        <f t="shared" si="25"/>
        <v>0</v>
      </c>
      <c r="L32" s="21"/>
      <c r="M32" s="22"/>
      <c r="N32" s="27">
        <f t="shared" si="26"/>
        <v>0</v>
      </c>
      <c r="O32" s="21"/>
      <c r="P32" s="22"/>
      <c r="Q32" s="27">
        <f t="shared" si="27"/>
        <v>0</v>
      </c>
      <c r="R32" s="21"/>
      <c r="S32" s="22"/>
      <c r="T32" s="27">
        <f t="shared" si="28"/>
        <v>0</v>
      </c>
      <c r="U32" s="21"/>
      <c r="V32" s="22"/>
      <c r="W32" s="27">
        <f t="shared" si="29"/>
        <v>0</v>
      </c>
      <c r="X32" s="36"/>
      <c r="Y32" s="24"/>
      <c r="Z32" s="37"/>
      <c r="AA32" s="21"/>
      <c r="AB32" s="22"/>
      <c r="AC32" s="27">
        <f t="shared" si="30"/>
        <v>0</v>
      </c>
    </row>
    <row r="33" spans="1:29" ht="28.5" customHeight="1" x14ac:dyDescent="0.35">
      <c r="A33" s="125">
        <v>20</v>
      </c>
      <c r="B33" s="113" t="s">
        <v>3</v>
      </c>
      <c r="C33" s="25">
        <f t="shared" si="24"/>
        <v>0</v>
      </c>
      <c r="D33" s="26">
        <f t="shared" si="24"/>
        <v>0</v>
      </c>
      <c r="E33" s="27">
        <f t="shared" si="24"/>
        <v>0</v>
      </c>
      <c r="F33" s="21"/>
      <c r="G33" s="22"/>
      <c r="H33" s="27">
        <f t="shared" si="22"/>
        <v>0</v>
      </c>
      <c r="I33" s="21"/>
      <c r="J33" s="22"/>
      <c r="K33" s="27">
        <f t="shared" si="25"/>
        <v>0</v>
      </c>
      <c r="L33" s="21"/>
      <c r="M33" s="22"/>
      <c r="N33" s="27">
        <f t="shared" si="26"/>
        <v>0</v>
      </c>
      <c r="O33" s="21"/>
      <c r="P33" s="22"/>
      <c r="Q33" s="27">
        <f t="shared" si="27"/>
        <v>0</v>
      </c>
      <c r="R33" s="21"/>
      <c r="S33" s="22"/>
      <c r="T33" s="27">
        <f t="shared" si="28"/>
        <v>0</v>
      </c>
      <c r="U33" s="21"/>
      <c r="V33" s="22"/>
      <c r="W33" s="27">
        <f t="shared" si="29"/>
        <v>0</v>
      </c>
      <c r="X33" s="36"/>
      <c r="Y33" s="24"/>
      <c r="Z33" s="37"/>
      <c r="AA33" s="21"/>
      <c r="AB33" s="22"/>
      <c r="AC33" s="27">
        <f t="shared" si="30"/>
        <v>0</v>
      </c>
    </row>
    <row r="34" spans="1:29" ht="28.5" customHeight="1" x14ac:dyDescent="0.35">
      <c r="A34" s="125">
        <v>21</v>
      </c>
      <c r="B34" s="113" t="s">
        <v>11</v>
      </c>
      <c r="C34" s="25">
        <f t="shared" si="24"/>
        <v>0</v>
      </c>
      <c r="D34" s="26">
        <f t="shared" si="24"/>
        <v>0</v>
      </c>
      <c r="E34" s="27">
        <f t="shared" si="24"/>
        <v>0</v>
      </c>
      <c r="F34" s="21"/>
      <c r="G34" s="22"/>
      <c r="H34" s="27">
        <f t="shared" si="22"/>
        <v>0</v>
      </c>
      <c r="I34" s="21"/>
      <c r="J34" s="22"/>
      <c r="K34" s="27">
        <f t="shared" si="25"/>
        <v>0</v>
      </c>
      <c r="L34" s="21"/>
      <c r="M34" s="22"/>
      <c r="N34" s="27">
        <f t="shared" si="26"/>
        <v>0</v>
      </c>
      <c r="O34" s="21"/>
      <c r="P34" s="22"/>
      <c r="Q34" s="27">
        <f t="shared" si="27"/>
        <v>0</v>
      </c>
      <c r="R34" s="21"/>
      <c r="S34" s="22"/>
      <c r="T34" s="27">
        <f t="shared" si="28"/>
        <v>0</v>
      </c>
      <c r="U34" s="21"/>
      <c r="V34" s="22"/>
      <c r="W34" s="27">
        <f t="shared" si="29"/>
        <v>0</v>
      </c>
      <c r="X34" s="36"/>
      <c r="Y34" s="24"/>
      <c r="Z34" s="37"/>
      <c r="AA34" s="21"/>
      <c r="AB34" s="22"/>
      <c r="AC34" s="27">
        <f t="shared" si="30"/>
        <v>0</v>
      </c>
    </row>
    <row r="35" spans="1:29" ht="28.5" customHeight="1" x14ac:dyDescent="0.35">
      <c r="A35" s="125">
        <v>22</v>
      </c>
      <c r="B35" s="113" t="s">
        <v>52</v>
      </c>
      <c r="C35" s="25">
        <f t="shared" ref="C35:E36" si="31">F35+I35+L35+O35+U35+X35+AA35</f>
        <v>0</v>
      </c>
      <c r="D35" s="26">
        <f t="shared" si="31"/>
        <v>0</v>
      </c>
      <c r="E35" s="27">
        <f t="shared" si="31"/>
        <v>0</v>
      </c>
      <c r="F35" s="21"/>
      <c r="G35" s="22"/>
      <c r="H35" s="27">
        <f t="shared" si="22"/>
        <v>0</v>
      </c>
      <c r="I35" s="21"/>
      <c r="J35" s="22"/>
      <c r="K35" s="27">
        <f t="shared" si="25"/>
        <v>0</v>
      </c>
      <c r="L35" s="21"/>
      <c r="M35" s="22"/>
      <c r="N35" s="27">
        <f t="shared" si="26"/>
        <v>0</v>
      </c>
      <c r="O35" s="21"/>
      <c r="P35" s="22"/>
      <c r="Q35" s="27">
        <f t="shared" si="27"/>
        <v>0</v>
      </c>
      <c r="R35" s="21"/>
      <c r="S35" s="22"/>
      <c r="T35" s="27">
        <f t="shared" si="28"/>
        <v>0</v>
      </c>
      <c r="U35" s="21"/>
      <c r="V35" s="22"/>
      <c r="W35" s="27">
        <f t="shared" si="29"/>
        <v>0</v>
      </c>
      <c r="X35" s="36"/>
      <c r="Y35" s="24"/>
      <c r="Z35" s="37"/>
      <c r="AA35" s="21"/>
      <c r="AB35" s="22"/>
      <c r="AC35" s="27">
        <f t="shared" si="30"/>
        <v>0</v>
      </c>
    </row>
    <row r="36" spans="1:29" ht="28.5" customHeight="1" thickBot="1" x14ac:dyDescent="0.4">
      <c r="A36" s="131">
        <v>23</v>
      </c>
      <c r="B36" s="114" t="s">
        <v>62</v>
      </c>
      <c r="C36" s="28">
        <f t="shared" si="31"/>
        <v>0</v>
      </c>
      <c r="D36" s="29">
        <f t="shared" si="31"/>
        <v>0</v>
      </c>
      <c r="E36" s="30">
        <f t="shared" si="31"/>
        <v>0</v>
      </c>
      <c r="F36" s="89"/>
      <c r="G36" s="90"/>
      <c r="H36" s="30">
        <f t="shared" si="22"/>
        <v>0</v>
      </c>
      <c r="I36" s="89"/>
      <c r="J36" s="90"/>
      <c r="K36" s="30">
        <f t="shared" si="25"/>
        <v>0</v>
      </c>
      <c r="L36" s="89"/>
      <c r="M36" s="90"/>
      <c r="N36" s="30">
        <f t="shared" si="26"/>
        <v>0</v>
      </c>
      <c r="O36" s="89"/>
      <c r="P36" s="90"/>
      <c r="Q36" s="30">
        <f t="shared" si="27"/>
        <v>0</v>
      </c>
      <c r="R36" s="89"/>
      <c r="S36" s="90"/>
      <c r="T36" s="30">
        <f t="shared" si="28"/>
        <v>0</v>
      </c>
      <c r="U36" s="89"/>
      <c r="V36" s="90"/>
      <c r="W36" s="30">
        <f t="shared" si="29"/>
        <v>0</v>
      </c>
      <c r="X36" s="91"/>
      <c r="Y36" s="92"/>
      <c r="Z36" s="93"/>
      <c r="AA36" s="89"/>
      <c r="AB36" s="90"/>
      <c r="AC36" s="30">
        <f t="shared" si="30"/>
        <v>0</v>
      </c>
    </row>
    <row r="37" spans="1:29" ht="35.25" customHeight="1" thickTop="1" thickBot="1" x14ac:dyDescent="0.4">
      <c r="A37" s="132">
        <v>24</v>
      </c>
      <c r="B37" s="115" t="s">
        <v>35</v>
      </c>
      <c r="C37" s="31">
        <f>SUM(C15:C17,C21:C36)</f>
        <v>0</v>
      </c>
      <c r="D37" s="32">
        <f t="shared" ref="D37:AC37" si="32">SUM(D15:D17,D21:D36)</f>
        <v>0</v>
      </c>
      <c r="E37" s="33">
        <f t="shared" si="32"/>
        <v>0</v>
      </c>
      <c r="F37" s="97">
        <f t="shared" si="32"/>
        <v>0</v>
      </c>
      <c r="G37" s="98">
        <f t="shared" si="32"/>
        <v>0</v>
      </c>
      <c r="H37" s="33">
        <f>SUM(H15:H17,H21:H36)</f>
        <v>0</v>
      </c>
      <c r="I37" s="97">
        <f t="shared" si="32"/>
        <v>0</v>
      </c>
      <c r="J37" s="98">
        <f t="shared" si="32"/>
        <v>0</v>
      </c>
      <c r="K37" s="33">
        <f t="shared" si="32"/>
        <v>0</v>
      </c>
      <c r="L37" s="97">
        <f t="shared" si="32"/>
        <v>0</v>
      </c>
      <c r="M37" s="98">
        <f t="shared" si="32"/>
        <v>0</v>
      </c>
      <c r="N37" s="33">
        <f t="shared" si="32"/>
        <v>0</v>
      </c>
      <c r="O37" s="97">
        <f t="shared" si="32"/>
        <v>0</v>
      </c>
      <c r="P37" s="98">
        <f t="shared" si="32"/>
        <v>0</v>
      </c>
      <c r="Q37" s="33">
        <f t="shared" si="32"/>
        <v>0</v>
      </c>
      <c r="R37" s="97">
        <f t="shared" si="32"/>
        <v>0</v>
      </c>
      <c r="S37" s="98">
        <f t="shared" si="32"/>
        <v>0</v>
      </c>
      <c r="T37" s="33">
        <f t="shared" si="32"/>
        <v>0</v>
      </c>
      <c r="U37" s="97">
        <f t="shared" si="32"/>
        <v>0</v>
      </c>
      <c r="V37" s="98">
        <f t="shared" si="32"/>
        <v>0</v>
      </c>
      <c r="W37" s="33">
        <f t="shared" si="32"/>
        <v>0</v>
      </c>
      <c r="X37" s="99">
        <f t="shared" si="32"/>
        <v>0</v>
      </c>
      <c r="Y37" s="100">
        <f t="shared" si="32"/>
        <v>0</v>
      </c>
      <c r="Z37" s="101">
        <f t="shared" si="32"/>
        <v>0</v>
      </c>
      <c r="AA37" s="97">
        <f t="shared" si="32"/>
        <v>0</v>
      </c>
      <c r="AB37" s="98">
        <f t="shared" si="32"/>
        <v>0</v>
      </c>
      <c r="AC37" s="33">
        <f t="shared" si="32"/>
        <v>0</v>
      </c>
    </row>
    <row r="38" spans="1:29" s="8" customFormat="1" ht="117" thickTop="1" thickBot="1" x14ac:dyDescent="0.4">
      <c r="A38" s="128">
        <v>25</v>
      </c>
      <c r="B38" s="116" t="s">
        <v>60</v>
      </c>
      <c r="C38" s="94">
        <f>C12-C37</f>
        <v>0</v>
      </c>
      <c r="D38" s="95">
        <f>D12-D37</f>
        <v>0</v>
      </c>
      <c r="E38" s="96">
        <f>E12+E37</f>
        <v>0</v>
      </c>
      <c r="F38" s="94">
        <f>F12-F37</f>
        <v>0</v>
      </c>
      <c r="G38" s="95">
        <f>G12-G37</f>
        <v>0</v>
      </c>
      <c r="H38" s="96">
        <f>H12+H37</f>
        <v>0</v>
      </c>
      <c r="I38" s="94">
        <f>I12-I37</f>
        <v>0</v>
      </c>
      <c r="J38" s="95">
        <f>J12-J37</f>
        <v>0</v>
      </c>
      <c r="K38" s="96">
        <f>K12+K37</f>
        <v>0</v>
      </c>
      <c r="L38" s="94">
        <f>L12-L37</f>
        <v>0</v>
      </c>
      <c r="M38" s="95">
        <f>M12-M37</f>
        <v>0</v>
      </c>
      <c r="N38" s="96">
        <f>N12+N37</f>
        <v>0</v>
      </c>
      <c r="O38" s="94">
        <f>O12-O37</f>
        <v>0</v>
      </c>
      <c r="P38" s="95">
        <f>P12-P37</f>
        <v>0</v>
      </c>
      <c r="Q38" s="96">
        <f>Q12+Q37</f>
        <v>0</v>
      </c>
      <c r="R38" s="94">
        <f>R12-R37</f>
        <v>0</v>
      </c>
      <c r="S38" s="95">
        <f>S12-S37</f>
        <v>0</v>
      </c>
      <c r="T38" s="96">
        <f>T12+T37</f>
        <v>0</v>
      </c>
      <c r="U38" s="94">
        <f>U12-U37</f>
        <v>0</v>
      </c>
      <c r="V38" s="95">
        <f>V12-V37</f>
        <v>0</v>
      </c>
      <c r="W38" s="96">
        <f>W12+W37</f>
        <v>0</v>
      </c>
      <c r="X38" s="94">
        <f>X12-X37</f>
        <v>0</v>
      </c>
      <c r="Y38" s="95">
        <f>Y12-Y37</f>
        <v>0</v>
      </c>
      <c r="Z38" s="96">
        <f>Z12+Z37</f>
        <v>0</v>
      </c>
      <c r="AA38" s="94">
        <f>AA12-AA37</f>
        <v>0</v>
      </c>
      <c r="AB38" s="95">
        <f>AB12-AB37</f>
        <v>0</v>
      </c>
      <c r="AC38" s="96">
        <f>AC12+AC37</f>
        <v>0</v>
      </c>
    </row>
    <row r="39" spans="1:29" s="8" customFormat="1" ht="15" thickTop="1" x14ac:dyDescent="0.35">
      <c r="A39" s="133"/>
      <c r="B39" s="117"/>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row>
    <row r="40" spans="1:29" ht="30" customHeight="1" x14ac:dyDescent="0.35">
      <c r="A40" s="134"/>
      <c r="B40" s="118" t="s">
        <v>19</v>
      </c>
      <c r="C40" s="16"/>
      <c r="D40" s="16"/>
      <c r="E40" s="16"/>
      <c r="F40" s="16"/>
      <c r="G40" s="16"/>
      <c r="H40" s="16"/>
      <c r="I40" s="16"/>
      <c r="J40" s="16"/>
      <c r="K40" s="16"/>
      <c r="L40" s="16"/>
      <c r="M40" s="16"/>
      <c r="N40" s="16"/>
      <c r="O40" s="16"/>
      <c r="P40" s="16"/>
      <c r="Q40" s="16"/>
      <c r="R40" s="16"/>
      <c r="S40" s="16"/>
      <c r="T40" s="16"/>
      <c r="U40" s="16"/>
      <c r="V40" s="16"/>
      <c r="W40" s="16"/>
      <c r="X40" s="16"/>
      <c r="Y40" s="16"/>
      <c r="Z40" s="16"/>
      <c r="AA40" s="16"/>
      <c r="AB40" s="16"/>
      <c r="AC40" s="16"/>
    </row>
    <row r="41" spans="1:29" ht="30" customHeight="1" x14ac:dyDescent="0.35">
      <c r="A41" s="125">
        <v>26</v>
      </c>
      <c r="B41" s="119" t="s">
        <v>50</v>
      </c>
      <c r="C41" s="54">
        <f>F41+I41+L41+O41+U41+X41+AA41</f>
        <v>0</v>
      </c>
      <c r="D41" s="55">
        <f>G41+J41+M41+P41+V41+Y41+AB41</f>
        <v>0</v>
      </c>
      <c r="E41" s="56">
        <f>H41+K41+N41+Q41+W41+Z41+AC41</f>
        <v>0</v>
      </c>
      <c r="F41" s="57"/>
      <c r="G41" s="58"/>
      <c r="H41" s="72">
        <f>F41</f>
        <v>0</v>
      </c>
      <c r="I41" s="57"/>
      <c r="J41" s="58"/>
      <c r="K41" s="72">
        <f t="shared" ref="K41" si="33">I41</f>
        <v>0</v>
      </c>
      <c r="L41" s="57"/>
      <c r="M41" s="58"/>
      <c r="N41" s="72">
        <f t="shared" ref="N41" si="34">L41</f>
        <v>0</v>
      </c>
      <c r="O41" s="57"/>
      <c r="P41" s="58"/>
      <c r="Q41" s="72">
        <f t="shared" ref="Q41" si="35">O41</f>
        <v>0</v>
      </c>
      <c r="R41" s="57"/>
      <c r="S41" s="58"/>
      <c r="T41" s="72">
        <f t="shared" ref="T41" si="36">R41</f>
        <v>0</v>
      </c>
      <c r="U41" s="57"/>
      <c r="V41" s="58"/>
      <c r="W41" s="72">
        <f t="shared" ref="W41" si="37">U41</f>
        <v>0</v>
      </c>
      <c r="X41" s="59"/>
      <c r="Y41" s="60"/>
      <c r="Z41" s="61"/>
      <c r="AA41" s="59"/>
      <c r="AB41" s="60"/>
      <c r="AC41" s="74"/>
    </row>
    <row r="42" spans="1:29" s="11" customFormat="1" ht="30" customHeight="1" x14ac:dyDescent="0.35">
      <c r="A42" s="125">
        <v>27</v>
      </c>
      <c r="B42" s="120" t="s">
        <v>61</v>
      </c>
      <c r="C42" s="25">
        <f>F42+I42+L42+O42+U42+X42+AA42</f>
        <v>0</v>
      </c>
      <c r="D42" s="26">
        <f>G42+J42+M42+P42+V42+Y42+AB42</f>
        <v>0</v>
      </c>
      <c r="E42" s="27">
        <f t="shared" ref="E42:E44" si="38">H42+K42+N42+Q42+W42+Z42+AC42</f>
        <v>0</v>
      </c>
      <c r="F42" s="21"/>
      <c r="G42" s="22"/>
      <c r="H42" s="23"/>
      <c r="I42" s="21"/>
      <c r="J42" s="22"/>
      <c r="K42" s="23"/>
      <c r="L42" s="21"/>
      <c r="M42" s="22"/>
      <c r="N42" s="23"/>
      <c r="O42" s="21"/>
      <c r="P42" s="22"/>
      <c r="Q42" s="23"/>
      <c r="R42" s="21"/>
      <c r="S42" s="22"/>
      <c r="T42" s="23"/>
      <c r="U42" s="21"/>
      <c r="V42" s="22"/>
      <c r="W42" s="23"/>
      <c r="X42" s="36"/>
      <c r="Y42" s="24"/>
      <c r="Z42" s="37"/>
      <c r="AA42" s="21"/>
      <c r="AB42" s="22"/>
      <c r="AC42" s="23"/>
    </row>
    <row r="43" spans="1:29" s="11" customFormat="1" ht="30" customHeight="1" x14ac:dyDescent="0.35">
      <c r="A43" s="125">
        <v>28</v>
      </c>
      <c r="B43" s="121" t="s">
        <v>24</v>
      </c>
      <c r="C43" s="25">
        <f t="shared" ref="C43:D44" si="39">F43+I43+L43+O43+U43+X43+AA43</f>
        <v>0</v>
      </c>
      <c r="D43" s="26">
        <f t="shared" si="39"/>
        <v>0</v>
      </c>
      <c r="E43" s="27">
        <f t="shared" si="38"/>
        <v>0</v>
      </c>
      <c r="F43" s="21"/>
      <c r="G43" s="22"/>
      <c r="H43" s="23"/>
      <c r="I43" s="21"/>
      <c r="J43" s="22"/>
      <c r="K43" s="23"/>
      <c r="L43" s="21"/>
      <c r="M43" s="22"/>
      <c r="N43" s="23"/>
      <c r="O43" s="21"/>
      <c r="P43" s="22"/>
      <c r="Q43" s="23"/>
      <c r="R43" s="21"/>
      <c r="S43" s="22"/>
      <c r="T43" s="23"/>
      <c r="U43" s="21"/>
      <c r="V43" s="22"/>
      <c r="W43" s="23"/>
      <c r="X43" s="36"/>
      <c r="Y43" s="24"/>
      <c r="Z43" s="37"/>
      <c r="AA43" s="21"/>
      <c r="AB43" s="22"/>
      <c r="AC43" s="23"/>
    </row>
    <row r="44" spans="1:29" s="11" customFormat="1" ht="30" customHeight="1" thickBot="1" x14ac:dyDescent="0.4">
      <c r="A44" s="131">
        <v>29</v>
      </c>
      <c r="B44" s="122" t="s">
        <v>20</v>
      </c>
      <c r="C44" s="28">
        <f t="shared" si="39"/>
        <v>0</v>
      </c>
      <c r="D44" s="29">
        <f t="shared" si="39"/>
        <v>0</v>
      </c>
      <c r="E44" s="30">
        <f t="shared" si="38"/>
        <v>0</v>
      </c>
      <c r="F44" s="21"/>
      <c r="G44" s="22"/>
      <c r="H44" s="23"/>
      <c r="I44" s="21"/>
      <c r="J44" s="22"/>
      <c r="K44" s="23"/>
      <c r="L44" s="21"/>
      <c r="M44" s="22"/>
      <c r="N44" s="23"/>
      <c r="O44" s="21"/>
      <c r="P44" s="22"/>
      <c r="Q44" s="23"/>
      <c r="R44" s="21"/>
      <c r="S44" s="22"/>
      <c r="T44" s="23"/>
      <c r="U44" s="21"/>
      <c r="V44" s="22"/>
      <c r="W44" s="23"/>
      <c r="X44" s="36"/>
      <c r="Y44" s="24"/>
      <c r="Z44" s="37"/>
      <c r="AA44" s="21"/>
      <c r="AB44" s="22"/>
      <c r="AC44" s="23"/>
    </row>
    <row r="45" spans="1:29" ht="31.5" customHeight="1" thickTop="1" thickBot="1" x14ac:dyDescent="0.4">
      <c r="A45" s="132">
        <v>30</v>
      </c>
      <c r="B45" s="115" t="s">
        <v>42</v>
      </c>
      <c r="C45" s="31">
        <f>SUM(C41:C44)</f>
        <v>0</v>
      </c>
      <c r="D45" s="32">
        <f>SUM(D41:D44)</f>
        <v>0</v>
      </c>
      <c r="E45" s="33">
        <f t="shared" ref="E45:AC45" si="40">SUM(E41:E44)</f>
        <v>0</v>
      </c>
      <c r="F45" s="31">
        <f t="shared" si="40"/>
        <v>0</v>
      </c>
      <c r="G45" s="32">
        <f t="shared" si="40"/>
        <v>0</v>
      </c>
      <c r="H45" s="33">
        <f t="shared" si="40"/>
        <v>0</v>
      </c>
      <c r="I45" s="31">
        <f t="shared" si="40"/>
        <v>0</v>
      </c>
      <c r="J45" s="32">
        <f t="shared" si="40"/>
        <v>0</v>
      </c>
      <c r="K45" s="33">
        <f t="shared" si="40"/>
        <v>0</v>
      </c>
      <c r="L45" s="31">
        <f t="shared" si="40"/>
        <v>0</v>
      </c>
      <c r="M45" s="32">
        <f t="shared" si="40"/>
        <v>0</v>
      </c>
      <c r="N45" s="33">
        <f t="shared" si="40"/>
        <v>0</v>
      </c>
      <c r="O45" s="31">
        <f t="shared" si="40"/>
        <v>0</v>
      </c>
      <c r="P45" s="32">
        <f t="shared" si="40"/>
        <v>0</v>
      </c>
      <c r="Q45" s="33">
        <f t="shared" si="40"/>
        <v>0</v>
      </c>
      <c r="R45" s="31">
        <f t="shared" si="40"/>
        <v>0</v>
      </c>
      <c r="S45" s="32">
        <f t="shared" si="40"/>
        <v>0</v>
      </c>
      <c r="T45" s="33">
        <f t="shared" si="40"/>
        <v>0</v>
      </c>
      <c r="U45" s="31">
        <f t="shared" si="40"/>
        <v>0</v>
      </c>
      <c r="V45" s="32">
        <f t="shared" si="40"/>
        <v>0</v>
      </c>
      <c r="W45" s="33">
        <f t="shared" si="40"/>
        <v>0</v>
      </c>
      <c r="X45" s="31">
        <f t="shared" si="40"/>
        <v>0</v>
      </c>
      <c r="Y45" s="32">
        <f t="shared" si="40"/>
        <v>0</v>
      </c>
      <c r="Z45" s="33">
        <f t="shared" si="40"/>
        <v>0</v>
      </c>
      <c r="AA45" s="31">
        <f t="shared" si="40"/>
        <v>0</v>
      </c>
      <c r="AB45" s="32">
        <f t="shared" si="40"/>
        <v>0</v>
      </c>
      <c r="AC45" s="33">
        <f t="shared" si="40"/>
        <v>0</v>
      </c>
    </row>
    <row r="46" spans="1:29" s="8" customFormat="1" ht="23.25" customHeight="1" thickTop="1" thickBot="1" x14ac:dyDescent="0.4">
      <c r="A46" s="102"/>
      <c r="B46" s="117"/>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row>
    <row r="47" spans="1:29" s="8" customFormat="1" ht="28.5" customHeight="1" thickBot="1" x14ac:dyDescent="0.4">
      <c r="A47" s="135">
        <v>31</v>
      </c>
      <c r="B47" s="69" t="s">
        <v>43</v>
      </c>
      <c r="C47" s="70">
        <f>C12-E38+C45-E45</f>
        <v>0</v>
      </c>
      <c r="D47" s="70">
        <f>D38+D45</f>
        <v>0</v>
      </c>
      <c r="E47" s="15"/>
      <c r="F47" s="15"/>
      <c r="G47" s="15"/>
      <c r="H47" s="15"/>
      <c r="I47" s="15"/>
      <c r="J47" s="15"/>
      <c r="K47" s="15"/>
      <c r="L47" s="15"/>
      <c r="M47" s="15"/>
      <c r="N47" s="15"/>
      <c r="O47" s="15"/>
      <c r="P47" s="15"/>
      <c r="Q47" s="15"/>
      <c r="R47" s="15"/>
      <c r="S47" s="15"/>
      <c r="T47" s="15"/>
      <c r="U47" s="15"/>
      <c r="V47" s="15"/>
      <c r="W47" s="15"/>
      <c r="X47" s="15"/>
      <c r="Y47" s="15"/>
      <c r="Z47" s="15"/>
      <c r="AA47" s="15"/>
      <c r="AB47" s="15"/>
      <c r="AC47" s="15"/>
    </row>
  </sheetData>
  <mergeCells count="9">
    <mergeCell ref="U4:W4"/>
    <mergeCell ref="X4:Z4"/>
    <mergeCell ref="AA4:AC4"/>
    <mergeCell ref="C4:E4"/>
    <mergeCell ref="F4:H4"/>
    <mergeCell ref="I4:K4"/>
    <mergeCell ref="L4:N4"/>
    <mergeCell ref="O4:Q4"/>
    <mergeCell ref="R4:T4"/>
  </mergeCells>
  <pageMargins left="0.31496062992125984" right="0.31496062992125984" top="0.59055118110236227" bottom="0.47244094488188981" header="0.31496062992125984" footer="0.31496062992125984"/>
  <pageSetup paperSize="8" scale="34" orientation="landscape" verticalDpi="1200"/>
  <headerFooter>
    <oddFooter>&amp;L&amp;A</oddFooter>
  </headerFooter>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3">
    <tabColor rgb="FFFFC000"/>
    <pageSetUpPr fitToPage="1"/>
  </sheetPr>
  <dimension ref="A1:AE47"/>
  <sheetViews>
    <sheetView showGridLines="0" zoomScale="70" zoomScaleNormal="70" workbookViewId="0">
      <selection activeCell="E47" sqref="E47"/>
    </sheetView>
  </sheetViews>
  <sheetFormatPr baseColWidth="10" defaultColWidth="9.1796875" defaultRowHeight="14.5" outlineLevelRow="1" x14ac:dyDescent="0.35"/>
  <cols>
    <col min="1" max="1" width="17.54296875" style="3" customWidth="1"/>
    <col min="2" max="2" width="97.81640625" style="2" customWidth="1"/>
    <col min="3" max="3" width="18.54296875" style="2" bestFit="1" customWidth="1"/>
    <col min="4" max="5" width="17.54296875" style="2" customWidth="1"/>
    <col min="6" max="6" width="18.54296875" style="2" bestFit="1" customWidth="1"/>
    <col min="7" max="29" width="17.54296875" style="2" customWidth="1"/>
    <col min="30" max="16384" width="9.1796875" style="1"/>
  </cols>
  <sheetData>
    <row r="1" spans="1:31" x14ac:dyDescent="0.35">
      <c r="A1" s="7" t="s">
        <v>21</v>
      </c>
      <c r="F1" s="2" t="s">
        <v>51</v>
      </c>
      <c r="G1" s="2">
        <v>60000</v>
      </c>
      <c r="J1" s="2">
        <v>64000</v>
      </c>
      <c r="M1" s="2">
        <v>55000</v>
      </c>
      <c r="P1" s="2">
        <v>55000</v>
      </c>
      <c r="S1" s="2">
        <v>55000</v>
      </c>
      <c r="V1" s="2">
        <v>55000</v>
      </c>
      <c r="Y1" s="2">
        <v>70000</v>
      </c>
      <c r="AB1" s="2">
        <v>45000</v>
      </c>
    </row>
    <row r="2" spans="1:31" ht="15.75" customHeight="1" x14ac:dyDescent="0.35">
      <c r="A2" s="9"/>
    </row>
    <row r="3" spans="1:31" ht="12.75" customHeight="1" x14ac:dyDescent="0.35">
      <c r="A3" s="10"/>
      <c r="B3" s="4"/>
      <c r="C3" s="4"/>
      <c r="D3" s="4"/>
      <c r="E3" s="4"/>
      <c r="F3" s="4"/>
      <c r="G3" s="4"/>
      <c r="H3" s="4"/>
      <c r="I3" s="4"/>
      <c r="J3" s="4"/>
      <c r="K3" s="4"/>
      <c r="L3" s="4"/>
      <c r="M3" s="4"/>
      <c r="N3" s="4"/>
      <c r="O3" s="4"/>
      <c r="P3" s="4"/>
      <c r="Q3" s="4"/>
      <c r="R3" s="4"/>
      <c r="S3" s="4"/>
      <c r="T3" s="4"/>
      <c r="U3" s="4"/>
      <c r="V3" s="4"/>
      <c r="W3" s="4"/>
      <c r="X3" s="4"/>
      <c r="Y3" s="4"/>
      <c r="Z3" s="4"/>
      <c r="AA3" s="4"/>
      <c r="AB3" s="4"/>
      <c r="AC3" s="4"/>
    </row>
    <row r="4" spans="1:31" ht="76.5" customHeight="1" x14ac:dyDescent="0.35">
      <c r="A4" s="5" t="s">
        <v>0</v>
      </c>
      <c r="B4" s="12" t="s">
        <v>1</v>
      </c>
      <c r="C4" s="602" t="s">
        <v>28</v>
      </c>
      <c r="D4" s="615"/>
      <c r="E4" s="603"/>
      <c r="F4" s="602" t="s">
        <v>29</v>
      </c>
      <c r="G4" s="615"/>
      <c r="H4" s="603"/>
      <c r="I4" s="602" t="s">
        <v>30</v>
      </c>
      <c r="J4" s="615"/>
      <c r="K4" s="603"/>
      <c r="L4" s="602" t="s">
        <v>31</v>
      </c>
      <c r="M4" s="615"/>
      <c r="N4" s="603"/>
      <c r="O4" s="602" t="s">
        <v>34</v>
      </c>
      <c r="P4" s="615"/>
      <c r="Q4" s="603"/>
      <c r="R4" s="602" t="s">
        <v>45</v>
      </c>
      <c r="S4" s="615"/>
      <c r="T4" s="603"/>
      <c r="U4" s="602" t="s">
        <v>32</v>
      </c>
      <c r="V4" s="615"/>
      <c r="W4" s="603"/>
      <c r="X4" s="602" t="s">
        <v>33</v>
      </c>
      <c r="Y4" s="615"/>
      <c r="Z4" s="603"/>
      <c r="AA4" s="602" t="s">
        <v>36</v>
      </c>
      <c r="AB4" s="615"/>
      <c r="AC4" s="603"/>
    </row>
    <row r="5" spans="1:31" ht="29" x14ac:dyDescent="0.35">
      <c r="A5" s="6" t="s">
        <v>8</v>
      </c>
      <c r="B5" s="17"/>
      <c r="C5" s="18" t="s">
        <v>38</v>
      </c>
      <c r="D5" s="19" t="s">
        <v>39</v>
      </c>
      <c r="E5" s="20" t="s">
        <v>40</v>
      </c>
      <c r="F5" s="18" t="s">
        <v>38</v>
      </c>
      <c r="G5" s="19" t="s">
        <v>39</v>
      </c>
      <c r="H5" s="20" t="s">
        <v>40</v>
      </c>
      <c r="I5" s="18" t="s">
        <v>38</v>
      </c>
      <c r="J5" s="19" t="s">
        <v>39</v>
      </c>
      <c r="K5" s="20" t="s">
        <v>40</v>
      </c>
      <c r="L5" s="18" t="s">
        <v>38</v>
      </c>
      <c r="M5" s="19" t="s">
        <v>39</v>
      </c>
      <c r="N5" s="20" t="s">
        <v>40</v>
      </c>
      <c r="O5" s="18" t="s">
        <v>38</v>
      </c>
      <c r="P5" s="19" t="s">
        <v>39</v>
      </c>
      <c r="Q5" s="20" t="s">
        <v>40</v>
      </c>
      <c r="R5" s="18" t="s">
        <v>38</v>
      </c>
      <c r="S5" s="19" t="s">
        <v>39</v>
      </c>
      <c r="T5" s="20" t="s">
        <v>40</v>
      </c>
      <c r="U5" s="18" t="s">
        <v>38</v>
      </c>
      <c r="V5" s="19" t="s">
        <v>39</v>
      </c>
      <c r="W5" s="20" t="s">
        <v>40</v>
      </c>
      <c r="X5" s="18" t="s">
        <v>38</v>
      </c>
      <c r="Y5" s="19" t="s">
        <v>39</v>
      </c>
      <c r="Z5" s="20" t="s">
        <v>40</v>
      </c>
      <c r="AA5" s="18" t="s">
        <v>38</v>
      </c>
      <c r="AB5" s="19" t="s">
        <v>39</v>
      </c>
      <c r="AC5" s="20" t="s">
        <v>40</v>
      </c>
      <c r="AE5" s="1" t="s">
        <v>44</v>
      </c>
    </row>
    <row r="6" spans="1:31" ht="29.25" customHeight="1" x14ac:dyDescent="0.35">
      <c r="A6" s="123">
        <v>1</v>
      </c>
      <c r="B6" s="103" t="s">
        <v>41</v>
      </c>
      <c r="C6" s="48">
        <f>F6+I6+L6+O6+U6+X6+AA6</f>
        <v>79600000</v>
      </c>
      <c r="D6" s="49">
        <f t="shared" ref="D6:E12" si="0">G6+J6+M6+P6+V6+Y6+AB6</f>
        <v>1340</v>
      </c>
      <c r="E6" s="76"/>
      <c r="F6" s="64">
        <f>G$1*G$6</f>
        <v>48000000</v>
      </c>
      <c r="G6" s="65">
        <v>800</v>
      </c>
      <c r="H6" s="75"/>
      <c r="I6" s="64">
        <f>J$1*J$6</f>
        <v>12800000</v>
      </c>
      <c r="J6" s="65">
        <v>200</v>
      </c>
      <c r="K6" s="75"/>
      <c r="L6" s="64">
        <f>M$1*M$6</f>
        <v>5500000</v>
      </c>
      <c r="M6" s="65">
        <v>100</v>
      </c>
      <c r="N6" s="75"/>
      <c r="O6" s="64">
        <f>P$1*P$6</f>
        <v>5500000</v>
      </c>
      <c r="P6" s="65">
        <v>100</v>
      </c>
      <c r="Q6" s="75"/>
      <c r="R6" s="64">
        <f>S$1*S$6</f>
        <v>11000000</v>
      </c>
      <c r="S6" s="65">
        <v>200</v>
      </c>
      <c r="T6" s="75"/>
      <c r="U6" s="64">
        <f>V$1*V$6</f>
        <v>5500000</v>
      </c>
      <c r="V6" s="65">
        <v>100</v>
      </c>
      <c r="W6" s="75"/>
      <c r="X6" s="64">
        <f>Y$1*Y$6</f>
        <v>1400000</v>
      </c>
      <c r="Y6" s="65">
        <v>20</v>
      </c>
      <c r="Z6" s="75"/>
      <c r="AA6" s="64">
        <f>AB$1*AB$6</f>
        <v>900000</v>
      </c>
      <c r="AB6" s="65">
        <v>20</v>
      </c>
      <c r="AC6" s="75"/>
    </row>
    <row r="7" spans="1:31" ht="29.25" customHeight="1" x14ac:dyDescent="0.35">
      <c r="A7" s="124" t="s">
        <v>54</v>
      </c>
      <c r="B7" s="104" t="s">
        <v>37</v>
      </c>
      <c r="C7" s="62">
        <f>F7+I7+L7+O7+U7+X7+AA7</f>
        <v>480000</v>
      </c>
      <c r="D7" s="66"/>
      <c r="E7" s="63">
        <f>H7+K7+N7+Q7+W7+Z7+AC7</f>
        <v>384000</v>
      </c>
      <c r="F7" s="67">
        <f>F$6*$AE7</f>
        <v>480000</v>
      </c>
      <c r="G7" s="66"/>
      <c r="H7" s="68">
        <f>F7*0.8</f>
        <v>384000</v>
      </c>
      <c r="I7" s="67"/>
      <c r="J7" s="66"/>
      <c r="K7" s="68"/>
      <c r="L7" s="67"/>
      <c r="M7" s="66"/>
      <c r="N7" s="68"/>
      <c r="O7" s="67"/>
      <c r="P7" s="66"/>
      <c r="Q7" s="68"/>
      <c r="R7" s="67"/>
      <c r="S7" s="66"/>
      <c r="T7" s="68"/>
      <c r="U7" s="67"/>
      <c r="V7" s="66"/>
      <c r="W7" s="68"/>
      <c r="X7" s="67"/>
      <c r="Y7" s="66"/>
      <c r="Z7" s="68"/>
      <c r="AA7" s="67"/>
      <c r="AB7" s="66"/>
      <c r="AC7" s="68"/>
      <c r="AE7" s="1">
        <v>0.01</v>
      </c>
    </row>
    <row r="8" spans="1:31" ht="26.25" customHeight="1" x14ac:dyDescent="0.35">
      <c r="A8" s="125">
        <v>2</v>
      </c>
      <c r="B8" s="105" t="s">
        <v>23</v>
      </c>
      <c r="C8" s="25">
        <f>F8+I8+L8+O8+U8+X8+AA8</f>
        <v>960000</v>
      </c>
      <c r="D8" s="26">
        <f t="shared" si="0"/>
        <v>12.8</v>
      </c>
      <c r="E8" s="27">
        <f>H8+K8+N8+Q8+W8+Z8+AC8</f>
        <v>768000</v>
      </c>
      <c r="F8" s="21">
        <f>F$6*$AE8</f>
        <v>960000</v>
      </c>
      <c r="G8" s="22">
        <f>H8/G1</f>
        <v>12.8</v>
      </c>
      <c r="H8" s="23">
        <f>F8*0.8</f>
        <v>768000</v>
      </c>
      <c r="I8" s="21"/>
      <c r="J8" s="22"/>
      <c r="K8" s="23"/>
      <c r="L8" s="21"/>
      <c r="M8" s="22"/>
      <c r="N8" s="23"/>
      <c r="O8" s="21"/>
      <c r="P8" s="22"/>
      <c r="Q8" s="23"/>
      <c r="R8" s="21"/>
      <c r="S8" s="22"/>
      <c r="T8" s="23"/>
      <c r="U8" s="21"/>
      <c r="V8" s="22"/>
      <c r="W8" s="23"/>
      <c r="X8" s="21"/>
      <c r="Y8" s="22"/>
      <c r="Z8" s="23"/>
      <c r="AA8" s="21"/>
      <c r="AB8" s="22"/>
      <c r="AC8" s="23"/>
      <c r="AE8" s="1">
        <v>0.02</v>
      </c>
    </row>
    <row r="9" spans="1:31" ht="26.25" customHeight="1" x14ac:dyDescent="0.35">
      <c r="A9" s="123">
        <v>3</v>
      </c>
      <c r="B9" s="106" t="s">
        <v>57</v>
      </c>
      <c r="C9" s="48">
        <f>-C10+C11</f>
        <v>-96000</v>
      </c>
      <c r="D9" s="49">
        <f>G9+J9+M9+P9+V9+Y9+AB9</f>
        <v>-1.2800000000000002</v>
      </c>
      <c r="E9" s="50">
        <f>H9+K9+N9+Q9+W9+Z9+AC9</f>
        <v>-76800</v>
      </c>
      <c r="F9" s="48">
        <f>-F10+F11</f>
        <v>-96000</v>
      </c>
      <c r="G9" s="49">
        <f t="shared" ref="G9:W9" si="1">-G10+G11</f>
        <v>-1.2800000000000002</v>
      </c>
      <c r="H9" s="50">
        <f>-H10+H11</f>
        <v>-76800</v>
      </c>
      <c r="I9" s="48">
        <f t="shared" si="1"/>
        <v>0</v>
      </c>
      <c r="J9" s="49">
        <f t="shared" si="1"/>
        <v>0</v>
      </c>
      <c r="K9" s="50">
        <f t="shared" si="1"/>
        <v>0</v>
      </c>
      <c r="L9" s="48">
        <f t="shared" si="1"/>
        <v>0</v>
      </c>
      <c r="M9" s="49">
        <f t="shared" si="1"/>
        <v>0</v>
      </c>
      <c r="N9" s="50">
        <f t="shared" si="1"/>
        <v>0</v>
      </c>
      <c r="O9" s="48">
        <f t="shared" si="1"/>
        <v>0</v>
      </c>
      <c r="P9" s="49">
        <f t="shared" si="1"/>
        <v>0</v>
      </c>
      <c r="Q9" s="50">
        <f t="shared" si="1"/>
        <v>0</v>
      </c>
      <c r="R9" s="48">
        <f t="shared" si="1"/>
        <v>0</v>
      </c>
      <c r="S9" s="49">
        <f t="shared" si="1"/>
        <v>0</v>
      </c>
      <c r="T9" s="50">
        <f t="shared" si="1"/>
        <v>0</v>
      </c>
      <c r="U9" s="48">
        <f t="shared" si="1"/>
        <v>0</v>
      </c>
      <c r="V9" s="49">
        <f t="shared" si="1"/>
        <v>0</v>
      </c>
      <c r="W9" s="50">
        <f t="shared" si="1"/>
        <v>0</v>
      </c>
      <c r="X9" s="51"/>
      <c r="Y9" s="52"/>
      <c r="Z9" s="53"/>
      <c r="AA9" s="51"/>
      <c r="AB9" s="52"/>
      <c r="AC9" s="53"/>
    </row>
    <row r="10" spans="1:31" ht="26.25" customHeight="1" outlineLevel="1" x14ac:dyDescent="0.35">
      <c r="A10" s="126" t="s">
        <v>55</v>
      </c>
      <c r="B10" s="107" t="s">
        <v>48</v>
      </c>
      <c r="C10" s="54">
        <f>F10+I10+L10+O10+U10+X10+AA10</f>
        <v>240000</v>
      </c>
      <c r="D10" s="55">
        <f t="shared" si="0"/>
        <v>3.2</v>
      </c>
      <c r="E10" s="56">
        <f t="shared" si="0"/>
        <v>192000</v>
      </c>
      <c r="F10" s="57">
        <f>F$6*$AE10</f>
        <v>240000</v>
      </c>
      <c r="G10" s="58">
        <f>H10/$G$1</f>
        <v>3.2</v>
      </c>
      <c r="H10" s="78">
        <f>F10*0.8</f>
        <v>192000</v>
      </c>
      <c r="I10" s="57"/>
      <c r="J10" s="58"/>
      <c r="K10" s="78"/>
      <c r="L10" s="57"/>
      <c r="M10" s="58"/>
      <c r="N10" s="78"/>
      <c r="O10" s="57"/>
      <c r="P10" s="58"/>
      <c r="Q10" s="78"/>
      <c r="R10" s="57"/>
      <c r="S10" s="58"/>
      <c r="T10" s="78"/>
      <c r="U10" s="57"/>
      <c r="V10" s="58"/>
      <c r="W10" s="78"/>
      <c r="X10" s="79"/>
      <c r="Y10" s="80"/>
      <c r="Z10" s="78"/>
      <c r="AA10" s="79"/>
      <c r="AB10" s="80"/>
      <c r="AC10" s="78"/>
      <c r="AE10" s="1">
        <v>5.0000000000000001E-3</v>
      </c>
    </row>
    <row r="11" spans="1:31" ht="26.25" customHeight="1" outlineLevel="1" thickBot="1" x14ac:dyDescent="0.4">
      <c r="A11" s="127" t="s">
        <v>56</v>
      </c>
      <c r="B11" s="108" t="s">
        <v>49</v>
      </c>
      <c r="C11" s="81">
        <f>F11+I11+L11+O11+U11+X11+AA11</f>
        <v>144000</v>
      </c>
      <c r="D11" s="82">
        <f t="shared" si="0"/>
        <v>1.92</v>
      </c>
      <c r="E11" s="83">
        <f t="shared" si="0"/>
        <v>115200</v>
      </c>
      <c r="F11" s="84">
        <f>F$6*$AE11</f>
        <v>144000</v>
      </c>
      <c r="G11" s="85">
        <f>H11/$G$1</f>
        <v>1.92</v>
      </c>
      <c r="H11" s="86">
        <f>F11*0.8</f>
        <v>115200</v>
      </c>
      <c r="I11" s="84"/>
      <c r="J11" s="85"/>
      <c r="K11" s="86"/>
      <c r="L11" s="84"/>
      <c r="M11" s="85"/>
      <c r="N11" s="86"/>
      <c r="O11" s="84"/>
      <c r="P11" s="85"/>
      <c r="Q11" s="86"/>
      <c r="R11" s="84"/>
      <c r="S11" s="85"/>
      <c r="T11" s="86"/>
      <c r="U11" s="84"/>
      <c r="V11" s="85"/>
      <c r="W11" s="86"/>
      <c r="X11" s="87"/>
      <c r="Y11" s="88"/>
      <c r="Z11" s="86"/>
      <c r="AA11" s="87"/>
      <c r="AB11" s="88"/>
      <c r="AC11" s="86"/>
      <c r="AE11" s="1">
        <v>3.0000000000000001E-3</v>
      </c>
    </row>
    <row r="12" spans="1:31" ht="26.25" customHeight="1" thickTop="1" x14ac:dyDescent="0.35">
      <c r="A12" s="128">
        <v>4</v>
      </c>
      <c r="B12" s="109" t="s">
        <v>18</v>
      </c>
      <c r="C12" s="42">
        <f>F12+I12+L12+O12+U12+X12+AA12</f>
        <v>80464000</v>
      </c>
      <c r="D12" s="43">
        <f t="shared" si="0"/>
        <v>1351.52</v>
      </c>
      <c r="E12" s="44">
        <f>H12+K12+N12+Q12+W12+Z12+AC12</f>
        <v>691200</v>
      </c>
      <c r="F12" s="45">
        <f>F6+F8+F9</f>
        <v>48864000</v>
      </c>
      <c r="G12" s="46">
        <f>G6+G8+G9</f>
        <v>811.52</v>
      </c>
      <c r="H12" s="47">
        <f>H8+H9</f>
        <v>691200</v>
      </c>
      <c r="I12" s="45">
        <f t="shared" ref="I12:J12" si="2">I6+I8+I9</f>
        <v>12800000</v>
      </c>
      <c r="J12" s="46">
        <f t="shared" si="2"/>
        <v>200</v>
      </c>
      <c r="K12" s="47">
        <f t="shared" ref="K12" si="3">K8+K9</f>
        <v>0</v>
      </c>
      <c r="L12" s="45">
        <f t="shared" ref="L12:M12" si="4">L6+L8+L9</f>
        <v>5500000</v>
      </c>
      <c r="M12" s="46">
        <f t="shared" si="4"/>
        <v>100</v>
      </c>
      <c r="N12" s="47">
        <f t="shared" ref="N12" si="5">N8+N9</f>
        <v>0</v>
      </c>
      <c r="O12" s="45">
        <f t="shared" ref="O12:P12" si="6">O6+O8+O9</f>
        <v>5500000</v>
      </c>
      <c r="P12" s="46">
        <f t="shared" si="6"/>
        <v>100</v>
      </c>
      <c r="Q12" s="47">
        <f t="shared" ref="Q12" si="7">Q8+Q9</f>
        <v>0</v>
      </c>
      <c r="R12" s="45">
        <f t="shared" ref="R12:S12" si="8">R6+R8+R9</f>
        <v>11000000</v>
      </c>
      <c r="S12" s="46">
        <f t="shared" si="8"/>
        <v>200</v>
      </c>
      <c r="T12" s="47">
        <f t="shared" ref="T12" si="9">T8+T9</f>
        <v>0</v>
      </c>
      <c r="U12" s="45">
        <f t="shared" ref="U12:V12" si="10">U6+U8+U9</f>
        <v>5500000</v>
      </c>
      <c r="V12" s="46">
        <f t="shared" si="10"/>
        <v>100</v>
      </c>
      <c r="W12" s="47">
        <f t="shared" ref="W12" si="11">W8+W9</f>
        <v>0</v>
      </c>
      <c r="X12" s="45">
        <f t="shared" ref="X12:Y12" si="12">X6+X8+X9</f>
        <v>1400000</v>
      </c>
      <c r="Y12" s="46">
        <f t="shared" si="12"/>
        <v>20</v>
      </c>
      <c r="Z12" s="47">
        <f t="shared" ref="Z12" si="13">Z8+Z9</f>
        <v>0</v>
      </c>
      <c r="AA12" s="45">
        <f t="shared" ref="AA12:AB12" si="14">AA6+AA8+AA9</f>
        <v>900000</v>
      </c>
      <c r="AB12" s="46">
        <f t="shared" si="14"/>
        <v>20</v>
      </c>
      <c r="AC12" s="47">
        <f t="shared" ref="AC12" si="15">AC8+AC9</f>
        <v>0</v>
      </c>
    </row>
    <row r="13" spans="1:31" x14ac:dyDescent="0.35">
      <c r="A13" s="129"/>
      <c r="B13" s="110"/>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row>
    <row r="14" spans="1:31" ht="26.25" customHeight="1" x14ac:dyDescent="0.35">
      <c r="A14" s="130"/>
      <c r="B14" s="111" t="s">
        <v>53</v>
      </c>
      <c r="C14" s="14"/>
      <c r="D14" s="14"/>
      <c r="E14" s="14"/>
      <c r="F14" s="14"/>
      <c r="G14" s="14"/>
      <c r="H14" s="14"/>
      <c r="I14" s="14"/>
      <c r="J14" s="14"/>
      <c r="K14" s="14"/>
      <c r="L14" s="14"/>
      <c r="M14" s="14"/>
      <c r="N14" s="14"/>
      <c r="O14" s="14"/>
      <c r="P14" s="14"/>
      <c r="Q14" s="14"/>
      <c r="R14" s="14"/>
      <c r="S14" s="14"/>
      <c r="T14" s="14"/>
      <c r="U14" s="14"/>
      <c r="V14" s="14"/>
      <c r="W14" s="14"/>
      <c r="X14" s="14"/>
      <c r="Y14" s="14"/>
      <c r="Z14" s="14"/>
      <c r="AA14" s="14"/>
      <c r="AB14" s="14"/>
      <c r="AC14" s="14"/>
    </row>
    <row r="15" spans="1:31" ht="26.25" customHeight="1" x14ac:dyDescent="0.35">
      <c r="A15" s="125">
        <v>5</v>
      </c>
      <c r="B15" s="112" t="s">
        <v>4</v>
      </c>
      <c r="C15" s="25">
        <f t="shared" ref="C15:E16" si="16">F15+I15+L15+O15+U15+X15+AA15</f>
        <v>4800000</v>
      </c>
      <c r="D15" s="26">
        <f t="shared" si="16"/>
        <v>80</v>
      </c>
      <c r="E15" s="27">
        <f t="shared" si="16"/>
        <v>4800000</v>
      </c>
      <c r="F15" s="21">
        <f>$G$1*$G15</f>
        <v>4800000</v>
      </c>
      <c r="G15" s="22">
        <f>G$6*$AE15</f>
        <v>80</v>
      </c>
      <c r="H15" s="27">
        <f>F15</f>
        <v>4800000</v>
      </c>
      <c r="I15" s="21"/>
      <c r="J15" s="22"/>
      <c r="K15" s="27">
        <f t="shared" ref="K15:K21" si="17">I15</f>
        <v>0</v>
      </c>
      <c r="L15" s="21"/>
      <c r="M15" s="22"/>
      <c r="N15" s="27">
        <f t="shared" ref="N15:N21" si="18">L15</f>
        <v>0</v>
      </c>
      <c r="O15" s="21"/>
      <c r="P15" s="22"/>
      <c r="Q15" s="27">
        <f t="shared" ref="Q15:Q21" si="19">O15</f>
        <v>0</v>
      </c>
      <c r="R15" s="21"/>
      <c r="S15" s="22"/>
      <c r="T15" s="27">
        <f t="shared" ref="T15:T21" si="20">R15</f>
        <v>0</v>
      </c>
      <c r="U15" s="21"/>
      <c r="V15" s="22"/>
      <c r="W15" s="27">
        <f t="shared" ref="W15:W21" si="21">U15</f>
        <v>0</v>
      </c>
      <c r="X15" s="36"/>
      <c r="Y15" s="24"/>
      <c r="Z15" s="37"/>
      <c r="AA15" s="21"/>
      <c r="AB15" s="22"/>
      <c r="AC15" s="27">
        <f>AA15</f>
        <v>0</v>
      </c>
      <c r="AE15" s="1">
        <v>0.1</v>
      </c>
    </row>
    <row r="16" spans="1:31" ht="26.25" customHeight="1" x14ac:dyDescent="0.35">
      <c r="A16" s="125">
        <v>6</v>
      </c>
      <c r="B16" s="112" t="s">
        <v>2</v>
      </c>
      <c r="C16" s="25">
        <f t="shared" si="16"/>
        <v>240000</v>
      </c>
      <c r="D16" s="26">
        <f t="shared" si="16"/>
        <v>4</v>
      </c>
      <c r="E16" s="27">
        <f t="shared" si="16"/>
        <v>240000</v>
      </c>
      <c r="F16" s="21">
        <f>$G$1*$G16</f>
        <v>240000</v>
      </c>
      <c r="G16" s="22">
        <f>G$6*$AE16</f>
        <v>4</v>
      </c>
      <c r="H16" s="27">
        <f t="shared" ref="H16:H36" si="22">F16</f>
        <v>240000</v>
      </c>
      <c r="I16" s="21"/>
      <c r="J16" s="22"/>
      <c r="K16" s="27">
        <f t="shared" si="17"/>
        <v>0</v>
      </c>
      <c r="L16" s="21"/>
      <c r="M16" s="22"/>
      <c r="N16" s="27">
        <f t="shared" si="18"/>
        <v>0</v>
      </c>
      <c r="O16" s="21"/>
      <c r="P16" s="22"/>
      <c r="Q16" s="27">
        <f t="shared" si="19"/>
        <v>0</v>
      </c>
      <c r="R16" s="21"/>
      <c r="S16" s="22"/>
      <c r="T16" s="27">
        <f t="shared" si="20"/>
        <v>0</v>
      </c>
      <c r="U16" s="21"/>
      <c r="V16" s="22"/>
      <c r="W16" s="27">
        <f t="shared" si="21"/>
        <v>0</v>
      </c>
      <c r="X16" s="36"/>
      <c r="Y16" s="24"/>
      <c r="Z16" s="37"/>
      <c r="AA16" s="21"/>
      <c r="AB16" s="22"/>
      <c r="AC16" s="27">
        <f>AA16</f>
        <v>0</v>
      </c>
      <c r="AE16" s="1">
        <v>5.0000000000000001E-3</v>
      </c>
    </row>
    <row r="17" spans="1:31" ht="29" x14ac:dyDescent="0.35">
      <c r="A17" s="125">
        <v>7</v>
      </c>
      <c r="B17" s="113" t="s">
        <v>12</v>
      </c>
      <c r="C17" s="48">
        <f t="shared" ref="C17:W17" si="23">C18+C19+C20</f>
        <v>3710000</v>
      </c>
      <c r="D17" s="49">
        <f t="shared" si="23"/>
        <v>110</v>
      </c>
      <c r="E17" s="50">
        <f t="shared" si="23"/>
        <v>3710000</v>
      </c>
      <c r="F17" s="48">
        <f t="shared" si="23"/>
        <v>3710000</v>
      </c>
      <c r="G17" s="49">
        <f t="shared" si="23"/>
        <v>110</v>
      </c>
      <c r="H17" s="50">
        <f t="shared" si="23"/>
        <v>3710000</v>
      </c>
      <c r="I17" s="48">
        <f t="shared" si="23"/>
        <v>0</v>
      </c>
      <c r="J17" s="49">
        <f t="shared" si="23"/>
        <v>0</v>
      </c>
      <c r="K17" s="50">
        <f t="shared" si="23"/>
        <v>0</v>
      </c>
      <c r="L17" s="48">
        <f t="shared" si="23"/>
        <v>0</v>
      </c>
      <c r="M17" s="49">
        <f t="shared" si="23"/>
        <v>0</v>
      </c>
      <c r="N17" s="50">
        <f t="shared" si="23"/>
        <v>0</v>
      </c>
      <c r="O17" s="48">
        <f t="shared" si="23"/>
        <v>0</v>
      </c>
      <c r="P17" s="49">
        <f t="shared" si="23"/>
        <v>0</v>
      </c>
      <c r="Q17" s="50">
        <f t="shared" si="23"/>
        <v>0</v>
      </c>
      <c r="R17" s="48">
        <f t="shared" si="23"/>
        <v>0</v>
      </c>
      <c r="S17" s="49">
        <f t="shared" si="23"/>
        <v>0</v>
      </c>
      <c r="T17" s="50">
        <f t="shared" si="23"/>
        <v>0</v>
      </c>
      <c r="U17" s="48">
        <f t="shared" si="23"/>
        <v>0</v>
      </c>
      <c r="V17" s="49">
        <f t="shared" si="23"/>
        <v>0</v>
      </c>
      <c r="W17" s="50">
        <f t="shared" si="23"/>
        <v>0</v>
      </c>
      <c r="X17" s="51"/>
      <c r="Y17" s="52"/>
      <c r="Z17" s="53"/>
      <c r="AA17" s="51"/>
      <c r="AB17" s="52"/>
      <c r="AC17" s="53"/>
    </row>
    <row r="18" spans="1:31" ht="29" x14ac:dyDescent="0.35">
      <c r="A18" s="125" t="s">
        <v>16</v>
      </c>
      <c r="B18" s="113" t="s">
        <v>58</v>
      </c>
      <c r="C18" s="25">
        <f t="shared" ref="C18:E35" si="24">F18+I18+L18+O18+U18+X18+AA18</f>
        <v>1860000</v>
      </c>
      <c r="D18" s="26">
        <f t="shared" ref="D18:D34" si="25">G18+J18+M18+P18+V18+Y18+AB18</f>
        <v>30</v>
      </c>
      <c r="E18" s="27">
        <f t="shared" ref="E18:E34" si="26">H18+K18+N18+Q18+W18+Z18+AC18</f>
        <v>1860000</v>
      </c>
      <c r="F18" s="34">
        <f>G18*(G1+2000)</f>
        <v>1860000</v>
      </c>
      <c r="G18" s="35">
        <v>30</v>
      </c>
      <c r="H18" s="71">
        <f t="shared" si="22"/>
        <v>1860000</v>
      </c>
      <c r="I18" s="34"/>
      <c r="J18" s="35"/>
      <c r="K18" s="71">
        <f t="shared" si="17"/>
        <v>0</v>
      </c>
      <c r="L18" s="34"/>
      <c r="M18" s="35"/>
      <c r="N18" s="71">
        <f t="shared" si="18"/>
        <v>0</v>
      </c>
      <c r="O18" s="34"/>
      <c r="P18" s="35"/>
      <c r="Q18" s="71">
        <f t="shared" si="19"/>
        <v>0</v>
      </c>
      <c r="R18" s="34"/>
      <c r="S18" s="35"/>
      <c r="T18" s="71">
        <f t="shared" si="20"/>
        <v>0</v>
      </c>
      <c r="U18" s="34"/>
      <c r="V18" s="35"/>
      <c r="W18" s="71">
        <f t="shared" si="21"/>
        <v>0</v>
      </c>
      <c r="X18" s="39"/>
      <c r="Y18" s="40"/>
      <c r="Z18" s="41"/>
      <c r="AA18" s="39"/>
      <c r="AB18" s="40"/>
      <c r="AC18" s="73"/>
    </row>
    <row r="19" spans="1:31" ht="26.25" customHeight="1" x14ac:dyDescent="0.35">
      <c r="A19" s="123" t="s">
        <v>17</v>
      </c>
      <c r="B19" s="106" t="s">
        <v>59</v>
      </c>
      <c r="C19" s="54">
        <f t="shared" si="24"/>
        <v>1500000</v>
      </c>
      <c r="D19" s="55">
        <f t="shared" si="25"/>
        <v>75</v>
      </c>
      <c r="E19" s="56">
        <f t="shared" si="26"/>
        <v>1500000</v>
      </c>
      <c r="F19" s="57">
        <f>G19*20000</f>
        <v>1500000</v>
      </c>
      <c r="G19" s="58">
        <v>75</v>
      </c>
      <c r="H19" s="72">
        <f>F19</f>
        <v>1500000</v>
      </c>
      <c r="I19" s="57"/>
      <c r="J19" s="58"/>
      <c r="K19" s="72">
        <f t="shared" si="17"/>
        <v>0</v>
      </c>
      <c r="L19" s="57"/>
      <c r="M19" s="58"/>
      <c r="N19" s="72">
        <f t="shared" si="18"/>
        <v>0</v>
      </c>
      <c r="O19" s="57"/>
      <c r="P19" s="58"/>
      <c r="Q19" s="72">
        <f t="shared" si="19"/>
        <v>0</v>
      </c>
      <c r="R19" s="57"/>
      <c r="S19" s="58"/>
      <c r="T19" s="72">
        <f t="shared" si="20"/>
        <v>0</v>
      </c>
      <c r="U19" s="57"/>
      <c r="V19" s="58"/>
      <c r="W19" s="72">
        <f t="shared" si="21"/>
        <v>0</v>
      </c>
      <c r="X19" s="59"/>
      <c r="Y19" s="60"/>
      <c r="Z19" s="61"/>
      <c r="AA19" s="59"/>
      <c r="AB19" s="60"/>
      <c r="AC19" s="74"/>
    </row>
    <row r="20" spans="1:31" ht="29" x14ac:dyDescent="0.35">
      <c r="A20" s="125" t="s">
        <v>46</v>
      </c>
      <c r="B20" s="77" t="s">
        <v>47</v>
      </c>
      <c r="C20" s="25">
        <f t="shared" si="24"/>
        <v>350000</v>
      </c>
      <c r="D20" s="26">
        <f t="shared" si="25"/>
        <v>5</v>
      </c>
      <c r="E20" s="27">
        <f t="shared" si="26"/>
        <v>350000</v>
      </c>
      <c r="F20" s="34">
        <f>G20*70000</f>
        <v>350000</v>
      </c>
      <c r="G20" s="35">
        <v>5</v>
      </c>
      <c r="H20" s="71">
        <f t="shared" si="22"/>
        <v>350000</v>
      </c>
      <c r="I20" s="34"/>
      <c r="J20" s="35"/>
      <c r="K20" s="71">
        <f t="shared" si="17"/>
        <v>0</v>
      </c>
      <c r="L20" s="34"/>
      <c r="M20" s="35"/>
      <c r="N20" s="71">
        <f t="shared" si="18"/>
        <v>0</v>
      </c>
      <c r="O20" s="34"/>
      <c r="P20" s="35"/>
      <c r="Q20" s="71">
        <f t="shared" si="19"/>
        <v>0</v>
      </c>
      <c r="R20" s="34"/>
      <c r="S20" s="35"/>
      <c r="T20" s="71">
        <f t="shared" si="20"/>
        <v>0</v>
      </c>
      <c r="U20" s="34"/>
      <c r="V20" s="35"/>
      <c r="W20" s="71">
        <f t="shared" si="21"/>
        <v>0</v>
      </c>
      <c r="X20" s="39"/>
      <c r="Y20" s="40"/>
      <c r="Z20" s="41"/>
      <c r="AA20" s="39"/>
      <c r="AB20" s="40"/>
      <c r="AC20" s="73"/>
    </row>
    <row r="21" spans="1:31" ht="26.25" customHeight="1" x14ac:dyDescent="0.35">
      <c r="A21" s="125">
        <v>8</v>
      </c>
      <c r="B21" s="112" t="s">
        <v>13</v>
      </c>
      <c r="C21" s="25">
        <f t="shared" si="24"/>
        <v>0</v>
      </c>
      <c r="D21" s="26">
        <f t="shared" si="25"/>
        <v>0</v>
      </c>
      <c r="E21" s="27">
        <f t="shared" si="26"/>
        <v>0</v>
      </c>
      <c r="F21" s="21"/>
      <c r="G21" s="22"/>
      <c r="H21" s="27">
        <f t="shared" si="22"/>
        <v>0</v>
      </c>
      <c r="I21" s="21"/>
      <c r="J21" s="22"/>
      <c r="K21" s="27">
        <f t="shared" si="17"/>
        <v>0</v>
      </c>
      <c r="L21" s="21"/>
      <c r="M21" s="22"/>
      <c r="N21" s="27">
        <f t="shared" si="18"/>
        <v>0</v>
      </c>
      <c r="O21" s="21"/>
      <c r="P21" s="22"/>
      <c r="Q21" s="27">
        <f t="shared" si="19"/>
        <v>0</v>
      </c>
      <c r="R21" s="21"/>
      <c r="S21" s="22"/>
      <c r="T21" s="27">
        <f t="shared" si="20"/>
        <v>0</v>
      </c>
      <c r="U21" s="21"/>
      <c r="V21" s="22"/>
      <c r="W21" s="27">
        <f t="shared" si="21"/>
        <v>0</v>
      </c>
      <c r="X21" s="36"/>
      <c r="Y21" s="24"/>
      <c r="Z21" s="37"/>
      <c r="AA21" s="21"/>
      <c r="AB21" s="22"/>
      <c r="AC21" s="27">
        <f>AA21</f>
        <v>0</v>
      </c>
    </row>
    <row r="22" spans="1:31" ht="29" x14ac:dyDescent="0.35">
      <c r="A22" s="125">
        <v>9</v>
      </c>
      <c r="B22" s="112" t="s">
        <v>25</v>
      </c>
      <c r="C22" s="25">
        <f t="shared" si="24"/>
        <v>200000</v>
      </c>
      <c r="D22" s="26">
        <f t="shared" si="25"/>
        <v>2</v>
      </c>
      <c r="E22" s="27">
        <f t="shared" si="26"/>
        <v>200000</v>
      </c>
      <c r="F22" s="36"/>
      <c r="G22" s="24"/>
      <c r="H22" s="38"/>
      <c r="I22" s="36"/>
      <c r="J22" s="24"/>
      <c r="K22" s="38"/>
      <c r="L22" s="36"/>
      <c r="M22" s="24"/>
      <c r="N22" s="38"/>
      <c r="O22" s="36"/>
      <c r="P22" s="24"/>
      <c r="Q22" s="38"/>
      <c r="R22" s="36"/>
      <c r="S22" s="24"/>
      <c r="T22" s="38"/>
      <c r="U22" s="36"/>
      <c r="V22" s="24"/>
      <c r="W22" s="38"/>
      <c r="X22" s="21">
        <f>Y22*100000</f>
        <v>200000</v>
      </c>
      <c r="Y22" s="22">
        <v>2</v>
      </c>
      <c r="Z22" s="23">
        <f>X22</f>
        <v>200000</v>
      </c>
      <c r="AA22" s="36"/>
      <c r="AB22" s="24"/>
      <c r="AC22" s="38"/>
    </row>
    <row r="23" spans="1:31" ht="26.25" customHeight="1" x14ac:dyDescent="0.35">
      <c r="A23" s="125">
        <v>10</v>
      </c>
      <c r="B23" s="112" t="s">
        <v>6</v>
      </c>
      <c r="C23" s="25">
        <f t="shared" si="24"/>
        <v>24000</v>
      </c>
      <c r="D23" s="26">
        <f t="shared" si="25"/>
        <v>0.4</v>
      </c>
      <c r="E23" s="27">
        <f t="shared" si="26"/>
        <v>24000</v>
      </c>
      <c r="F23" s="21">
        <f>F$6*$AE23</f>
        <v>24000</v>
      </c>
      <c r="G23" s="22">
        <f>F23/$G$1</f>
        <v>0.4</v>
      </c>
      <c r="H23" s="27">
        <f t="shared" si="22"/>
        <v>24000</v>
      </c>
      <c r="I23" s="21"/>
      <c r="J23" s="22"/>
      <c r="K23" s="27">
        <f t="shared" ref="K23:K36" si="27">I23</f>
        <v>0</v>
      </c>
      <c r="L23" s="21"/>
      <c r="M23" s="22"/>
      <c r="N23" s="27">
        <f t="shared" ref="N23:N36" si="28">L23</f>
        <v>0</v>
      </c>
      <c r="O23" s="21"/>
      <c r="P23" s="22"/>
      <c r="Q23" s="27">
        <f t="shared" ref="Q23:Q36" si="29">O23</f>
        <v>0</v>
      </c>
      <c r="R23" s="21"/>
      <c r="S23" s="22"/>
      <c r="T23" s="27">
        <f t="shared" ref="T23:T36" si="30">R23</f>
        <v>0</v>
      </c>
      <c r="U23" s="21"/>
      <c r="V23" s="22"/>
      <c r="W23" s="27">
        <f t="shared" ref="W23:W36" si="31">U23</f>
        <v>0</v>
      </c>
      <c r="X23" s="36"/>
      <c r="Y23" s="24"/>
      <c r="Z23" s="37"/>
      <c r="AA23" s="21"/>
      <c r="AB23" s="22"/>
      <c r="AC23" s="27">
        <f>AA23</f>
        <v>0</v>
      </c>
      <c r="AE23" s="1">
        <v>5.0000000000000001E-4</v>
      </c>
    </row>
    <row r="24" spans="1:31" ht="29" x14ac:dyDescent="0.35">
      <c r="A24" s="125">
        <v>11</v>
      </c>
      <c r="B24" s="112" t="s">
        <v>5</v>
      </c>
      <c r="C24" s="25">
        <f t="shared" si="24"/>
        <v>480000</v>
      </c>
      <c r="D24" s="26">
        <f t="shared" si="25"/>
        <v>8</v>
      </c>
      <c r="E24" s="27">
        <f t="shared" si="26"/>
        <v>480000</v>
      </c>
      <c r="F24" s="21">
        <f t="shared" ref="F24:F36" si="32">F$6*$AE24</f>
        <v>480000</v>
      </c>
      <c r="G24" s="22">
        <f t="shared" ref="G24:G34" si="33">F24/$G$1</f>
        <v>8</v>
      </c>
      <c r="H24" s="27">
        <f t="shared" si="22"/>
        <v>480000</v>
      </c>
      <c r="I24" s="21"/>
      <c r="J24" s="22"/>
      <c r="K24" s="27">
        <f t="shared" si="27"/>
        <v>0</v>
      </c>
      <c r="L24" s="21"/>
      <c r="M24" s="22"/>
      <c r="N24" s="27">
        <f t="shared" si="28"/>
        <v>0</v>
      </c>
      <c r="O24" s="21"/>
      <c r="P24" s="22"/>
      <c r="Q24" s="27">
        <f t="shared" si="29"/>
        <v>0</v>
      </c>
      <c r="R24" s="21"/>
      <c r="S24" s="22"/>
      <c r="T24" s="27">
        <f t="shared" si="30"/>
        <v>0</v>
      </c>
      <c r="U24" s="21"/>
      <c r="V24" s="22"/>
      <c r="W24" s="27">
        <f t="shared" si="31"/>
        <v>0</v>
      </c>
      <c r="X24" s="36"/>
      <c r="Y24" s="24"/>
      <c r="Z24" s="37"/>
      <c r="AA24" s="21"/>
      <c r="AB24" s="22"/>
      <c r="AC24" s="27">
        <f t="shared" ref="AC24:AC36" si="34">AA24</f>
        <v>0</v>
      </c>
      <c r="AE24" s="1">
        <v>0.01</v>
      </c>
    </row>
    <row r="25" spans="1:31" s="11" customFormat="1" ht="26.25" customHeight="1" x14ac:dyDescent="0.35">
      <c r="A25" s="125">
        <v>12</v>
      </c>
      <c r="B25" s="113" t="s">
        <v>14</v>
      </c>
      <c r="C25" s="25">
        <f t="shared" si="24"/>
        <v>24000</v>
      </c>
      <c r="D25" s="26">
        <f t="shared" si="25"/>
        <v>0.4</v>
      </c>
      <c r="E25" s="27">
        <f t="shared" si="26"/>
        <v>24000</v>
      </c>
      <c r="F25" s="21">
        <f t="shared" si="32"/>
        <v>24000</v>
      </c>
      <c r="G25" s="22">
        <f t="shared" si="33"/>
        <v>0.4</v>
      </c>
      <c r="H25" s="27">
        <f t="shared" si="22"/>
        <v>24000</v>
      </c>
      <c r="I25" s="21"/>
      <c r="J25" s="22"/>
      <c r="K25" s="27">
        <f t="shared" si="27"/>
        <v>0</v>
      </c>
      <c r="L25" s="21"/>
      <c r="M25" s="22"/>
      <c r="N25" s="27">
        <f t="shared" si="28"/>
        <v>0</v>
      </c>
      <c r="O25" s="21"/>
      <c r="P25" s="22"/>
      <c r="Q25" s="27">
        <f t="shared" si="29"/>
        <v>0</v>
      </c>
      <c r="R25" s="21"/>
      <c r="S25" s="22"/>
      <c r="T25" s="27">
        <f t="shared" si="30"/>
        <v>0</v>
      </c>
      <c r="U25" s="21"/>
      <c r="V25" s="22"/>
      <c r="W25" s="27">
        <f t="shared" si="31"/>
        <v>0</v>
      </c>
      <c r="X25" s="36"/>
      <c r="Y25" s="24"/>
      <c r="Z25" s="37"/>
      <c r="AA25" s="21"/>
      <c r="AB25" s="22"/>
      <c r="AC25" s="27">
        <f t="shared" si="34"/>
        <v>0</v>
      </c>
      <c r="AE25" s="11">
        <v>5.0000000000000001E-4</v>
      </c>
    </row>
    <row r="26" spans="1:31" ht="26.25" customHeight="1" x14ac:dyDescent="0.35">
      <c r="A26" s="125">
        <v>13</v>
      </c>
      <c r="B26" s="112" t="s">
        <v>9</v>
      </c>
      <c r="C26" s="25">
        <f t="shared" si="24"/>
        <v>24000</v>
      </c>
      <c r="D26" s="26">
        <f t="shared" si="25"/>
        <v>0.4</v>
      </c>
      <c r="E26" s="27">
        <f t="shared" si="26"/>
        <v>24000</v>
      </c>
      <c r="F26" s="21">
        <f t="shared" si="32"/>
        <v>24000</v>
      </c>
      <c r="G26" s="22">
        <f t="shared" si="33"/>
        <v>0.4</v>
      </c>
      <c r="H26" s="27">
        <f t="shared" si="22"/>
        <v>24000</v>
      </c>
      <c r="I26" s="21"/>
      <c r="J26" s="22"/>
      <c r="K26" s="27">
        <f t="shared" si="27"/>
        <v>0</v>
      </c>
      <c r="L26" s="21"/>
      <c r="M26" s="22"/>
      <c r="N26" s="27">
        <f t="shared" si="28"/>
        <v>0</v>
      </c>
      <c r="O26" s="21"/>
      <c r="P26" s="22"/>
      <c r="Q26" s="27">
        <f t="shared" si="29"/>
        <v>0</v>
      </c>
      <c r="R26" s="21"/>
      <c r="S26" s="22"/>
      <c r="T26" s="27">
        <f t="shared" si="30"/>
        <v>0</v>
      </c>
      <c r="U26" s="21"/>
      <c r="V26" s="22"/>
      <c r="W26" s="27">
        <f t="shared" si="31"/>
        <v>0</v>
      </c>
      <c r="X26" s="36"/>
      <c r="Y26" s="24"/>
      <c r="Z26" s="37"/>
      <c r="AA26" s="21"/>
      <c r="AB26" s="22"/>
      <c r="AC26" s="27">
        <f t="shared" si="34"/>
        <v>0</v>
      </c>
      <c r="AE26" s="1">
        <v>5.0000000000000001E-4</v>
      </c>
    </row>
    <row r="27" spans="1:31" ht="26.25" customHeight="1" x14ac:dyDescent="0.35">
      <c r="A27" s="125">
        <v>14</v>
      </c>
      <c r="B27" s="112" t="s">
        <v>10</v>
      </c>
      <c r="C27" s="25">
        <f t="shared" si="24"/>
        <v>24000</v>
      </c>
      <c r="D27" s="26">
        <f t="shared" si="25"/>
        <v>0.4</v>
      </c>
      <c r="E27" s="27">
        <f t="shared" si="26"/>
        <v>24000</v>
      </c>
      <c r="F27" s="21">
        <f t="shared" si="32"/>
        <v>24000</v>
      </c>
      <c r="G27" s="22">
        <f t="shared" si="33"/>
        <v>0.4</v>
      </c>
      <c r="H27" s="27">
        <f t="shared" si="22"/>
        <v>24000</v>
      </c>
      <c r="I27" s="21"/>
      <c r="J27" s="22"/>
      <c r="K27" s="27">
        <f t="shared" si="27"/>
        <v>0</v>
      </c>
      <c r="L27" s="21"/>
      <c r="M27" s="22"/>
      <c r="N27" s="27">
        <f t="shared" si="28"/>
        <v>0</v>
      </c>
      <c r="O27" s="21"/>
      <c r="P27" s="22"/>
      <c r="Q27" s="27">
        <f t="shared" si="29"/>
        <v>0</v>
      </c>
      <c r="R27" s="21"/>
      <c r="S27" s="22"/>
      <c r="T27" s="27">
        <f t="shared" si="30"/>
        <v>0</v>
      </c>
      <c r="U27" s="21"/>
      <c r="V27" s="22"/>
      <c r="W27" s="27">
        <f t="shared" si="31"/>
        <v>0</v>
      </c>
      <c r="X27" s="36"/>
      <c r="Y27" s="24"/>
      <c r="Z27" s="37"/>
      <c r="AA27" s="21"/>
      <c r="AB27" s="22"/>
      <c r="AC27" s="27">
        <f t="shared" si="34"/>
        <v>0</v>
      </c>
      <c r="AE27" s="1">
        <v>5.0000000000000001E-4</v>
      </c>
    </row>
    <row r="28" spans="1:31" ht="26.25" customHeight="1" x14ac:dyDescent="0.35">
      <c r="A28" s="125">
        <v>15</v>
      </c>
      <c r="B28" s="112" t="s">
        <v>27</v>
      </c>
      <c r="C28" s="25">
        <f t="shared" si="24"/>
        <v>24000</v>
      </c>
      <c r="D28" s="26">
        <f t="shared" si="25"/>
        <v>0.4</v>
      </c>
      <c r="E28" s="27">
        <f t="shared" si="26"/>
        <v>24000</v>
      </c>
      <c r="F28" s="21">
        <f t="shared" si="32"/>
        <v>24000</v>
      </c>
      <c r="G28" s="22">
        <f t="shared" si="33"/>
        <v>0.4</v>
      </c>
      <c r="H28" s="27">
        <f t="shared" si="22"/>
        <v>24000</v>
      </c>
      <c r="I28" s="21"/>
      <c r="J28" s="22"/>
      <c r="K28" s="27">
        <f t="shared" si="27"/>
        <v>0</v>
      </c>
      <c r="L28" s="21"/>
      <c r="M28" s="22"/>
      <c r="N28" s="27">
        <f t="shared" si="28"/>
        <v>0</v>
      </c>
      <c r="O28" s="21"/>
      <c r="P28" s="22"/>
      <c r="Q28" s="27">
        <f t="shared" si="29"/>
        <v>0</v>
      </c>
      <c r="R28" s="21"/>
      <c r="S28" s="22"/>
      <c r="T28" s="27">
        <f t="shared" si="30"/>
        <v>0</v>
      </c>
      <c r="U28" s="21"/>
      <c r="V28" s="22"/>
      <c r="W28" s="27">
        <f t="shared" si="31"/>
        <v>0</v>
      </c>
      <c r="X28" s="36"/>
      <c r="Y28" s="24"/>
      <c r="Z28" s="37"/>
      <c r="AA28" s="21"/>
      <c r="AB28" s="22"/>
      <c r="AC28" s="27">
        <f t="shared" si="34"/>
        <v>0</v>
      </c>
      <c r="AE28" s="1">
        <v>5.0000000000000001E-4</v>
      </c>
    </row>
    <row r="29" spans="1:31" ht="26.25" customHeight="1" x14ac:dyDescent="0.35">
      <c r="A29" s="125">
        <v>16</v>
      </c>
      <c r="B29" s="112" t="s">
        <v>26</v>
      </c>
      <c r="C29" s="25">
        <f t="shared" si="24"/>
        <v>24000</v>
      </c>
      <c r="D29" s="26">
        <f t="shared" si="25"/>
        <v>0.4</v>
      </c>
      <c r="E29" s="27">
        <f t="shared" si="26"/>
        <v>24000</v>
      </c>
      <c r="F29" s="21">
        <f t="shared" si="32"/>
        <v>24000</v>
      </c>
      <c r="G29" s="22">
        <f t="shared" si="33"/>
        <v>0.4</v>
      </c>
      <c r="H29" s="27">
        <f t="shared" si="22"/>
        <v>24000</v>
      </c>
      <c r="I29" s="21"/>
      <c r="J29" s="22"/>
      <c r="K29" s="27">
        <f t="shared" si="27"/>
        <v>0</v>
      </c>
      <c r="L29" s="21"/>
      <c r="M29" s="22"/>
      <c r="N29" s="27">
        <f t="shared" si="28"/>
        <v>0</v>
      </c>
      <c r="O29" s="21"/>
      <c r="P29" s="22"/>
      <c r="Q29" s="27">
        <f t="shared" si="29"/>
        <v>0</v>
      </c>
      <c r="R29" s="21"/>
      <c r="S29" s="22"/>
      <c r="T29" s="27">
        <f t="shared" si="30"/>
        <v>0</v>
      </c>
      <c r="U29" s="21"/>
      <c r="V29" s="22"/>
      <c r="W29" s="27">
        <f t="shared" si="31"/>
        <v>0</v>
      </c>
      <c r="X29" s="36"/>
      <c r="Y29" s="24"/>
      <c r="Z29" s="37"/>
      <c r="AA29" s="21"/>
      <c r="AB29" s="22"/>
      <c r="AC29" s="27">
        <f t="shared" si="34"/>
        <v>0</v>
      </c>
      <c r="AE29" s="1">
        <v>5.0000000000000001E-4</v>
      </c>
    </row>
    <row r="30" spans="1:31" ht="26.25" customHeight="1" x14ac:dyDescent="0.35">
      <c r="A30" s="125">
        <v>17</v>
      </c>
      <c r="B30" s="113" t="s">
        <v>22</v>
      </c>
      <c r="C30" s="25">
        <f t="shared" si="24"/>
        <v>24000</v>
      </c>
      <c r="D30" s="26">
        <f t="shared" si="25"/>
        <v>0.4</v>
      </c>
      <c r="E30" s="27">
        <f t="shared" si="26"/>
        <v>24000</v>
      </c>
      <c r="F30" s="21">
        <f t="shared" si="32"/>
        <v>24000</v>
      </c>
      <c r="G30" s="22">
        <f t="shared" si="33"/>
        <v>0.4</v>
      </c>
      <c r="H30" s="27">
        <f t="shared" si="22"/>
        <v>24000</v>
      </c>
      <c r="I30" s="21"/>
      <c r="J30" s="22"/>
      <c r="K30" s="27">
        <f t="shared" si="27"/>
        <v>0</v>
      </c>
      <c r="L30" s="21"/>
      <c r="M30" s="22"/>
      <c r="N30" s="27">
        <f t="shared" si="28"/>
        <v>0</v>
      </c>
      <c r="O30" s="21"/>
      <c r="P30" s="22"/>
      <c r="Q30" s="27">
        <f t="shared" si="29"/>
        <v>0</v>
      </c>
      <c r="R30" s="21"/>
      <c r="S30" s="22"/>
      <c r="T30" s="27">
        <f t="shared" si="30"/>
        <v>0</v>
      </c>
      <c r="U30" s="21"/>
      <c r="V30" s="22"/>
      <c r="W30" s="27">
        <f t="shared" si="31"/>
        <v>0</v>
      </c>
      <c r="X30" s="36"/>
      <c r="Y30" s="24"/>
      <c r="Z30" s="37"/>
      <c r="AA30" s="21"/>
      <c r="AB30" s="22"/>
      <c r="AC30" s="27">
        <f t="shared" si="34"/>
        <v>0</v>
      </c>
      <c r="AE30" s="1">
        <v>5.0000000000000001E-4</v>
      </c>
    </row>
    <row r="31" spans="1:31" s="11" customFormat="1" ht="26.25" customHeight="1" x14ac:dyDescent="0.35">
      <c r="A31" s="125">
        <v>18</v>
      </c>
      <c r="B31" s="113" t="s">
        <v>15</v>
      </c>
      <c r="C31" s="25">
        <f t="shared" si="24"/>
        <v>24000</v>
      </c>
      <c r="D31" s="26">
        <f t="shared" si="25"/>
        <v>0.4</v>
      </c>
      <c r="E31" s="27">
        <f t="shared" si="26"/>
        <v>24000</v>
      </c>
      <c r="F31" s="21">
        <f t="shared" si="32"/>
        <v>24000</v>
      </c>
      <c r="G31" s="22">
        <f t="shared" si="33"/>
        <v>0.4</v>
      </c>
      <c r="H31" s="27">
        <f t="shared" si="22"/>
        <v>24000</v>
      </c>
      <c r="I31" s="21"/>
      <c r="J31" s="22"/>
      <c r="K31" s="27">
        <f t="shared" si="27"/>
        <v>0</v>
      </c>
      <c r="L31" s="21"/>
      <c r="M31" s="22"/>
      <c r="N31" s="27">
        <f t="shared" si="28"/>
        <v>0</v>
      </c>
      <c r="O31" s="21"/>
      <c r="P31" s="22"/>
      <c r="Q31" s="27">
        <f t="shared" si="29"/>
        <v>0</v>
      </c>
      <c r="R31" s="21"/>
      <c r="S31" s="22"/>
      <c r="T31" s="27">
        <f t="shared" si="30"/>
        <v>0</v>
      </c>
      <c r="U31" s="21"/>
      <c r="V31" s="22"/>
      <c r="W31" s="27">
        <f t="shared" si="31"/>
        <v>0</v>
      </c>
      <c r="X31" s="36"/>
      <c r="Y31" s="24"/>
      <c r="Z31" s="37"/>
      <c r="AA31" s="21"/>
      <c r="AB31" s="22"/>
      <c r="AC31" s="27">
        <f t="shared" si="34"/>
        <v>0</v>
      </c>
      <c r="AE31" s="11">
        <v>5.0000000000000001E-4</v>
      </c>
    </row>
    <row r="32" spans="1:31" x14ac:dyDescent="0.35">
      <c r="A32" s="125">
        <v>19</v>
      </c>
      <c r="B32" s="113" t="s">
        <v>7</v>
      </c>
      <c r="C32" s="25">
        <f t="shared" si="24"/>
        <v>480000</v>
      </c>
      <c r="D32" s="26">
        <f t="shared" si="25"/>
        <v>8</v>
      </c>
      <c r="E32" s="27">
        <f t="shared" si="26"/>
        <v>480000</v>
      </c>
      <c r="F32" s="21">
        <f t="shared" si="32"/>
        <v>480000</v>
      </c>
      <c r="G32" s="22">
        <f t="shared" si="33"/>
        <v>8</v>
      </c>
      <c r="H32" s="27">
        <f t="shared" si="22"/>
        <v>480000</v>
      </c>
      <c r="I32" s="21"/>
      <c r="J32" s="22"/>
      <c r="K32" s="27">
        <f t="shared" si="27"/>
        <v>0</v>
      </c>
      <c r="L32" s="21"/>
      <c r="M32" s="22"/>
      <c r="N32" s="27">
        <f t="shared" si="28"/>
        <v>0</v>
      </c>
      <c r="O32" s="21"/>
      <c r="P32" s="22"/>
      <c r="Q32" s="27">
        <f t="shared" si="29"/>
        <v>0</v>
      </c>
      <c r="R32" s="21"/>
      <c r="S32" s="22"/>
      <c r="T32" s="27">
        <f t="shared" si="30"/>
        <v>0</v>
      </c>
      <c r="U32" s="21"/>
      <c r="V32" s="22"/>
      <c r="W32" s="27">
        <f t="shared" si="31"/>
        <v>0</v>
      </c>
      <c r="X32" s="36"/>
      <c r="Y32" s="24"/>
      <c r="Z32" s="37"/>
      <c r="AA32" s="21"/>
      <c r="AB32" s="22"/>
      <c r="AC32" s="27">
        <f t="shared" si="34"/>
        <v>0</v>
      </c>
      <c r="AE32" s="1">
        <v>0.01</v>
      </c>
    </row>
    <row r="33" spans="1:31" ht="28.5" customHeight="1" x14ac:dyDescent="0.35">
      <c r="A33" s="125">
        <v>20</v>
      </c>
      <c r="B33" s="113" t="s">
        <v>3</v>
      </c>
      <c r="C33" s="25">
        <f t="shared" si="24"/>
        <v>24000</v>
      </c>
      <c r="D33" s="26">
        <f t="shared" si="25"/>
        <v>0.4</v>
      </c>
      <c r="E33" s="27">
        <f t="shared" si="26"/>
        <v>24000</v>
      </c>
      <c r="F33" s="21">
        <f t="shared" si="32"/>
        <v>24000</v>
      </c>
      <c r="G33" s="22">
        <f t="shared" si="33"/>
        <v>0.4</v>
      </c>
      <c r="H33" s="27">
        <f t="shared" si="22"/>
        <v>24000</v>
      </c>
      <c r="I33" s="21"/>
      <c r="J33" s="22"/>
      <c r="K33" s="27">
        <f t="shared" si="27"/>
        <v>0</v>
      </c>
      <c r="L33" s="21"/>
      <c r="M33" s="22"/>
      <c r="N33" s="27">
        <f t="shared" si="28"/>
        <v>0</v>
      </c>
      <c r="O33" s="21"/>
      <c r="P33" s="22"/>
      <c r="Q33" s="27">
        <f t="shared" si="29"/>
        <v>0</v>
      </c>
      <c r="R33" s="21"/>
      <c r="S33" s="22"/>
      <c r="T33" s="27">
        <f t="shared" si="30"/>
        <v>0</v>
      </c>
      <c r="U33" s="21"/>
      <c r="V33" s="22"/>
      <c r="W33" s="27">
        <f t="shared" si="31"/>
        <v>0</v>
      </c>
      <c r="X33" s="36"/>
      <c r="Y33" s="24"/>
      <c r="Z33" s="37"/>
      <c r="AA33" s="21"/>
      <c r="AB33" s="22"/>
      <c r="AC33" s="27">
        <f t="shared" si="34"/>
        <v>0</v>
      </c>
      <c r="AE33" s="1">
        <v>5.0000000000000001E-4</v>
      </c>
    </row>
    <row r="34" spans="1:31" ht="28.5" customHeight="1" x14ac:dyDescent="0.35">
      <c r="A34" s="125">
        <v>21</v>
      </c>
      <c r="B34" s="113" t="s">
        <v>11</v>
      </c>
      <c r="C34" s="25">
        <f t="shared" si="24"/>
        <v>24000</v>
      </c>
      <c r="D34" s="26">
        <f t="shared" si="25"/>
        <v>0.4</v>
      </c>
      <c r="E34" s="27">
        <f t="shared" si="26"/>
        <v>24000</v>
      </c>
      <c r="F34" s="21">
        <f t="shared" si="32"/>
        <v>24000</v>
      </c>
      <c r="G34" s="22">
        <f t="shared" si="33"/>
        <v>0.4</v>
      </c>
      <c r="H34" s="27">
        <f t="shared" si="22"/>
        <v>24000</v>
      </c>
      <c r="I34" s="21"/>
      <c r="J34" s="22"/>
      <c r="K34" s="27">
        <f t="shared" si="27"/>
        <v>0</v>
      </c>
      <c r="L34" s="21"/>
      <c r="M34" s="22"/>
      <c r="N34" s="27">
        <f t="shared" si="28"/>
        <v>0</v>
      </c>
      <c r="O34" s="21"/>
      <c r="P34" s="22"/>
      <c r="Q34" s="27">
        <f t="shared" si="29"/>
        <v>0</v>
      </c>
      <c r="R34" s="21"/>
      <c r="S34" s="22"/>
      <c r="T34" s="27">
        <f t="shared" si="30"/>
        <v>0</v>
      </c>
      <c r="U34" s="21"/>
      <c r="V34" s="22"/>
      <c r="W34" s="27">
        <f t="shared" si="31"/>
        <v>0</v>
      </c>
      <c r="X34" s="36"/>
      <c r="Y34" s="24"/>
      <c r="Z34" s="37"/>
      <c r="AA34" s="21"/>
      <c r="AB34" s="22"/>
      <c r="AC34" s="27">
        <f t="shared" si="34"/>
        <v>0</v>
      </c>
      <c r="AE34" s="1">
        <v>5.0000000000000001E-4</v>
      </c>
    </row>
    <row r="35" spans="1:31" ht="28.5" customHeight="1" x14ac:dyDescent="0.35">
      <c r="A35" s="125">
        <v>22</v>
      </c>
      <c r="B35" s="113" t="s">
        <v>52</v>
      </c>
      <c r="C35" s="25">
        <f>F35+I35+L35+O35+U35+X35+AA35</f>
        <v>24000</v>
      </c>
      <c r="D35" s="26">
        <f t="shared" si="24"/>
        <v>0.4</v>
      </c>
      <c r="E35" s="27">
        <f t="shared" si="24"/>
        <v>24000</v>
      </c>
      <c r="F35" s="21">
        <f t="shared" si="32"/>
        <v>24000</v>
      </c>
      <c r="G35" s="22">
        <f t="shared" ref="G35:G36" si="35">F35/$G$1</f>
        <v>0.4</v>
      </c>
      <c r="H35" s="27">
        <f t="shared" si="22"/>
        <v>24000</v>
      </c>
      <c r="I35" s="21"/>
      <c r="J35" s="22"/>
      <c r="K35" s="27">
        <f t="shared" si="27"/>
        <v>0</v>
      </c>
      <c r="L35" s="21"/>
      <c r="M35" s="22"/>
      <c r="N35" s="27">
        <f t="shared" si="28"/>
        <v>0</v>
      </c>
      <c r="O35" s="21"/>
      <c r="P35" s="22"/>
      <c r="Q35" s="27">
        <f t="shared" si="29"/>
        <v>0</v>
      </c>
      <c r="R35" s="21"/>
      <c r="S35" s="22"/>
      <c r="T35" s="27">
        <f t="shared" si="30"/>
        <v>0</v>
      </c>
      <c r="U35" s="21"/>
      <c r="V35" s="22"/>
      <c r="W35" s="27">
        <f t="shared" si="31"/>
        <v>0</v>
      </c>
      <c r="X35" s="36"/>
      <c r="Y35" s="24"/>
      <c r="Z35" s="37"/>
      <c r="AA35" s="21"/>
      <c r="AB35" s="22"/>
      <c r="AC35" s="27">
        <f t="shared" si="34"/>
        <v>0</v>
      </c>
      <c r="AE35" s="1">
        <v>5.0000000000000001E-4</v>
      </c>
    </row>
    <row r="36" spans="1:31" ht="28.5" customHeight="1" thickBot="1" x14ac:dyDescent="0.4">
      <c r="A36" s="131">
        <v>23</v>
      </c>
      <c r="B36" s="114" t="s">
        <v>62</v>
      </c>
      <c r="C36" s="28">
        <f t="shared" ref="C36:E36" si="36">F36+I36+L36+O36+U36+X36+AA36</f>
        <v>24000</v>
      </c>
      <c r="D36" s="29">
        <f t="shared" si="36"/>
        <v>0.4</v>
      </c>
      <c r="E36" s="30">
        <f t="shared" si="36"/>
        <v>24000</v>
      </c>
      <c r="F36" s="89">
        <f t="shared" si="32"/>
        <v>24000</v>
      </c>
      <c r="G36" s="90">
        <f t="shared" si="35"/>
        <v>0.4</v>
      </c>
      <c r="H36" s="30">
        <f t="shared" si="22"/>
        <v>24000</v>
      </c>
      <c r="I36" s="89"/>
      <c r="J36" s="90"/>
      <c r="K36" s="30">
        <f t="shared" si="27"/>
        <v>0</v>
      </c>
      <c r="L36" s="89"/>
      <c r="M36" s="90"/>
      <c r="N36" s="30">
        <f t="shared" si="28"/>
        <v>0</v>
      </c>
      <c r="O36" s="89"/>
      <c r="P36" s="90"/>
      <c r="Q36" s="30">
        <f t="shared" si="29"/>
        <v>0</v>
      </c>
      <c r="R36" s="89"/>
      <c r="S36" s="90"/>
      <c r="T36" s="30">
        <f t="shared" si="30"/>
        <v>0</v>
      </c>
      <c r="U36" s="89"/>
      <c r="V36" s="90"/>
      <c r="W36" s="30">
        <f t="shared" si="31"/>
        <v>0</v>
      </c>
      <c r="X36" s="91"/>
      <c r="Y36" s="92"/>
      <c r="Z36" s="93"/>
      <c r="AA36" s="89"/>
      <c r="AB36" s="90"/>
      <c r="AC36" s="30">
        <f t="shared" si="34"/>
        <v>0</v>
      </c>
      <c r="AE36" s="1">
        <v>5.0000000000000001E-4</v>
      </c>
    </row>
    <row r="37" spans="1:31" ht="35.25" customHeight="1" thickTop="1" thickBot="1" x14ac:dyDescent="0.4">
      <c r="A37" s="132">
        <v>24</v>
      </c>
      <c r="B37" s="115" t="s">
        <v>35</v>
      </c>
      <c r="C37" s="31">
        <f>SUM(C15:C17,C21:C36)</f>
        <v>10198000</v>
      </c>
      <c r="D37" s="32">
        <f t="shared" ref="D37:AC37" si="37">SUM(D15:D17,D21:D36)</f>
        <v>216.80000000000007</v>
      </c>
      <c r="E37" s="33">
        <f t="shared" si="37"/>
        <v>10198000</v>
      </c>
      <c r="F37" s="97">
        <f t="shared" si="37"/>
        <v>9998000</v>
      </c>
      <c r="G37" s="98">
        <f t="shared" si="37"/>
        <v>214.80000000000007</v>
      </c>
      <c r="H37" s="33">
        <f>SUM(H15:H17,H21:H36)</f>
        <v>9998000</v>
      </c>
      <c r="I37" s="97">
        <f t="shared" si="37"/>
        <v>0</v>
      </c>
      <c r="J37" s="98">
        <f t="shared" si="37"/>
        <v>0</v>
      </c>
      <c r="K37" s="33">
        <f t="shared" si="37"/>
        <v>0</v>
      </c>
      <c r="L37" s="97">
        <f t="shared" si="37"/>
        <v>0</v>
      </c>
      <c r="M37" s="98">
        <f t="shared" si="37"/>
        <v>0</v>
      </c>
      <c r="N37" s="33">
        <f t="shared" si="37"/>
        <v>0</v>
      </c>
      <c r="O37" s="97">
        <f t="shared" si="37"/>
        <v>0</v>
      </c>
      <c r="P37" s="98">
        <f t="shared" si="37"/>
        <v>0</v>
      </c>
      <c r="Q37" s="33">
        <f t="shared" si="37"/>
        <v>0</v>
      </c>
      <c r="R37" s="97">
        <f t="shared" si="37"/>
        <v>0</v>
      </c>
      <c r="S37" s="98">
        <f t="shared" si="37"/>
        <v>0</v>
      </c>
      <c r="T37" s="33">
        <f t="shared" si="37"/>
        <v>0</v>
      </c>
      <c r="U37" s="97">
        <f t="shared" si="37"/>
        <v>0</v>
      </c>
      <c r="V37" s="98">
        <f t="shared" si="37"/>
        <v>0</v>
      </c>
      <c r="W37" s="33">
        <f t="shared" si="37"/>
        <v>0</v>
      </c>
      <c r="X37" s="99">
        <f t="shared" si="37"/>
        <v>200000</v>
      </c>
      <c r="Y37" s="100">
        <f t="shared" si="37"/>
        <v>2</v>
      </c>
      <c r="Z37" s="101">
        <f t="shared" si="37"/>
        <v>200000</v>
      </c>
      <c r="AA37" s="97">
        <f t="shared" si="37"/>
        <v>0</v>
      </c>
      <c r="AB37" s="98">
        <f t="shared" si="37"/>
        <v>0</v>
      </c>
      <c r="AC37" s="33">
        <f t="shared" si="37"/>
        <v>0</v>
      </c>
    </row>
    <row r="38" spans="1:31" s="8" customFormat="1" ht="139.5" customHeight="1" thickTop="1" thickBot="1" x14ac:dyDescent="0.4">
      <c r="A38" s="128">
        <v>25</v>
      </c>
      <c r="B38" s="116" t="s">
        <v>60</v>
      </c>
      <c r="C38" s="94">
        <f>C12-C37</f>
        <v>70266000</v>
      </c>
      <c r="D38" s="95">
        <f>D12-D37</f>
        <v>1134.7199999999998</v>
      </c>
      <c r="E38" s="96">
        <f>E12+E37</f>
        <v>10889200</v>
      </c>
      <c r="F38" s="94">
        <f>F12-F37</f>
        <v>38866000</v>
      </c>
      <c r="G38" s="95">
        <f>G12-G37</f>
        <v>596.71999999999991</v>
      </c>
      <c r="H38" s="96">
        <f>H12+H37</f>
        <v>10689200</v>
      </c>
      <c r="I38" s="94">
        <f>I12-I37</f>
        <v>12800000</v>
      </c>
      <c r="J38" s="95">
        <f>J12-J37</f>
        <v>200</v>
      </c>
      <c r="K38" s="96">
        <f>K12+K37</f>
        <v>0</v>
      </c>
      <c r="L38" s="94">
        <f>L12-L37</f>
        <v>5500000</v>
      </c>
      <c r="M38" s="95">
        <f>M12-M37</f>
        <v>100</v>
      </c>
      <c r="N38" s="96">
        <f>N12+N37</f>
        <v>0</v>
      </c>
      <c r="O38" s="94">
        <f>O12-O37</f>
        <v>5500000</v>
      </c>
      <c r="P38" s="95">
        <f>P12-P37</f>
        <v>100</v>
      </c>
      <c r="Q38" s="96">
        <f>Q12+Q37</f>
        <v>0</v>
      </c>
      <c r="R38" s="94">
        <f>R12-R37</f>
        <v>11000000</v>
      </c>
      <c r="S38" s="95">
        <f>S12-S37</f>
        <v>200</v>
      </c>
      <c r="T38" s="96">
        <f>T12+T37</f>
        <v>0</v>
      </c>
      <c r="U38" s="94">
        <f>U12-U37</f>
        <v>5500000</v>
      </c>
      <c r="V38" s="95">
        <f>V12-V37</f>
        <v>100</v>
      </c>
      <c r="W38" s="96">
        <f>W12+W37</f>
        <v>0</v>
      </c>
      <c r="X38" s="94">
        <f>X12-X37</f>
        <v>1200000</v>
      </c>
      <c r="Y38" s="95">
        <f>Y12-Y37</f>
        <v>18</v>
      </c>
      <c r="Z38" s="96">
        <f>Z12+Z37</f>
        <v>200000</v>
      </c>
      <c r="AA38" s="94">
        <f>AA12-AA37</f>
        <v>900000</v>
      </c>
      <c r="AB38" s="95">
        <f>AB12-AB37</f>
        <v>20</v>
      </c>
      <c r="AC38" s="96">
        <f>AC12+AC37</f>
        <v>0</v>
      </c>
    </row>
    <row r="39" spans="1:31" s="8" customFormat="1" ht="15" thickTop="1" x14ac:dyDescent="0.35">
      <c r="A39" s="133"/>
      <c r="B39" s="117"/>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row>
    <row r="40" spans="1:31" ht="30" customHeight="1" x14ac:dyDescent="0.35">
      <c r="A40" s="134"/>
      <c r="B40" s="118" t="s">
        <v>19</v>
      </c>
      <c r="C40" s="16"/>
      <c r="D40" s="16"/>
      <c r="E40" s="16"/>
      <c r="F40" s="16"/>
      <c r="G40" s="16"/>
      <c r="H40" s="16"/>
      <c r="I40" s="16"/>
      <c r="J40" s="16"/>
      <c r="K40" s="16"/>
      <c r="L40" s="16"/>
      <c r="M40" s="16"/>
      <c r="N40" s="16"/>
      <c r="O40" s="16"/>
      <c r="P40" s="16"/>
      <c r="Q40" s="16"/>
      <c r="R40" s="16"/>
      <c r="S40" s="16"/>
      <c r="T40" s="16"/>
      <c r="U40" s="16"/>
      <c r="V40" s="16"/>
      <c r="W40" s="16"/>
      <c r="X40" s="16"/>
      <c r="Y40" s="16"/>
      <c r="Z40" s="16"/>
      <c r="AA40" s="16"/>
      <c r="AB40" s="16"/>
      <c r="AC40" s="16"/>
    </row>
    <row r="41" spans="1:31" ht="30" customHeight="1" x14ac:dyDescent="0.35">
      <c r="A41" s="125">
        <v>26</v>
      </c>
      <c r="B41" s="119" t="s">
        <v>50</v>
      </c>
      <c r="C41" s="54">
        <f>F41+I41+L41+O41+U41+X41+AA41</f>
        <v>360000</v>
      </c>
      <c r="D41" s="55">
        <f>G41+J41+M41+P41+V41+Y41+AB41</f>
        <v>6</v>
      </c>
      <c r="E41" s="56">
        <f>H41+K41+N41+Q41+W41+Z41+AC41</f>
        <v>360000</v>
      </c>
      <c r="F41" s="57">
        <f>G41*$G$1</f>
        <v>360000</v>
      </c>
      <c r="G41" s="58">
        <v>6</v>
      </c>
      <c r="H41" s="72">
        <f t="shared" ref="H41" si="38">F41</f>
        <v>360000</v>
      </c>
      <c r="I41" s="57"/>
      <c r="J41" s="58"/>
      <c r="K41" s="72">
        <f t="shared" ref="K41" si="39">I41</f>
        <v>0</v>
      </c>
      <c r="L41" s="57"/>
      <c r="M41" s="58"/>
      <c r="N41" s="72">
        <f t="shared" ref="N41" si="40">L41</f>
        <v>0</v>
      </c>
      <c r="O41" s="57"/>
      <c r="P41" s="58"/>
      <c r="Q41" s="72">
        <f t="shared" ref="Q41" si="41">O41</f>
        <v>0</v>
      </c>
      <c r="R41" s="57"/>
      <c r="S41" s="58"/>
      <c r="T41" s="72">
        <f t="shared" ref="T41" si="42">R41</f>
        <v>0</v>
      </c>
      <c r="U41" s="57"/>
      <c r="V41" s="58"/>
      <c r="W41" s="72">
        <f t="shared" ref="W41" si="43">U41</f>
        <v>0</v>
      </c>
      <c r="X41" s="59"/>
      <c r="Y41" s="60"/>
      <c r="Z41" s="61"/>
      <c r="AA41" s="59"/>
      <c r="AB41" s="60"/>
      <c r="AC41" s="74"/>
    </row>
    <row r="42" spans="1:31" s="11" customFormat="1" ht="30" customHeight="1" x14ac:dyDescent="0.35">
      <c r="A42" s="125">
        <v>27</v>
      </c>
      <c r="B42" s="120" t="s">
        <v>61</v>
      </c>
      <c r="C42" s="25">
        <f>F42+I42+L42+O42+U42+X42+AA42</f>
        <v>900000</v>
      </c>
      <c r="D42" s="26">
        <f>G42+J42+M42+P42+V42+Y42+AB42</f>
        <v>10</v>
      </c>
      <c r="E42" s="27">
        <f t="shared" ref="E42:E44" si="44">H42+K42+N42+Q42+W42+Z42+AC42</f>
        <v>0</v>
      </c>
      <c r="F42" s="21">
        <f>G42*90000</f>
        <v>900000</v>
      </c>
      <c r="G42" s="22">
        <v>10</v>
      </c>
      <c r="H42" s="23"/>
      <c r="I42" s="21"/>
      <c r="J42" s="22"/>
      <c r="K42" s="23"/>
      <c r="L42" s="21"/>
      <c r="M42" s="22"/>
      <c r="N42" s="23"/>
      <c r="O42" s="21"/>
      <c r="P42" s="22"/>
      <c r="Q42" s="23"/>
      <c r="R42" s="21"/>
      <c r="S42" s="22"/>
      <c r="T42" s="23"/>
      <c r="U42" s="21"/>
      <c r="V42" s="22"/>
      <c r="W42" s="23"/>
      <c r="X42" s="36"/>
      <c r="Y42" s="24"/>
      <c r="Z42" s="37"/>
      <c r="AA42" s="21"/>
      <c r="AB42" s="22"/>
      <c r="AC42" s="23"/>
    </row>
    <row r="43" spans="1:31" s="11" customFormat="1" ht="30" customHeight="1" x14ac:dyDescent="0.35">
      <c r="A43" s="125">
        <v>28</v>
      </c>
      <c r="B43" s="121" t="s">
        <v>24</v>
      </c>
      <c r="C43" s="25">
        <f t="shared" ref="C43:D44" si="45">F43+I43+L43+O43+U43+X43+AA43</f>
        <v>60000</v>
      </c>
      <c r="D43" s="26">
        <f t="shared" si="45"/>
        <v>1</v>
      </c>
      <c r="E43" s="27">
        <f t="shared" si="44"/>
        <v>0</v>
      </c>
      <c r="F43" s="21">
        <v>60000</v>
      </c>
      <c r="G43" s="22">
        <v>1</v>
      </c>
      <c r="H43" s="23"/>
      <c r="I43" s="21"/>
      <c r="J43" s="22"/>
      <c r="K43" s="23"/>
      <c r="L43" s="21"/>
      <c r="M43" s="22"/>
      <c r="N43" s="23"/>
      <c r="O43" s="21"/>
      <c r="P43" s="22"/>
      <c r="Q43" s="23"/>
      <c r="R43" s="21"/>
      <c r="S43" s="22"/>
      <c r="T43" s="23"/>
      <c r="U43" s="21"/>
      <c r="V43" s="22"/>
      <c r="W43" s="23"/>
      <c r="X43" s="36"/>
      <c r="Y43" s="24"/>
      <c r="Z43" s="37"/>
      <c r="AA43" s="21"/>
      <c r="AB43" s="22"/>
      <c r="AC43" s="23"/>
    </row>
    <row r="44" spans="1:31" s="11" customFormat="1" ht="30" customHeight="1" thickBot="1" x14ac:dyDescent="0.4">
      <c r="A44" s="131">
        <v>29</v>
      </c>
      <c r="B44" s="122" t="s">
        <v>20</v>
      </c>
      <c r="C44" s="28">
        <f t="shared" si="45"/>
        <v>0</v>
      </c>
      <c r="D44" s="29">
        <f t="shared" si="45"/>
        <v>0</v>
      </c>
      <c r="E44" s="30">
        <f t="shared" si="44"/>
        <v>0</v>
      </c>
      <c r="F44" s="21"/>
      <c r="G44" s="22"/>
      <c r="H44" s="23"/>
      <c r="I44" s="21"/>
      <c r="J44" s="22"/>
      <c r="K44" s="23"/>
      <c r="L44" s="21"/>
      <c r="M44" s="22"/>
      <c r="N44" s="23"/>
      <c r="O44" s="21"/>
      <c r="P44" s="22"/>
      <c r="Q44" s="23"/>
      <c r="R44" s="21"/>
      <c r="S44" s="22"/>
      <c r="T44" s="23"/>
      <c r="U44" s="21"/>
      <c r="V44" s="22"/>
      <c r="W44" s="23"/>
      <c r="X44" s="36"/>
      <c r="Y44" s="24"/>
      <c r="Z44" s="37"/>
      <c r="AA44" s="21"/>
      <c r="AB44" s="22"/>
      <c r="AC44" s="23"/>
    </row>
    <row r="45" spans="1:31" ht="31.5" customHeight="1" thickTop="1" thickBot="1" x14ac:dyDescent="0.4">
      <c r="A45" s="132">
        <v>30</v>
      </c>
      <c r="B45" s="115" t="s">
        <v>42</v>
      </c>
      <c r="C45" s="31">
        <f>SUM(C41:C44)</f>
        <v>1320000</v>
      </c>
      <c r="D45" s="32">
        <f>SUM(D41:D44)</f>
        <v>17</v>
      </c>
      <c r="E45" s="33">
        <f>SUM(E41:E44)</f>
        <v>360000</v>
      </c>
      <c r="F45" s="31">
        <f t="shared" ref="F45:AC45" si="46">SUM(F41:F44)</f>
        <v>1320000</v>
      </c>
      <c r="G45" s="32">
        <f t="shared" si="46"/>
        <v>17</v>
      </c>
      <c r="H45" s="33">
        <f t="shared" si="46"/>
        <v>360000</v>
      </c>
      <c r="I45" s="31">
        <f t="shared" si="46"/>
        <v>0</v>
      </c>
      <c r="J45" s="32">
        <f t="shared" si="46"/>
        <v>0</v>
      </c>
      <c r="K45" s="33">
        <f t="shared" si="46"/>
        <v>0</v>
      </c>
      <c r="L45" s="31">
        <f t="shared" si="46"/>
        <v>0</v>
      </c>
      <c r="M45" s="32">
        <f t="shared" si="46"/>
        <v>0</v>
      </c>
      <c r="N45" s="33">
        <f t="shared" si="46"/>
        <v>0</v>
      </c>
      <c r="O45" s="31">
        <f t="shared" si="46"/>
        <v>0</v>
      </c>
      <c r="P45" s="32">
        <f t="shared" si="46"/>
        <v>0</v>
      </c>
      <c r="Q45" s="33">
        <f t="shared" si="46"/>
        <v>0</v>
      </c>
      <c r="R45" s="31">
        <f t="shared" si="46"/>
        <v>0</v>
      </c>
      <c r="S45" s="32">
        <f t="shared" si="46"/>
        <v>0</v>
      </c>
      <c r="T45" s="33">
        <f t="shared" si="46"/>
        <v>0</v>
      </c>
      <c r="U45" s="31">
        <f t="shared" si="46"/>
        <v>0</v>
      </c>
      <c r="V45" s="32">
        <f t="shared" si="46"/>
        <v>0</v>
      </c>
      <c r="W45" s="33">
        <f t="shared" si="46"/>
        <v>0</v>
      </c>
      <c r="X45" s="31">
        <f t="shared" si="46"/>
        <v>0</v>
      </c>
      <c r="Y45" s="32">
        <f t="shared" si="46"/>
        <v>0</v>
      </c>
      <c r="Z45" s="33">
        <f t="shared" si="46"/>
        <v>0</v>
      </c>
      <c r="AA45" s="31">
        <f t="shared" si="46"/>
        <v>0</v>
      </c>
      <c r="AB45" s="32">
        <f t="shared" si="46"/>
        <v>0</v>
      </c>
      <c r="AC45" s="33">
        <f t="shared" si="46"/>
        <v>0</v>
      </c>
    </row>
    <row r="46" spans="1:31" s="8" customFormat="1" ht="23.25" customHeight="1" thickTop="1" thickBot="1" x14ac:dyDescent="0.4">
      <c r="A46" s="102"/>
      <c r="B46" s="117"/>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row>
    <row r="47" spans="1:31" s="8" customFormat="1" ht="28.5" customHeight="1" thickBot="1" x14ac:dyDescent="0.4">
      <c r="A47" s="135">
        <v>31</v>
      </c>
      <c r="B47" s="69" t="s">
        <v>43</v>
      </c>
      <c r="C47" s="70">
        <f>C12-E38+C45-E45</f>
        <v>70534800</v>
      </c>
      <c r="D47" s="70">
        <f>D38+D45</f>
        <v>1151.7199999999998</v>
      </c>
      <c r="E47" s="15"/>
      <c r="F47" s="15"/>
      <c r="G47" s="15"/>
      <c r="H47" s="15"/>
      <c r="I47" s="15"/>
      <c r="J47" s="15"/>
      <c r="K47" s="15"/>
      <c r="L47" s="15"/>
      <c r="M47" s="15"/>
      <c r="N47" s="15"/>
      <c r="O47" s="15"/>
      <c r="P47" s="15"/>
      <c r="Q47" s="15"/>
      <c r="R47" s="15"/>
      <c r="S47" s="15"/>
      <c r="T47" s="15"/>
      <c r="U47" s="15"/>
      <c r="V47" s="15"/>
      <c r="W47" s="15"/>
      <c r="X47" s="15"/>
      <c r="Y47" s="15"/>
      <c r="Z47" s="15"/>
      <c r="AA47" s="15"/>
      <c r="AB47" s="15"/>
      <c r="AC47" s="15"/>
    </row>
  </sheetData>
  <mergeCells count="9">
    <mergeCell ref="U4:W4"/>
    <mergeCell ref="X4:Z4"/>
    <mergeCell ref="AA4:AC4"/>
    <mergeCell ref="C4:E4"/>
    <mergeCell ref="F4:H4"/>
    <mergeCell ref="I4:K4"/>
    <mergeCell ref="L4:N4"/>
    <mergeCell ref="O4:Q4"/>
    <mergeCell ref="R4:T4"/>
  </mergeCells>
  <pageMargins left="0.31496062992125984" right="0.31496062992125984" top="0.59055118110236227" bottom="0.47244094488188981" header="0.31496062992125984" footer="0.31496062992125984"/>
  <pageSetup paperSize="8" scale="33" orientation="landscape" verticalDpi="1200"/>
  <headerFooter>
    <oddFooter>&amp;L&amp;A</oddFooter>
  </headerFooter>
  <ignoredErrors>
    <ignoredError sqref="C9" formula="1"/>
  </ignoredErrors>
  <legacy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P53"/>
  <sheetViews>
    <sheetView showGridLines="0" zoomScale="70" zoomScaleNormal="70" workbookViewId="0">
      <selection activeCell="D27" sqref="D27"/>
    </sheetView>
  </sheetViews>
  <sheetFormatPr baseColWidth="10" defaultColWidth="8" defaultRowHeight="12.5" outlineLevelRow="1" x14ac:dyDescent="0.35"/>
  <cols>
    <col min="1" max="1" width="12" style="474" customWidth="1"/>
    <col min="2" max="2" width="53.54296875" style="474" customWidth="1"/>
    <col min="3" max="3" width="21.54296875" style="474" customWidth="1"/>
    <col min="4" max="4" width="21.81640625" style="474" customWidth="1"/>
    <col min="5" max="5" width="22.453125" style="474" customWidth="1"/>
    <col min="6" max="6" width="21" style="474" customWidth="1"/>
    <col min="7" max="7" width="2.453125" style="475" customWidth="1"/>
    <col min="8" max="9" width="21" style="474" customWidth="1"/>
    <col min="10" max="10" width="26.54296875" style="474" customWidth="1"/>
    <col min="11" max="11" width="27.453125" style="474" customWidth="1"/>
    <col min="12" max="12" width="29.453125" style="474" customWidth="1"/>
    <col min="13" max="16384" width="8" style="474"/>
  </cols>
  <sheetData>
    <row r="1" spans="1:12" ht="51.65" customHeight="1" x14ac:dyDescent="0.45">
      <c r="A1" s="473" t="s">
        <v>219</v>
      </c>
      <c r="E1" s="618"/>
      <c r="F1" s="618"/>
      <c r="K1" s="476"/>
      <c r="L1" s="476"/>
    </row>
    <row r="2" spans="1:12" ht="27" customHeight="1" thickBot="1" x14ac:dyDescent="0.4">
      <c r="A2" s="619" t="s">
        <v>220</v>
      </c>
      <c r="B2" s="619"/>
      <c r="C2" s="619"/>
      <c r="D2" s="619"/>
      <c r="E2" s="619"/>
      <c r="F2" s="477"/>
      <c r="G2" s="478"/>
      <c r="H2" s="477"/>
      <c r="I2" s="477"/>
      <c r="J2" s="477"/>
      <c r="K2" s="476"/>
      <c r="L2" s="476"/>
    </row>
    <row r="3" spans="1:12" ht="125.25" customHeight="1" thickBot="1" x14ac:dyDescent="0.4">
      <c r="A3" s="479"/>
      <c r="B3" s="479"/>
      <c r="C3" s="616" t="s">
        <v>221</v>
      </c>
      <c r="D3" s="620"/>
      <c r="E3" s="621" t="s">
        <v>222</v>
      </c>
      <c r="F3" s="622"/>
      <c r="G3" s="480"/>
      <c r="H3" s="616" t="s">
        <v>221</v>
      </c>
      <c r="I3" s="620"/>
      <c r="J3" s="616" t="s">
        <v>223</v>
      </c>
      <c r="K3" s="617"/>
    </row>
    <row r="4" spans="1:12" ht="102" customHeight="1" thickBot="1" x14ac:dyDescent="0.4">
      <c r="A4" s="481" t="s">
        <v>224</v>
      </c>
      <c r="B4" s="482" t="s">
        <v>83</v>
      </c>
      <c r="C4" s="483" t="s">
        <v>225</v>
      </c>
      <c r="D4" s="483" t="s">
        <v>226</v>
      </c>
      <c r="E4" s="484" t="s">
        <v>227</v>
      </c>
      <c r="F4" s="484" t="s">
        <v>228</v>
      </c>
      <c r="G4" s="485"/>
      <c r="H4" s="483" t="s">
        <v>229</v>
      </c>
      <c r="I4" s="483" t="s">
        <v>230</v>
      </c>
      <c r="J4" s="486" t="s">
        <v>231</v>
      </c>
      <c r="K4" s="487" t="s">
        <v>232</v>
      </c>
    </row>
    <row r="5" spans="1:12" ht="23.15" customHeight="1" x14ac:dyDescent="0.35">
      <c r="A5" s="488">
        <v>1</v>
      </c>
      <c r="B5" s="489" t="s">
        <v>233</v>
      </c>
      <c r="C5" s="490"/>
      <c r="D5" s="491"/>
      <c r="E5" s="492"/>
      <c r="F5" s="493"/>
      <c r="G5" s="494"/>
      <c r="H5" s="495"/>
      <c r="I5" s="496"/>
      <c r="J5" s="497"/>
      <c r="K5" s="498"/>
    </row>
    <row r="6" spans="1:12" ht="23.15" customHeight="1" x14ac:dyDescent="0.35">
      <c r="A6" s="499">
        <v>2</v>
      </c>
      <c r="B6" s="500" t="s">
        <v>234</v>
      </c>
      <c r="C6" s="490"/>
      <c r="D6" s="491"/>
      <c r="E6" s="501"/>
      <c r="F6" s="502"/>
      <c r="G6" s="494"/>
      <c r="H6" s="503"/>
      <c r="I6" s="504"/>
      <c r="J6" s="505"/>
      <c r="K6" s="506"/>
    </row>
    <row r="7" spans="1:12" ht="23.15" customHeight="1" x14ac:dyDescent="0.35">
      <c r="A7" s="499">
        <v>3</v>
      </c>
      <c r="B7" s="500" t="s">
        <v>235</v>
      </c>
      <c r="C7" s="490"/>
      <c r="D7" s="491"/>
      <c r="E7" s="501"/>
      <c r="F7" s="502"/>
      <c r="G7" s="494"/>
      <c r="H7" s="503"/>
      <c r="I7" s="504"/>
      <c r="J7" s="505"/>
      <c r="K7" s="506"/>
    </row>
    <row r="8" spans="1:12" ht="23.15" customHeight="1" x14ac:dyDescent="0.35">
      <c r="A8" s="499">
        <v>4</v>
      </c>
      <c r="B8" s="500" t="s">
        <v>236</v>
      </c>
      <c r="C8" s="490"/>
      <c r="D8" s="491"/>
      <c r="E8" s="501"/>
      <c r="F8" s="502"/>
      <c r="G8" s="494"/>
      <c r="H8" s="503"/>
      <c r="I8" s="504"/>
      <c r="J8" s="505"/>
      <c r="K8" s="506"/>
    </row>
    <row r="9" spans="1:12" ht="23.15" customHeight="1" x14ac:dyDescent="0.35">
      <c r="A9" s="499">
        <v>5</v>
      </c>
      <c r="B9" s="500" t="s">
        <v>71</v>
      </c>
      <c r="C9" s="490"/>
      <c r="D9" s="491"/>
      <c r="E9" s="501"/>
      <c r="F9" s="502"/>
      <c r="G9" s="494"/>
      <c r="H9" s="503"/>
      <c r="I9" s="504"/>
      <c r="J9" s="505"/>
      <c r="K9" s="506"/>
    </row>
    <row r="10" spans="1:12" ht="23.15" customHeight="1" x14ac:dyDescent="0.35">
      <c r="A10" s="499">
        <v>6</v>
      </c>
      <c r="B10" s="500" t="s">
        <v>237</v>
      </c>
      <c r="C10" s="490"/>
      <c r="D10" s="491"/>
      <c r="E10" s="501"/>
      <c r="F10" s="502"/>
      <c r="G10" s="494"/>
      <c r="H10" s="503"/>
      <c r="I10" s="504"/>
      <c r="J10" s="505"/>
      <c r="K10" s="506"/>
    </row>
    <row r="11" spans="1:12" ht="23.15" customHeight="1" x14ac:dyDescent="0.35">
      <c r="A11" s="499">
        <v>7</v>
      </c>
      <c r="B11" s="507" t="s">
        <v>238</v>
      </c>
      <c r="C11" s="490"/>
      <c r="D11" s="491"/>
      <c r="E11" s="501"/>
      <c r="F11" s="502"/>
      <c r="G11" s="494"/>
      <c r="H11" s="503"/>
      <c r="I11" s="504"/>
      <c r="J11" s="505"/>
      <c r="K11" s="506"/>
    </row>
    <row r="12" spans="1:12" ht="23.15" customHeight="1" x14ac:dyDescent="0.35">
      <c r="A12" s="499">
        <v>8</v>
      </c>
      <c r="B12" s="507" t="s">
        <v>105</v>
      </c>
      <c r="C12" s="490"/>
      <c r="D12" s="491"/>
      <c r="E12" s="501"/>
      <c r="F12" s="502"/>
      <c r="G12" s="494"/>
      <c r="H12" s="503"/>
      <c r="I12" s="504"/>
      <c r="J12" s="505"/>
      <c r="K12" s="506"/>
    </row>
    <row r="13" spans="1:12" ht="23.15" customHeight="1" x14ac:dyDescent="0.35">
      <c r="A13" s="499">
        <v>9</v>
      </c>
      <c r="B13" s="507" t="s">
        <v>239</v>
      </c>
      <c r="C13" s="490"/>
      <c r="D13" s="491"/>
      <c r="E13" s="501"/>
      <c r="F13" s="502"/>
      <c r="G13" s="494"/>
      <c r="H13" s="503"/>
      <c r="I13" s="503"/>
      <c r="J13" s="505"/>
      <c r="K13" s="506"/>
    </row>
    <row r="14" spans="1:12" ht="23.15" customHeight="1" x14ac:dyDescent="0.35">
      <c r="A14" s="499">
        <v>10</v>
      </c>
      <c r="B14" s="507" t="s">
        <v>240</v>
      </c>
      <c r="C14" s="490"/>
      <c r="D14" s="491"/>
      <c r="E14" s="501"/>
      <c r="F14" s="502"/>
      <c r="G14" s="494"/>
      <c r="H14" s="503"/>
      <c r="I14" s="503"/>
      <c r="J14" s="505"/>
      <c r="K14" s="506"/>
    </row>
    <row r="15" spans="1:12" ht="14.5" x14ac:dyDescent="0.35">
      <c r="A15" s="499"/>
      <c r="B15" s="508" t="s">
        <v>241</v>
      </c>
      <c r="C15" s="509"/>
      <c r="D15" s="503"/>
      <c r="E15" s="501"/>
      <c r="F15" s="502"/>
      <c r="G15" s="510"/>
      <c r="H15" s="503"/>
      <c r="I15" s="503"/>
      <c r="J15" s="505"/>
      <c r="K15" s="506"/>
    </row>
    <row r="16" spans="1:12" ht="23.15" customHeight="1" x14ac:dyDescent="0.35">
      <c r="A16" s="499">
        <v>11</v>
      </c>
      <c r="B16" s="500" t="s">
        <v>242</v>
      </c>
      <c r="C16" s="511"/>
      <c r="D16" s="512"/>
      <c r="E16" s="501"/>
      <c r="F16" s="502"/>
      <c r="G16" s="510"/>
      <c r="H16" s="513"/>
      <c r="I16" s="513"/>
      <c r="J16" s="505"/>
      <c r="K16" s="506"/>
    </row>
    <row r="17" spans="1:16" ht="23.15" customHeight="1" x14ac:dyDescent="0.35">
      <c r="A17" s="499">
        <v>12</v>
      </c>
      <c r="B17" s="514" t="s">
        <v>106</v>
      </c>
      <c r="C17" s="511"/>
      <c r="D17" s="512"/>
      <c r="E17" s="501"/>
      <c r="F17" s="502"/>
      <c r="G17" s="510"/>
      <c r="H17" s="513"/>
      <c r="I17" s="513"/>
      <c r="J17" s="505"/>
      <c r="K17" s="506"/>
    </row>
    <row r="18" spans="1:16" ht="23.15" customHeight="1" thickBot="1" x14ac:dyDescent="0.4">
      <c r="A18" s="515">
        <v>13</v>
      </c>
      <c r="B18" s="516" t="s">
        <v>243</v>
      </c>
      <c r="C18" s="517"/>
      <c r="D18" s="518"/>
      <c r="E18" s="501"/>
      <c r="F18" s="502"/>
      <c r="G18" s="510"/>
      <c r="H18" s="519"/>
      <c r="I18" s="519"/>
      <c r="J18" s="505"/>
      <c r="K18" s="506"/>
    </row>
    <row r="19" spans="1:16" ht="23.15" customHeight="1" thickBot="1" x14ac:dyDescent="0.4">
      <c r="A19" s="520">
        <v>14</v>
      </c>
      <c r="B19" s="521" t="s">
        <v>244</v>
      </c>
      <c r="C19" s="522"/>
      <c r="D19" s="522"/>
      <c r="E19" s="523"/>
      <c r="F19" s="523"/>
      <c r="G19" s="524"/>
      <c r="H19" s="522"/>
      <c r="I19" s="522"/>
      <c r="J19" s="523"/>
      <c r="K19" s="523"/>
    </row>
    <row r="20" spans="1:16" ht="48" customHeight="1" thickBot="1" x14ac:dyDescent="0.4">
      <c r="A20" s="520">
        <v>15</v>
      </c>
      <c r="B20" s="525" t="s">
        <v>245</v>
      </c>
      <c r="C20" s="526"/>
      <c r="D20" s="526"/>
      <c r="E20" s="527"/>
      <c r="F20" s="528"/>
      <c r="G20" s="529"/>
      <c r="H20" s="526"/>
      <c r="I20" s="526"/>
      <c r="J20" s="526"/>
      <c r="K20" s="530"/>
    </row>
    <row r="21" spans="1:16" ht="30" customHeight="1" thickBot="1" x14ac:dyDescent="0.4">
      <c r="A21" s="520">
        <v>16</v>
      </c>
      <c r="B21" s="531" t="s">
        <v>246</v>
      </c>
      <c r="C21" s="532"/>
      <c r="D21" s="533"/>
      <c r="E21" s="527"/>
      <c r="F21" s="528"/>
      <c r="G21" s="529"/>
      <c r="H21" s="526"/>
      <c r="I21" s="526"/>
      <c r="J21" s="534"/>
      <c r="K21" s="535"/>
    </row>
    <row r="22" spans="1:16" ht="23.15" customHeight="1" x14ac:dyDescent="0.35">
      <c r="A22" s="536"/>
      <c r="B22" s="537"/>
      <c r="C22" s="538"/>
      <c r="D22" s="538"/>
      <c r="E22" s="539"/>
      <c r="F22" s="539"/>
      <c r="G22" s="540"/>
      <c r="H22" s="539"/>
      <c r="I22" s="539"/>
      <c r="J22" s="541"/>
      <c r="K22" s="541"/>
    </row>
    <row r="23" spans="1:16" ht="23.15" customHeight="1" thickBot="1" x14ac:dyDescent="0.4">
      <c r="A23" s="542" t="s">
        <v>247</v>
      </c>
      <c r="B23" s="543"/>
      <c r="C23" s="543"/>
      <c r="D23" s="543"/>
      <c r="E23" s="544"/>
      <c r="F23" s="539"/>
      <c r="G23" s="540"/>
      <c r="H23" s="544"/>
      <c r="I23" s="544"/>
      <c r="J23" s="545"/>
      <c r="K23" s="545"/>
    </row>
    <row r="24" spans="1:16" ht="28.4" customHeight="1" x14ac:dyDescent="0.35">
      <c r="A24" s="546">
        <v>17</v>
      </c>
      <c r="B24" s="547" t="s">
        <v>248</v>
      </c>
      <c r="C24" s="548"/>
      <c r="D24" s="548"/>
      <c r="E24" s="549"/>
      <c r="F24" s="549"/>
      <c r="G24" s="529"/>
      <c r="H24" s="548"/>
      <c r="I24" s="548"/>
      <c r="J24" s="550"/>
      <c r="K24" s="550"/>
    </row>
    <row r="25" spans="1:16" ht="33" customHeight="1" thickBot="1" x14ac:dyDescent="0.4">
      <c r="A25" s="551">
        <v>18</v>
      </c>
      <c r="B25" s="552" t="s">
        <v>249</v>
      </c>
      <c r="C25" s="553"/>
      <c r="D25" s="553"/>
      <c r="E25" s="554"/>
      <c r="F25" s="554"/>
      <c r="G25" s="529"/>
      <c r="H25" s="553"/>
      <c r="I25" s="553"/>
      <c r="J25" s="555"/>
      <c r="K25" s="555"/>
    </row>
    <row r="26" spans="1:16" ht="23.15" customHeight="1" thickBot="1" x14ac:dyDescent="0.4">
      <c r="A26" s="556"/>
      <c r="B26" s="537"/>
      <c r="C26" s="537"/>
      <c r="D26" s="537"/>
      <c r="E26" s="557"/>
      <c r="F26" s="539"/>
      <c r="G26" s="540"/>
      <c r="H26" s="539"/>
      <c r="I26" s="539"/>
      <c r="J26" s="541"/>
      <c r="K26" s="541"/>
    </row>
    <row r="27" spans="1:16" ht="23.15" customHeight="1" thickBot="1" x14ac:dyDescent="0.4">
      <c r="A27" s="558"/>
      <c r="B27" s="543"/>
      <c r="C27" s="486" t="s">
        <v>250</v>
      </c>
      <c r="D27" s="559"/>
      <c r="E27" s="539"/>
      <c r="F27" s="539"/>
      <c r="G27" s="540"/>
      <c r="H27" s="539"/>
      <c r="I27" s="539"/>
      <c r="J27" s="560"/>
      <c r="K27" s="560"/>
    </row>
    <row r="28" spans="1:16" ht="44" thickBot="1" x14ac:dyDescent="0.4">
      <c r="A28" s="561">
        <v>19</v>
      </c>
      <c r="B28" s="562" t="s">
        <v>251</v>
      </c>
      <c r="C28" s="563"/>
      <c r="D28" s="564"/>
      <c r="E28" s="559"/>
      <c r="F28" s="559"/>
      <c r="G28" s="565"/>
      <c r="H28" s="566"/>
      <c r="I28" s="566"/>
      <c r="J28" s="566"/>
      <c r="K28" s="566"/>
    </row>
    <row r="29" spans="1:16" ht="54" customHeight="1" outlineLevel="1" x14ac:dyDescent="0.35">
      <c r="A29" s="624" t="s">
        <v>84</v>
      </c>
      <c r="B29" s="624"/>
      <c r="C29" s="624"/>
      <c r="D29" s="625"/>
      <c r="E29" s="625"/>
      <c r="F29" s="358"/>
      <c r="G29" s="567"/>
      <c r="H29" s="358"/>
      <c r="I29" s="358"/>
      <c r="J29" s="358"/>
      <c r="K29" s="476"/>
      <c r="L29" s="476"/>
    </row>
    <row r="30" spans="1:16" s="570" customFormat="1" ht="33" customHeight="1" outlineLevel="1" x14ac:dyDescent="0.35">
      <c r="A30" s="626" t="s">
        <v>252</v>
      </c>
      <c r="B30" s="626"/>
      <c r="C30" s="626"/>
      <c r="D30" s="626"/>
      <c r="E30" s="626"/>
      <c r="F30" s="626"/>
      <c r="G30" s="626"/>
      <c r="H30" s="626"/>
      <c r="I30" s="626"/>
      <c r="J30" s="626"/>
      <c r="K30" s="626"/>
      <c r="L30" s="568"/>
      <c r="M30" s="569"/>
      <c r="N30" s="569"/>
      <c r="O30" s="569"/>
      <c r="P30" s="569"/>
    </row>
    <row r="31" spans="1:16" ht="14.9" customHeight="1" outlineLevel="1" x14ac:dyDescent="0.35">
      <c r="A31" s="571" t="s">
        <v>253</v>
      </c>
      <c r="B31" s="572"/>
      <c r="C31" s="572"/>
      <c r="D31" s="572"/>
      <c r="E31" s="572"/>
      <c r="F31" s="572"/>
      <c r="G31" s="571"/>
      <c r="H31" s="572"/>
      <c r="I31" s="572"/>
      <c r="J31" s="572"/>
      <c r="K31" s="572"/>
      <c r="L31" s="476"/>
    </row>
    <row r="32" spans="1:16" ht="14.9" customHeight="1" outlineLevel="1" x14ac:dyDescent="0.35">
      <c r="A32" s="572" t="s">
        <v>254</v>
      </c>
      <c r="B32" s="572"/>
      <c r="C32" s="572"/>
      <c r="D32" s="572"/>
      <c r="E32" s="572"/>
      <c r="F32" s="572"/>
      <c r="G32" s="571"/>
      <c r="H32" s="572"/>
      <c r="I32" s="572"/>
      <c r="J32" s="572"/>
      <c r="K32" s="476"/>
      <c r="L32" s="476"/>
    </row>
    <row r="33" spans="1:16" ht="14.9" customHeight="1" outlineLevel="1" x14ac:dyDescent="0.35">
      <c r="A33" s="571" t="s">
        <v>255</v>
      </c>
      <c r="B33" s="571"/>
      <c r="C33" s="571"/>
      <c r="D33" s="571"/>
      <c r="E33" s="571"/>
      <c r="F33" s="571"/>
      <c r="G33" s="571"/>
      <c r="H33" s="571"/>
      <c r="I33" s="571"/>
      <c r="J33" s="571"/>
      <c r="K33" s="571"/>
      <c r="L33" s="585"/>
    </row>
    <row r="34" spans="1:16" ht="14.5" outlineLevel="1" x14ac:dyDescent="0.35">
      <c r="A34" s="571" t="s">
        <v>256</v>
      </c>
      <c r="B34" s="571"/>
      <c r="C34" s="571"/>
      <c r="D34" s="571"/>
      <c r="E34" s="571"/>
      <c r="F34" s="571"/>
      <c r="G34" s="571"/>
      <c r="H34" s="571"/>
      <c r="I34" s="571"/>
      <c r="J34" s="571"/>
      <c r="K34" s="573"/>
      <c r="L34" s="573"/>
    </row>
    <row r="35" spans="1:16" ht="14.9" customHeight="1" outlineLevel="1" x14ac:dyDescent="0.35">
      <c r="A35" s="571" t="s">
        <v>257</v>
      </c>
      <c r="B35" s="571"/>
      <c r="C35" s="571"/>
      <c r="D35" s="571"/>
      <c r="E35" s="571"/>
      <c r="F35" s="571"/>
      <c r="G35" s="571"/>
      <c r="H35" s="571"/>
      <c r="I35" s="571"/>
      <c r="J35" s="571"/>
      <c r="K35" s="573"/>
      <c r="L35" s="573"/>
    </row>
    <row r="36" spans="1:16" ht="14.9" customHeight="1" outlineLevel="1" x14ac:dyDescent="0.35">
      <c r="A36" s="571" t="s">
        <v>263</v>
      </c>
      <c r="B36" s="571"/>
      <c r="C36" s="571"/>
      <c r="D36" s="571"/>
      <c r="E36" s="571"/>
      <c r="F36" s="571"/>
      <c r="G36" s="571"/>
      <c r="H36" s="571"/>
      <c r="I36" s="571"/>
      <c r="J36" s="571"/>
      <c r="K36" s="571"/>
      <c r="L36" s="573"/>
    </row>
    <row r="37" spans="1:16" ht="14.5" outlineLevel="1" x14ac:dyDescent="0.35">
      <c r="A37" s="627" t="s">
        <v>258</v>
      </c>
      <c r="B37" s="627"/>
      <c r="C37" s="627"/>
      <c r="D37" s="627"/>
      <c r="E37" s="627"/>
      <c r="F37" s="627"/>
      <c r="G37" s="627"/>
      <c r="H37" s="627"/>
      <c r="I37" s="627"/>
      <c r="J37" s="627"/>
      <c r="K37" s="627"/>
      <c r="L37" s="627"/>
      <c r="M37" s="471"/>
      <c r="N37" s="471"/>
      <c r="O37" s="471"/>
      <c r="P37" s="471"/>
    </row>
    <row r="38" spans="1:16" ht="30.75" customHeight="1" outlineLevel="1" x14ac:dyDescent="0.35">
      <c r="A38" s="626" t="s">
        <v>259</v>
      </c>
      <c r="B38" s="626"/>
      <c r="C38" s="626"/>
      <c r="D38" s="626"/>
      <c r="E38" s="626"/>
      <c r="F38" s="626"/>
      <c r="G38" s="626"/>
      <c r="H38" s="626"/>
      <c r="I38" s="626"/>
      <c r="J38" s="626"/>
      <c r="K38" s="626"/>
      <c r="L38" s="573"/>
    </row>
    <row r="39" spans="1:16" ht="14.5" outlineLevel="1" x14ac:dyDescent="0.35">
      <c r="A39" s="574"/>
      <c r="B39" s="575"/>
      <c r="C39" s="575"/>
      <c r="D39" s="575"/>
      <c r="E39" s="576"/>
      <c r="F39" s="576"/>
      <c r="G39" s="577"/>
      <c r="H39" s="576"/>
      <c r="I39" s="576"/>
      <c r="J39" s="576"/>
      <c r="K39" s="576"/>
      <c r="L39" s="476"/>
    </row>
    <row r="40" spans="1:16" ht="14.5" outlineLevel="1" x14ac:dyDescent="0.35">
      <c r="A40" s="578"/>
      <c r="B40" s="628" t="s">
        <v>94</v>
      </c>
      <c r="C40" s="628"/>
      <c r="D40" s="628"/>
      <c r="E40" s="628"/>
      <c r="F40" s="472"/>
      <c r="G40" s="579"/>
      <c r="H40" s="472"/>
      <c r="I40" s="472"/>
      <c r="J40" s="472"/>
      <c r="K40" s="476"/>
      <c r="L40" s="476"/>
    </row>
    <row r="41" spans="1:16" ht="14.5" outlineLevel="1" x14ac:dyDescent="0.35">
      <c r="A41" s="580"/>
      <c r="B41" s="472" t="s">
        <v>96</v>
      </c>
      <c r="C41" s="472"/>
      <c r="D41" s="472"/>
      <c r="E41" s="581"/>
      <c r="F41" s="581"/>
      <c r="G41" s="582"/>
      <c r="H41" s="581"/>
      <c r="I41" s="581"/>
      <c r="J41" s="581"/>
      <c r="K41" s="476"/>
      <c r="L41" s="476"/>
    </row>
    <row r="42" spans="1:16" ht="47.25" customHeight="1" outlineLevel="1" x14ac:dyDescent="0.35">
      <c r="A42" s="629" t="s">
        <v>260</v>
      </c>
      <c r="B42" s="629"/>
      <c r="C42" s="629"/>
      <c r="D42" s="629"/>
      <c r="E42" s="629"/>
      <c r="F42" s="583"/>
      <c r="G42" s="584"/>
      <c r="H42" s="583"/>
      <c r="I42" s="583"/>
      <c r="J42" s="583"/>
      <c r="K42" s="476"/>
      <c r="L42" s="476"/>
    </row>
    <row r="43" spans="1:16" ht="45" customHeight="1" outlineLevel="1" x14ac:dyDescent="0.35">
      <c r="A43" s="623" t="s">
        <v>261</v>
      </c>
      <c r="B43" s="623"/>
      <c r="C43" s="623"/>
      <c r="D43" s="623"/>
      <c r="E43" s="623"/>
      <c r="F43" s="583"/>
      <c r="G43" s="584"/>
      <c r="H43" s="583"/>
      <c r="I43" s="583"/>
      <c r="J43" s="583"/>
      <c r="K43" s="476"/>
      <c r="L43" s="476"/>
    </row>
    <row r="44" spans="1:16" ht="14.5" outlineLevel="1" x14ac:dyDescent="0.35">
      <c r="A44" s="476"/>
      <c r="B44" s="476"/>
      <c r="C44" s="476"/>
      <c r="D44" s="476"/>
      <c r="E44" s="476"/>
      <c r="F44" s="476"/>
      <c r="G44" s="585"/>
      <c r="H44" s="476"/>
      <c r="I44" s="476"/>
      <c r="J44" s="476"/>
      <c r="K44" s="476"/>
      <c r="L44" s="476"/>
    </row>
    <row r="47" spans="1:16" ht="14.5" x14ac:dyDescent="0.35">
      <c r="A47"/>
    </row>
    <row r="48" spans="1:16" ht="14.5" x14ac:dyDescent="0.35">
      <c r="A48"/>
    </row>
    <row r="49" spans="1:1" ht="14.5" x14ac:dyDescent="0.35">
      <c r="A49"/>
    </row>
    <row r="50" spans="1:1" ht="14.5" x14ac:dyDescent="0.35">
      <c r="A50"/>
    </row>
    <row r="51" spans="1:1" ht="14.5" x14ac:dyDescent="0.35">
      <c r="A51"/>
    </row>
    <row r="52" spans="1:1" ht="14.5" x14ac:dyDescent="0.35">
      <c r="A52"/>
    </row>
    <row r="53" spans="1:1" ht="14.5" x14ac:dyDescent="0.35">
      <c r="A53"/>
    </row>
  </sheetData>
  <mergeCells count="13">
    <mergeCell ref="A43:E43"/>
    <mergeCell ref="A29:E29"/>
    <mergeCell ref="A30:K30"/>
    <mergeCell ref="A37:L37"/>
    <mergeCell ref="A38:K38"/>
    <mergeCell ref="B40:E40"/>
    <mergeCell ref="A42:E42"/>
    <mergeCell ref="J3:K3"/>
    <mergeCell ref="E1:F1"/>
    <mergeCell ref="A2:E2"/>
    <mergeCell ref="C3:D3"/>
    <mergeCell ref="E3:F3"/>
    <mergeCell ref="H3:I3"/>
  </mergeCells>
  <pageMargins left="0.70866141732283472" right="0.70866141732283472" top="0.74803149606299213" bottom="0.74803149606299213" header="0.31496062992125984" footer="0.31496062992125984"/>
  <pageSetup paperSize="8" scale="5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N64"/>
  <sheetViews>
    <sheetView showGridLines="0" zoomScale="85" zoomScaleNormal="85" workbookViewId="0"/>
  </sheetViews>
  <sheetFormatPr baseColWidth="10" defaultColWidth="8" defaultRowHeight="12.5" x14ac:dyDescent="0.35"/>
  <cols>
    <col min="1" max="1" width="12" style="268" customWidth="1"/>
    <col min="2" max="2" width="17.81640625" style="268" bestFit="1" customWidth="1"/>
    <col min="3" max="3" width="12" style="268" customWidth="1"/>
    <col min="4" max="4" width="99.453125" style="268" customWidth="1"/>
    <col min="5" max="8" width="34.453125" style="268" bestFit="1" customWidth="1"/>
    <col min="9" max="9" width="42.54296875" style="268" customWidth="1"/>
    <col min="10" max="16384" width="8" style="268"/>
  </cols>
  <sheetData>
    <row r="1" spans="1:9" x14ac:dyDescent="0.35">
      <c r="A1" s="586"/>
    </row>
    <row r="3" spans="1:9" ht="18.5" x14ac:dyDescent="0.35">
      <c r="A3" s="414" t="s">
        <v>200</v>
      </c>
    </row>
    <row r="4" spans="1:9" ht="25.5" customHeight="1" x14ac:dyDescent="0.35">
      <c r="A4" s="266" t="s">
        <v>156</v>
      </c>
      <c r="B4" s="269"/>
      <c r="C4" s="269"/>
      <c r="D4" s="269"/>
      <c r="E4" s="267"/>
      <c r="F4" s="267"/>
      <c r="G4" s="267"/>
      <c r="H4" s="267"/>
    </row>
    <row r="5" spans="1:9" ht="18" customHeight="1" x14ac:dyDescent="0.35">
      <c r="A5" s="266"/>
      <c r="B5" s="269"/>
      <c r="C5" s="269"/>
      <c r="D5" s="269"/>
      <c r="E5" s="267"/>
      <c r="F5" s="267"/>
      <c r="G5" s="267"/>
      <c r="H5" s="267"/>
    </row>
    <row r="6" spans="1:9" ht="15.5" x14ac:dyDescent="0.35">
      <c r="A6" s="590" t="s">
        <v>157</v>
      </c>
      <c r="B6" s="314"/>
      <c r="C6" s="314"/>
      <c r="D6" s="314"/>
    </row>
    <row r="7" spans="1:9" ht="18.5" x14ac:dyDescent="0.35">
      <c r="A7" s="591" t="s">
        <v>271</v>
      </c>
      <c r="B7" s="312"/>
      <c r="C7" s="312"/>
      <c r="D7" s="312"/>
      <c r="E7" s="267"/>
      <c r="F7" s="267"/>
      <c r="G7" s="267"/>
      <c r="H7" s="267"/>
    </row>
    <row r="8" spans="1:9" ht="18.5" x14ac:dyDescent="0.35">
      <c r="A8" s="590" t="s">
        <v>147</v>
      </c>
      <c r="B8" s="312"/>
      <c r="C8" s="312"/>
      <c r="D8" s="312"/>
      <c r="E8" s="267"/>
      <c r="F8" s="267"/>
      <c r="G8" s="267"/>
      <c r="H8" s="267"/>
    </row>
    <row r="9" spans="1:9" s="314" customFormat="1" ht="18.5" x14ac:dyDescent="0.35">
      <c r="A9" s="311"/>
      <c r="B9" s="312"/>
      <c r="C9" s="312"/>
      <c r="D9" s="312"/>
      <c r="E9" s="313"/>
      <c r="F9" s="313"/>
      <c r="G9" s="313"/>
      <c r="H9" s="313"/>
    </row>
    <row r="10" spans="1:9" s="314" customFormat="1" ht="18.5" x14ac:dyDescent="0.35">
      <c r="A10" s="316"/>
      <c r="B10" s="312"/>
      <c r="C10" s="312"/>
      <c r="D10" s="312"/>
      <c r="E10" s="313"/>
      <c r="F10" s="313"/>
      <c r="G10" s="313"/>
      <c r="H10" s="313"/>
    </row>
    <row r="11" spans="1:9" s="314" customFormat="1" ht="19" thickBot="1" x14ac:dyDescent="0.4">
      <c r="A11" s="311"/>
      <c r="B11" s="312"/>
      <c r="C11" s="312"/>
      <c r="D11" s="312"/>
      <c r="E11" s="313"/>
      <c r="F11" s="313"/>
      <c r="G11" s="313"/>
      <c r="H11" s="313"/>
    </row>
    <row r="12" spans="1:9" ht="27" customHeight="1" thickBot="1" x14ac:dyDescent="0.4">
      <c r="A12" s="270"/>
      <c r="B12" s="270"/>
      <c r="C12" s="270"/>
      <c r="D12" s="270"/>
      <c r="E12" s="321" t="s">
        <v>145</v>
      </c>
      <c r="F12" s="321"/>
      <c r="G12" s="321" t="s">
        <v>158</v>
      </c>
      <c r="H12" s="321"/>
      <c r="I12" s="314"/>
    </row>
    <row r="13" spans="1:9" ht="81" customHeight="1" thickBot="1" x14ac:dyDescent="0.4">
      <c r="A13" s="272" t="s">
        <v>144</v>
      </c>
      <c r="B13" s="271" t="s">
        <v>143</v>
      </c>
      <c r="C13" s="272" t="s">
        <v>160</v>
      </c>
      <c r="D13" s="301" t="s">
        <v>83</v>
      </c>
      <c r="E13" s="300" t="s">
        <v>155</v>
      </c>
      <c r="F13" s="300" t="s">
        <v>159</v>
      </c>
      <c r="G13" s="300" t="s">
        <v>155</v>
      </c>
      <c r="H13" s="300" t="s">
        <v>159</v>
      </c>
      <c r="I13" s="320" t="s">
        <v>154</v>
      </c>
    </row>
    <row r="14" spans="1:9" s="276" customFormat="1" ht="23.15" customHeight="1" x14ac:dyDescent="0.35">
      <c r="A14" s="273">
        <v>1</v>
      </c>
      <c r="B14" s="273" t="s">
        <v>103</v>
      </c>
      <c r="C14" s="302">
        <v>7</v>
      </c>
      <c r="D14" s="303" t="s">
        <v>102</v>
      </c>
      <c r="E14" s="274"/>
      <c r="F14" s="274"/>
      <c r="G14" s="297"/>
      <c r="H14" s="297"/>
      <c r="I14" s="298"/>
    </row>
    <row r="15" spans="1:9" ht="23.15" customHeight="1" x14ac:dyDescent="0.35">
      <c r="A15" s="295">
        <v>2</v>
      </c>
      <c r="B15" s="295" t="s">
        <v>142</v>
      </c>
      <c r="C15" s="304">
        <v>8</v>
      </c>
      <c r="D15" s="280" t="s">
        <v>104</v>
      </c>
      <c r="E15" s="294"/>
      <c r="F15" s="294"/>
      <c r="G15" s="294"/>
      <c r="H15" s="294"/>
      <c r="I15" s="298"/>
    </row>
    <row r="16" spans="1:9" s="276" customFormat="1" ht="23.15" customHeight="1" x14ac:dyDescent="0.35">
      <c r="A16" s="273">
        <v>3</v>
      </c>
      <c r="B16" s="273" t="s">
        <v>141</v>
      </c>
      <c r="C16" s="302">
        <v>12</v>
      </c>
      <c r="D16" s="303" t="s">
        <v>105</v>
      </c>
      <c r="E16" s="274"/>
      <c r="F16" s="274"/>
      <c r="G16" s="274"/>
      <c r="H16" s="274"/>
      <c r="I16" s="298"/>
    </row>
    <row r="17" spans="1:14" s="276" customFormat="1" ht="23.15" customHeight="1" x14ac:dyDescent="0.35">
      <c r="A17" s="273">
        <v>4</v>
      </c>
      <c r="B17" s="273" t="s">
        <v>140</v>
      </c>
      <c r="C17" s="302">
        <v>31</v>
      </c>
      <c r="D17" s="303" t="s">
        <v>190</v>
      </c>
      <c r="E17" s="274"/>
      <c r="F17" s="274"/>
      <c r="G17" s="274"/>
      <c r="H17" s="274"/>
      <c r="I17" s="298"/>
    </row>
    <row r="18" spans="1:14" s="276" customFormat="1" ht="23.15" customHeight="1" thickBot="1" x14ac:dyDescent="0.4">
      <c r="A18" s="277">
        <v>5</v>
      </c>
      <c r="B18" s="277" t="s">
        <v>139</v>
      </c>
      <c r="C18" s="305" t="s">
        <v>138</v>
      </c>
      <c r="D18" s="292" t="s">
        <v>191</v>
      </c>
      <c r="E18" s="315"/>
      <c r="F18" s="315"/>
      <c r="G18" s="278"/>
      <c r="H18" s="278"/>
      <c r="I18" s="298"/>
    </row>
    <row r="19" spans="1:14" s="276" customFormat="1" ht="23.15" customHeight="1" x14ac:dyDescent="0.35">
      <c r="A19" s="279">
        <v>6</v>
      </c>
      <c r="B19" s="279" t="s">
        <v>110</v>
      </c>
      <c r="C19" s="306">
        <v>9</v>
      </c>
      <c r="D19" s="307" t="s">
        <v>137</v>
      </c>
      <c r="E19" s="298"/>
      <c r="F19" s="298"/>
      <c r="G19" s="298"/>
      <c r="H19" s="298"/>
      <c r="I19" s="298"/>
      <c r="J19" s="275"/>
      <c r="K19" s="275"/>
      <c r="L19" s="275"/>
      <c r="M19" s="275"/>
    </row>
    <row r="20" spans="1:14" s="276" customFormat="1" ht="23.15" customHeight="1" x14ac:dyDescent="0.35">
      <c r="A20" s="273">
        <v>7</v>
      </c>
      <c r="B20" s="279" t="s">
        <v>110</v>
      </c>
      <c r="C20" s="302">
        <v>10</v>
      </c>
      <c r="D20" s="303" t="s">
        <v>136</v>
      </c>
      <c r="E20" s="298"/>
      <c r="F20" s="298"/>
      <c r="G20" s="298"/>
      <c r="H20" s="298"/>
      <c r="I20" s="298"/>
      <c r="J20" s="275"/>
      <c r="K20" s="275"/>
      <c r="L20" s="275"/>
      <c r="M20" s="275"/>
      <c r="N20" s="275"/>
    </row>
    <row r="21" spans="1:14" s="276" customFormat="1" ht="23.15" customHeight="1" x14ac:dyDescent="0.35">
      <c r="A21" s="273">
        <v>8</v>
      </c>
      <c r="B21" s="279" t="s">
        <v>110</v>
      </c>
      <c r="C21" s="302">
        <v>11</v>
      </c>
      <c r="D21" s="303" t="s">
        <v>135</v>
      </c>
      <c r="E21" s="298"/>
      <c r="F21" s="298"/>
      <c r="G21" s="298"/>
      <c r="H21" s="298"/>
      <c r="I21" s="298"/>
      <c r="J21" s="275"/>
      <c r="K21" s="275"/>
      <c r="L21" s="275"/>
      <c r="M21" s="275"/>
    </row>
    <row r="22" spans="1:14" s="276" customFormat="1" ht="23.15" customHeight="1" x14ac:dyDescent="0.35">
      <c r="A22" s="273">
        <v>9</v>
      </c>
      <c r="B22" s="279" t="s">
        <v>110</v>
      </c>
      <c r="C22" s="302">
        <v>13</v>
      </c>
      <c r="D22" s="303" t="s">
        <v>134</v>
      </c>
      <c r="E22" s="298"/>
      <c r="F22" s="298"/>
      <c r="G22" s="298"/>
      <c r="H22" s="298"/>
      <c r="I22" s="298"/>
      <c r="J22" s="275"/>
      <c r="K22" s="275"/>
      <c r="L22" s="275"/>
      <c r="M22" s="275"/>
    </row>
    <row r="23" spans="1:14" s="276" customFormat="1" ht="23.15" customHeight="1" x14ac:dyDescent="0.35">
      <c r="A23" s="273">
        <v>10</v>
      </c>
      <c r="B23" s="279" t="s">
        <v>110</v>
      </c>
      <c r="C23" s="302">
        <v>14</v>
      </c>
      <c r="D23" s="303" t="s">
        <v>133</v>
      </c>
      <c r="E23" s="298"/>
      <c r="F23" s="298"/>
      <c r="G23" s="298"/>
      <c r="H23" s="298"/>
      <c r="I23" s="298"/>
    </row>
    <row r="24" spans="1:14" s="276" customFormat="1" ht="23.15" customHeight="1" x14ac:dyDescent="0.35">
      <c r="A24" s="273">
        <v>11</v>
      </c>
      <c r="B24" s="279" t="s">
        <v>110</v>
      </c>
      <c r="C24" s="302">
        <v>15</v>
      </c>
      <c r="D24" s="303" t="s">
        <v>132</v>
      </c>
      <c r="E24" s="298"/>
      <c r="F24" s="298"/>
      <c r="G24" s="298"/>
      <c r="H24" s="298"/>
      <c r="I24" s="298"/>
    </row>
    <row r="25" spans="1:14" s="276" customFormat="1" ht="23.15" customHeight="1" x14ac:dyDescent="0.35">
      <c r="A25" s="273">
        <v>12</v>
      </c>
      <c r="B25" s="279" t="s">
        <v>110</v>
      </c>
      <c r="C25" s="302">
        <v>16</v>
      </c>
      <c r="D25" s="303" t="s">
        <v>131</v>
      </c>
      <c r="E25" s="298"/>
      <c r="F25" s="298"/>
      <c r="G25" s="298"/>
      <c r="H25" s="298"/>
      <c r="I25" s="298"/>
    </row>
    <row r="26" spans="1:14" s="276" customFormat="1" ht="23.15" customHeight="1" x14ac:dyDescent="0.35">
      <c r="A26" s="273">
        <v>13</v>
      </c>
      <c r="B26" s="279" t="s">
        <v>110</v>
      </c>
      <c r="C26" s="302">
        <v>17</v>
      </c>
      <c r="D26" s="303" t="s">
        <v>130</v>
      </c>
      <c r="E26" s="298"/>
      <c r="F26" s="298"/>
      <c r="G26" s="298"/>
      <c r="H26" s="298"/>
      <c r="I26" s="298"/>
    </row>
    <row r="27" spans="1:14" s="276" customFormat="1" ht="23.15" customHeight="1" x14ac:dyDescent="0.35">
      <c r="A27" s="273">
        <v>14</v>
      </c>
      <c r="B27" s="279" t="s">
        <v>110</v>
      </c>
      <c r="C27" s="302">
        <v>18</v>
      </c>
      <c r="D27" s="303" t="s">
        <v>129</v>
      </c>
      <c r="E27" s="298"/>
      <c r="F27" s="298"/>
      <c r="G27" s="298"/>
      <c r="H27" s="298"/>
      <c r="I27" s="298"/>
    </row>
    <row r="28" spans="1:14" s="276" customFormat="1" ht="27.75" customHeight="1" x14ac:dyDescent="0.35">
      <c r="A28" s="273">
        <v>15</v>
      </c>
      <c r="B28" s="279" t="s">
        <v>110</v>
      </c>
      <c r="C28" s="302">
        <v>19</v>
      </c>
      <c r="D28" s="303" t="s">
        <v>128</v>
      </c>
      <c r="E28" s="298"/>
      <c r="F28" s="298"/>
      <c r="G28" s="298"/>
      <c r="H28" s="298"/>
      <c r="I28" s="298"/>
    </row>
    <row r="29" spans="1:14" s="276" customFormat="1" ht="23.15" customHeight="1" x14ac:dyDescent="0.35">
      <c r="A29" s="273">
        <v>16</v>
      </c>
      <c r="B29" s="279" t="s">
        <v>110</v>
      </c>
      <c r="C29" s="302">
        <v>20</v>
      </c>
      <c r="D29" s="303" t="s">
        <v>127</v>
      </c>
      <c r="E29" s="298"/>
      <c r="F29" s="298"/>
      <c r="G29" s="298"/>
      <c r="H29" s="298"/>
      <c r="I29" s="298"/>
    </row>
    <row r="30" spans="1:14" s="276" customFormat="1" ht="23.15" customHeight="1" x14ac:dyDescent="0.35">
      <c r="A30" s="273">
        <v>17</v>
      </c>
      <c r="B30" s="279" t="s">
        <v>110</v>
      </c>
      <c r="C30" s="302">
        <v>21</v>
      </c>
      <c r="D30" s="303" t="s">
        <v>126</v>
      </c>
      <c r="E30" s="298"/>
      <c r="F30" s="298"/>
      <c r="G30" s="298"/>
      <c r="H30" s="298"/>
      <c r="I30" s="298"/>
    </row>
    <row r="31" spans="1:14" s="276" customFormat="1" ht="23.15" customHeight="1" x14ac:dyDescent="0.35">
      <c r="A31" s="273">
        <v>18</v>
      </c>
      <c r="B31" s="279" t="s">
        <v>110</v>
      </c>
      <c r="C31" s="302">
        <v>22</v>
      </c>
      <c r="D31" s="303" t="s">
        <v>125</v>
      </c>
      <c r="E31" s="298"/>
      <c r="F31" s="298"/>
      <c r="G31" s="298"/>
      <c r="H31" s="298"/>
      <c r="I31" s="298"/>
    </row>
    <row r="32" spans="1:14" s="276" customFormat="1" ht="23.15" customHeight="1" x14ac:dyDescent="0.35">
      <c r="A32" s="273">
        <v>19</v>
      </c>
      <c r="B32" s="279" t="s">
        <v>110</v>
      </c>
      <c r="C32" s="302">
        <v>23</v>
      </c>
      <c r="D32" s="303" t="s">
        <v>124</v>
      </c>
      <c r="E32" s="298"/>
      <c r="F32" s="298"/>
      <c r="G32" s="298"/>
      <c r="H32" s="298"/>
      <c r="I32" s="298"/>
    </row>
    <row r="33" spans="1:9" s="276" customFormat="1" ht="23.15" customHeight="1" x14ac:dyDescent="0.35">
      <c r="A33" s="273">
        <v>20</v>
      </c>
      <c r="B33" s="279" t="s">
        <v>110</v>
      </c>
      <c r="C33" s="302">
        <v>24</v>
      </c>
      <c r="D33" s="303" t="s">
        <v>123</v>
      </c>
      <c r="E33" s="298"/>
      <c r="F33" s="298"/>
      <c r="G33" s="298"/>
      <c r="H33" s="298"/>
      <c r="I33" s="298"/>
    </row>
    <row r="34" spans="1:9" s="276" customFormat="1" ht="23.15" customHeight="1" x14ac:dyDescent="0.35">
      <c r="A34" s="273">
        <v>21</v>
      </c>
      <c r="B34" s="279" t="s">
        <v>110</v>
      </c>
      <c r="C34" s="302">
        <v>25</v>
      </c>
      <c r="D34" s="303" t="s">
        <v>122</v>
      </c>
      <c r="E34" s="298"/>
      <c r="F34" s="298"/>
      <c r="G34" s="298"/>
      <c r="H34" s="298"/>
      <c r="I34" s="298"/>
    </row>
    <row r="35" spans="1:9" s="276" customFormat="1" ht="23.15" customHeight="1" x14ac:dyDescent="0.35">
      <c r="A35" s="273">
        <v>22</v>
      </c>
      <c r="B35" s="279" t="s">
        <v>110</v>
      </c>
      <c r="C35" s="302">
        <v>26</v>
      </c>
      <c r="D35" s="303" t="s">
        <v>121</v>
      </c>
      <c r="E35" s="298"/>
      <c r="F35" s="298"/>
      <c r="G35" s="298"/>
      <c r="H35" s="298"/>
      <c r="I35" s="298"/>
    </row>
    <row r="36" spans="1:9" s="276" customFormat="1" ht="23.15" customHeight="1" x14ac:dyDescent="0.35">
      <c r="A36" s="273">
        <v>23</v>
      </c>
      <c r="B36" s="279" t="s">
        <v>110</v>
      </c>
      <c r="C36" s="302">
        <v>27</v>
      </c>
      <c r="D36" s="303" t="s">
        <v>120</v>
      </c>
      <c r="E36" s="298"/>
      <c r="F36" s="298"/>
      <c r="G36" s="298"/>
      <c r="H36" s="298"/>
      <c r="I36" s="298"/>
    </row>
    <row r="37" spans="1:9" s="276" customFormat="1" ht="21.25" customHeight="1" x14ac:dyDescent="0.35">
      <c r="A37" s="273">
        <v>24</v>
      </c>
      <c r="B37" s="279" t="s">
        <v>110</v>
      </c>
      <c r="C37" s="302">
        <v>28</v>
      </c>
      <c r="D37" s="303" t="s">
        <v>119</v>
      </c>
      <c r="E37" s="298"/>
      <c r="F37" s="298"/>
      <c r="G37" s="298"/>
      <c r="H37" s="298"/>
      <c r="I37" s="298"/>
    </row>
    <row r="38" spans="1:9" s="276" customFormat="1" ht="23.15" customHeight="1" x14ac:dyDescent="0.35">
      <c r="A38" s="273">
        <v>25</v>
      </c>
      <c r="B38" s="279" t="s">
        <v>110</v>
      </c>
      <c r="C38" s="302">
        <v>29</v>
      </c>
      <c r="D38" s="303" t="s">
        <v>118</v>
      </c>
      <c r="E38" s="298"/>
      <c r="F38" s="298"/>
      <c r="G38" s="298"/>
      <c r="H38" s="298"/>
      <c r="I38" s="298"/>
    </row>
    <row r="39" spans="1:9" s="276" customFormat="1" ht="23.15" customHeight="1" x14ac:dyDescent="0.35">
      <c r="A39" s="273">
        <v>26</v>
      </c>
      <c r="B39" s="279" t="s">
        <v>110</v>
      </c>
      <c r="C39" s="302">
        <v>30</v>
      </c>
      <c r="D39" s="303" t="s">
        <v>117</v>
      </c>
      <c r="E39" s="298"/>
      <c r="F39" s="298"/>
      <c r="G39" s="298"/>
      <c r="H39" s="298"/>
      <c r="I39" s="298"/>
    </row>
    <row r="40" spans="1:9" s="276" customFormat="1" ht="23.15" customHeight="1" x14ac:dyDescent="0.35">
      <c r="A40" s="273">
        <v>27</v>
      </c>
      <c r="B40" s="279" t="s">
        <v>110</v>
      </c>
      <c r="C40" s="302">
        <v>32</v>
      </c>
      <c r="D40" s="303" t="s">
        <v>116</v>
      </c>
      <c r="E40" s="298"/>
      <c r="F40" s="298"/>
      <c r="G40" s="298"/>
      <c r="H40" s="298"/>
      <c r="I40" s="298"/>
    </row>
    <row r="41" spans="1:9" s="276" customFormat="1" ht="23.15" customHeight="1" x14ac:dyDescent="0.35">
      <c r="A41" s="273">
        <v>28</v>
      </c>
      <c r="B41" s="279" t="s">
        <v>110</v>
      </c>
      <c r="C41" s="302">
        <v>33</v>
      </c>
      <c r="D41" s="303" t="s">
        <v>115</v>
      </c>
      <c r="E41" s="298"/>
      <c r="F41" s="298"/>
      <c r="G41" s="298"/>
      <c r="H41" s="298"/>
      <c r="I41" s="298"/>
    </row>
    <row r="42" spans="1:9" s="276" customFormat="1" ht="23.15" customHeight="1" x14ac:dyDescent="0.35">
      <c r="A42" s="273">
        <v>29</v>
      </c>
      <c r="B42" s="279" t="s">
        <v>110</v>
      </c>
      <c r="C42" s="302">
        <v>39</v>
      </c>
      <c r="D42" s="303" t="s">
        <v>114</v>
      </c>
      <c r="E42" s="298"/>
      <c r="F42" s="298"/>
      <c r="G42" s="298"/>
      <c r="H42" s="298"/>
      <c r="I42" s="298"/>
    </row>
    <row r="43" spans="1:9" s="276" customFormat="1" ht="23.15" customHeight="1" x14ac:dyDescent="0.35">
      <c r="A43" s="273">
        <v>30</v>
      </c>
      <c r="B43" s="279" t="s">
        <v>110</v>
      </c>
      <c r="C43" s="302">
        <v>40</v>
      </c>
      <c r="D43" s="303" t="s">
        <v>113</v>
      </c>
      <c r="E43" s="298"/>
      <c r="F43" s="298"/>
      <c r="G43" s="298"/>
      <c r="H43" s="298"/>
      <c r="I43" s="298"/>
    </row>
    <row r="44" spans="1:9" s="276" customFormat="1" ht="23.15" customHeight="1" x14ac:dyDescent="0.35">
      <c r="A44" s="273">
        <v>31</v>
      </c>
      <c r="B44" s="279" t="s">
        <v>110</v>
      </c>
      <c r="C44" s="302">
        <v>41</v>
      </c>
      <c r="D44" s="303" t="s">
        <v>112</v>
      </c>
      <c r="E44" s="298"/>
      <c r="F44" s="298"/>
      <c r="G44" s="298"/>
      <c r="H44" s="298"/>
      <c r="I44" s="298"/>
    </row>
    <row r="45" spans="1:9" s="276" customFormat="1" ht="23.15" customHeight="1" x14ac:dyDescent="0.35">
      <c r="A45" s="273">
        <v>32</v>
      </c>
      <c r="B45" s="279" t="s">
        <v>110</v>
      </c>
      <c r="C45" s="302">
        <v>42</v>
      </c>
      <c r="D45" s="303" t="s">
        <v>111</v>
      </c>
      <c r="E45" s="298"/>
      <c r="F45" s="298"/>
      <c r="G45" s="298"/>
      <c r="H45" s="298"/>
      <c r="I45" s="298"/>
    </row>
    <row r="46" spans="1:9" s="276" customFormat="1" ht="23.15" customHeight="1" thickBot="1" x14ac:dyDescent="0.4">
      <c r="A46" s="277">
        <v>33</v>
      </c>
      <c r="B46" s="277" t="s">
        <v>110</v>
      </c>
      <c r="C46" s="305">
        <v>44</v>
      </c>
      <c r="D46" s="296" t="s">
        <v>109</v>
      </c>
      <c r="E46" s="299"/>
      <c r="F46" s="299"/>
      <c r="G46" s="299"/>
      <c r="H46" s="299"/>
      <c r="I46" s="299"/>
    </row>
    <row r="47" spans="1:9" s="276" customFormat="1" ht="23.15" customHeight="1" thickBot="1" x14ac:dyDescent="0.4">
      <c r="A47" s="326">
        <v>34</v>
      </c>
      <c r="B47" s="324"/>
      <c r="C47" s="327"/>
      <c r="D47" s="328" t="s">
        <v>192</v>
      </c>
      <c r="E47" s="325"/>
      <c r="F47" s="325"/>
      <c r="G47" s="325"/>
      <c r="H47" s="325"/>
      <c r="I47" s="325"/>
    </row>
    <row r="48" spans="1:9" ht="23.15" customHeight="1" thickBot="1" x14ac:dyDescent="0.4">
      <c r="A48" s="323">
        <v>35</v>
      </c>
      <c r="B48" s="319" t="s">
        <v>108</v>
      </c>
      <c r="C48" s="330">
        <v>43</v>
      </c>
      <c r="D48" s="331" t="s">
        <v>193</v>
      </c>
      <c r="E48" s="332"/>
      <c r="F48" s="332"/>
      <c r="G48" s="332"/>
      <c r="H48" s="332"/>
      <c r="I48" s="332"/>
    </row>
    <row r="49" spans="1:9" ht="23.15" customHeight="1" x14ac:dyDescent="0.35">
      <c r="A49" s="329">
        <v>36</v>
      </c>
      <c r="B49" s="308"/>
      <c r="C49" s="309"/>
      <c r="D49" s="333" t="s">
        <v>146</v>
      </c>
      <c r="E49" s="334"/>
      <c r="F49" s="334"/>
      <c r="G49" s="334"/>
      <c r="H49" s="334"/>
      <c r="I49" s="334"/>
    </row>
    <row r="50" spans="1:9" ht="14.5" x14ac:dyDescent="0.35">
      <c r="A50" s="322"/>
      <c r="B50" s="322"/>
      <c r="C50" s="322"/>
      <c r="D50" s="322"/>
      <c r="E50" s="267"/>
      <c r="F50" s="267"/>
      <c r="G50" s="267"/>
      <c r="H50" s="267"/>
    </row>
    <row r="51" spans="1:9" ht="15" customHeight="1" x14ac:dyDescent="0.35">
      <c r="A51" s="310" t="s">
        <v>84</v>
      </c>
      <c r="B51" s="282"/>
      <c r="C51" s="282"/>
      <c r="D51" s="282"/>
      <c r="E51" s="281"/>
      <c r="F51" s="281"/>
      <c r="G51" s="267"/>
      <c r="H51" s="267"/>
    </row>
    <row r="52" spans="1:9" ht="14.5" x14ac:dyDescent="0.35">
      <c r="A52" s="359" t="s">
        <v>168</v>
      </c>
      <c r="B52" s="359"/>
      <c r="C52" s="359"/>
      <c r="D52" s="360"/>
      <c r="E52" s="313"/>
      <c r="F52" s="313"/>
      <c r="G52" s="313"/>
      <c r="H52" s="313"/>
    </row>
    <row r="53" spans="1:9" ht="14.5" x14ac:dyDescent="0.35">
      <c r="A53" s="359" t="s">
        <v>167</v>
      </c>
      <c r="B53" s="359"/>
      <c r="C53" s="359"/>
      <c r="D53" s="360"/>
      <c r="E53" s="313"/>
      <c r="F53" s="313"/>
      <c r="G53" s="313"/>
      <c r="H53" s="313"/>
    </row>
    <row r="54" spans="1:9" ht="14.5" x14ac:dyDescent="0.35">
      <c r="A54" s="359" t="s">
        <v>187</v>
      </c>
      <c r="B54" s="283"/>
      <c r="C54" s="281"/>
      <c r="D54" s="281"/>
      <c r="E54" s="267"/>
      <c r="F54" s="267"/>
      <c r="G54" s="267"/>
      <c r="H54" s="267"/>
    </row>
    <row r="55" spans="1:9" ht="14.5" x14ac:dyDescent="0.35">
      <c r="A55" s="632" t="s">
        <v>188</v>
      </c>
      <c r="B55" s="632"/>
      <c r="C55" s="632"/>
      <c r="D55" s="632"/>
      <c r="E55" s="267"/>
      <c r="F55" s="267"/>
      <c r="G55" s="267"/>
      <c r="H55" s="267"/>
    </row>
    <row r="56" spans="1:9" ht="45.75" customHeight="1" x14ac:dyDescent="0.35">
      <c r="A56" s="630" t="s">
        <v>189</v>
      </c>
      <c r="B56" s="630"/>
      <c r="C56" s="630"/>
      <c r="D56" s="630"/>
      <c r="E56" s="630"/>
      <c r="F56" s="630"/>
      <c r="G56" s="630"/>
      <c r="H56" s="630"/>
    </row>
    <row r="57" spans="1:9" ht="14.5" x14ac:dyDescent="0.35">
      <c r="A57" s="261"/>
      <c r="B57" s="631"/>
      <c r="C57" s="631"/>
      <c r="D57" s="631"/>
      <c r="E57" s="267"/>
      <c r="F57" s="267"/>
      <c r="G57" s="267"/>
      <c r="H57" s="267"/>
    </row>
    <row r="58" spans="1:9" ht="14.5" x14ac:dyDescent="0.35">
      <c r="A58" s="281"/>
      <c r="B58" s="281"/>
      <c r="C58" s="281"/>
      <c r="D58" s="281"/>
      <c r="E58" s="267"/>
      <c r="F58" s="267"/>
      <c r="G58" s="267"/>
      <c r="H58" s="267"/>
    </row>
    <row r="59" spans="1:9" ht="14.5" x14ac:dyDescent="0.35">
      <c r="A59" s="293"/>
      <c r="B59" s="628" t="s">
        <v>94</v>
      </c>
      <c r="C59" s="628"/>
      <c r="E59" s="267"/>
      <c r="F59" s="267"/>
      <c r="G59" s="267"/>
      <c r="H59" s="267"/>
    </row>
    <row r="60" spans="1:9" ht="14.5" x14ac:dyDescent="0.35">
      <c r="A60" s="286"/>
      <c r="B60" s="284" t="s">
        <v>96</v>
      </c>
      <c r="C60" s="285"/>
      <c r="E60" s="267"/>
      <c r="F60" s="267"/>
      <c r="G60" s="267"/>
      <c r="H60" s="267"/>
    </row>
    <row r="61" spans="1:9" ht="14.5" x14ac:dyDescent="0.35">
      <c r="A61" s="288"/>
      <c r="B61" s="288"/>
      <c r="C61" s="288"/>
      <c r="D61" s="284"/>
      <c r="E61" s="267"/>
      <c r="F61" s="267"/>
      <c r="G61" s="267"/>
      <c r="H61" s="267"/>
    </row>
    <row r="62" spans="1:9" ht="68.25" customHeight="1" x14ac:dyDescent="0.35">
      <c r="A62" s="289"/>
      <c r="B62" s="289"/>
      <c r="C62" s="289"/>
      <c r="D62" s="290"/>
      <c r="E62" s="267"/>
      <c r="F62" s="267"/>
      <c r="G62" s="267"/>
      <c r="H62" s="267"/>
    </row>
    <row r="63" spans="1:9" ht="14.5" x14ac:dyDescent="0.35">
      <c r="A63" s="291" t="s">
        <v>107</v>
      </c>
      <c r="B63" s="291"/>
      <c r="C63" s="291"/>
      <c r="D63" s="287"/>
      <c r="E63" s="267"/>
      <c r="F63" s="267"/>
      <c r="G63" s="267"/>
      <c r="H63" s="267"/>
    </row>
    <row r="64" spans="1:9" ht="14.5" x14ac:dyDescent="0.35">
      <c r="A64" s="267"/>
      <c r="B64" s="267"/>
      <c r="C64" s="267"/>
      <c r="D64" s="267"/>
    </row>
  </sheetData>
  <autoFilter ref="A13:H33" xr:uid="{00000000-0009-0000-0000-000007000000}"/>
  <mergeCells count="4">
    <mergeCell ref="A56:H56"/>
    <mergeCell ref="B59:C59"/>
    <mergeCell ref="B57:D57"/>
    <mergeCell ref="A55:D55"/>
  </mergeCells>
  <pageMargins left="0.70866141732283472" right="0.70866141732283472" top="0.74803149606299213" bottom="0.74803149606299213" header="0.31496062992125984" footer="0.31496062992125984"/>
  <pageSetup paperSize="9" scale="34"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4</vt:i4>
      </vt:variant>
    </vt:vector>
  </HeadingPairs>
  <TitlesOfParts>
    <vt:vector size="10" baseType="lpstr">
      <vt:lpstr>4.1 IST abgelaufenes Jahr</vt:lpstr>
      <vt:lpstr>4.2 IST laufendes Jahr (HR) </vt:lpstr>
      <vt:lpstr>4.3 Forderung</vt:lpstr>
      <vt:lpstr>4.4 Vereinbarung</vt:lpstr>
      <vt:lpstr>5 Meldung § 6a (3) S.4</vt:lpstr>
      <vt:lpstr>6 Referenzwerte 2018</vt:lpstr>
      <vt:lpstr>'4.1 IST abgelaufenes Jahr'!Druckbereich</vt:lpstr>
      <vt:lpstr>'4.2 IST laufendes Jahr (HR) '!Druckbereich</vt:lpstr>
      <vt:lpstr>'4.3 Forderung'!Druckbereich</vt:lpstr>
      <vt:lpstr>'4.4 Vereinbarung'!Druckbereich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2019-03-26T12:46:04Z</dcterms:created>
  <dcterms:modified xsi:type="dcterms:W3CDTF">2022-04-12T15:10:35Z</dcterms:modified>
</cp:coreProperties>
</file>