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filterPrivacy="1" codeName="DieseArbeitsmappe"/>
  <xr:revisionPtr revIDLastSave="0" documentId="8_{0A5FE607-387C-49A4-80A9-A2C83681500C}" xr6:coauthVersionLast="36" xr6:coauthVersionMax="36" xr10:uidLastSave="{00000000-0000-0000-0000-000000000000}"/>
  <bookViews>
    <workbookView xWindow="0" yWindow="0" windowWidth="29025" windowHeight="16425" tabRatio="458" xr2:uid="{00000000-000D-0000-FFFF-FFFF00000000}"/>
  </bookViews>
  <sheets>
    <sheet name="Anlage 5-Meldung § 6a (3) S.4" sheetId="11" r:id="rId1"/>
    <sheet name="Pflegebudget" sheetId="5" state="veryHidden" r:id="rId2"/>
    <sheet name="Pflegebudget_Beispiel" sheetId="4" state="very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#REF!</definedName>
    <definedName name="______anl3">[1]Anlage3!$A$2:$A$42</definedName>
    <definedName name="_____anl3">[1]Anlage3!$A$2:$A$42</definedName>
    <definedName name="_____c">'[2]Teil 6.1'!$D$6</definedName>
    <definedName name="_____R">[3]Basis!$B$7</definedName>
    <definedName name="____anl3">[1]Anlage3!$A$2:$A$42</definedName>
    <definedName name="____c">'[2]Teil 6.1'!$D$6</definedName>
    <definedName name="____R">[3]Basis!$B$7</definedName>
    <definedName name="___anl3">[4]Anlage3!$A$2:$A$42</definedName>
    <definedName name="___c">'[2]Teil 6.1'!$D$6</definedName>
    <definedName name="___R">[3]Basis!$B$7</definedName>
    <definedName name="__aa2" hidden="1">{#N/A,#N/A,FALSE,"ERLÄUTERUNGEN ZU SE UND FP";#N/A,#N/A,FALSE,"V2-Angiol.";#N/A,#N/A,FALSE,"V2-KAR";#N/A,#N/A,FALSE,"V2-PNE";#N/A,#N/A,FALSE,"V2-NEC";#N/A,#N/A,FALSE,"V2-Gefäß";#N/A,#N/A,FALSE,"V2-TOC";#N/A,#N/A,FALSE,"V2-KAC";#N/A,#N/A,FALSE,"V2-ORT";#N/A,#N/A,FALSE,"V2 Ort II";#N/A,#N/A,FALSE,"V3-GEC";#N/A,#N/A,FALSE,"V3-KAC";#N/A,#N/A,FALSE,"V3-ORT I"}</definedName>
    <definedName name="__anl3">[1]Anlage3!$A$2:$A$42</definedName>
    <definedName name="__c">'[2]Teil 6.1'!$D$6</definedName>
    <definedName name="__R">[3]Basis!$B$7</definedName>
    <definedName name="_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_2">#REF!</definedName>
    <definedName name="_5">#REF!</definedName>
    <definedName name="_aa2" hidden="1">{#N/A,#N/A,FALSE,"ERLÄUTERUNGEN ZU SE UND FP";#N/A,#N/A,FALSE,"V2-Angiol.";#N/A,#N/A,FALSE,"V2-KAR";#N/A,#N/A,FALSE,"V2-PNE";#N/A,#N/A,FALSE,"V2-NEC";#N/A,#N/A,FALSE,"V2-Gefäß";#N/A,#N/A,FALSE,"V2-TOC";#N/A,#N/A,FALSE,"V2-KAC";#N/A,#N/A,FALSE,"V2-ORT";#N/A,#N/A,FALSE,"V2 Ort II";#N/A,#N/A,FALSE,"V3-GEC";#N/A,#N/A,FALSE,"V3-KAC";#N/A,#N/A,FALSE,"V3-ORT I"}</definedName>
    <definedName name="_ABT1">#REF!</definedName>
    <definedName name="_ABT2">#REF!</definedName>
    <definedName name="_ABT3">#REF!</definedName>
    <definedName name="_ABT4">#REF!</definedName>
    <definedName name="_ABT5">#REF!</definedName>
    <definedName name="_ABT5021">#REF!</definedName>
    <definedName name="_anl3">[5]Anlage3!$A$2:$A$42</definedName>
    <definedName name="_c">'[2]Teil 6.1'!$D$6</definedName>
    <definedName name="_R">[3]Basis!$B$7</definedName>
    <definedName name="_ZE03"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a">[3]Basis!$B$7</definedName>
    <definedName name="aa" hidden="1">{#N/A,#N/A,FALSE,"ERLÄUTERUNGEN ZU SE UND FP";#N/A,#N/A,FALSE,"V2-Angiol.";#N/A,#N/A,FALSE,"V2-KAR";#N/A,#N/A,FALSE,"V2-PNE";#N/A,#N/A,FALSE,"V2-NEC";#N/A,#N/A,FALSE,"V2-Gefäß";#N/A,#N/A,FALSE,"V2-TOC";#N/A,#N/A,FALSE,"V2-KAC";#N/A,#N/A,FALSE,"V2-ORT";#N/A,#N/A,FALSE,"V2 Ort II";#N/A,#N/A,FALSE,"V3-GEC";#N/A,#N/A,FALSE,"V3-KAC";#N/A,#N/A,FALSE,"V3-ORT I"}</definedName>
    <definedName name="aaa" hidden="1">{#N/A,#N/A,FALSE,"ERLÄUTERUNGEN ZU SE UND FP";#N/A,#N/A,FALSE,"V2-Angiol.";#N/A,#N/A,FALSE,"V2-KAR";#N/A,#N/A,FALSE,"V2-PNE";#N/A,#N/A,FALSE,"V2-NEC";#N/A,#N/A,FALSE,"V2-Gefäß";#N/A,#N/A,FALSE,"V2-TOC";#N/A,#N/A,FALSE,"V2-KAC";#N/A,#N/A,FALSE,"V2-ORT";#N/A,#N/A,FALSE,"V2 Ort II";#N/A,#N/A,FALSE,"V3-GEC";#N/A,#N/A,FALSE,"V3-KAC";#N/A,#N/A,FALSE,"V3-ORT I"}</definedName>
    <definedName name="aaaa" hidden="1">{#N/A,#N/A,FALSE,"ERLÄUTERUNGEN ZU SE UND FP";#N/A,#N/A,FALSE,"V2-Angiol.";#N/A,#N/A,FALSE,"V2-KAR";#N/A,#N/A,FALSE,"V2-PNE";#N/A,#N/A,FALSE,"V2-NEC";#N/A,#N/A,FALSE,"V2-Gefäß";#N/A,#N/A,FALSE,"V2-TOC";#N/A,#N/A,FALSE,"V2-KAC";#N/A,#N/A,FALSE,"V2-ORT";#N/A,#N/A,FALSE,"V2 Ort II";#N/A,#N/A,FALSE,"V3-GEC";#N/A,#N/A,FALSE,"V3-KAC";#N/A,#N/A,FALSE,"V3-ORT I"}</definedName>
    <definedName name="aaaaa"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b" hidden="1">{#N/A,#N/A,FALSE,"ERLÄUTERUNGEN ZU SE UND FP";#N/A,#N/A,FALSE,"V2-Angiol.";#N/A,#N/A,FALSE,"V2-KAR";#N/A,#N/A,FALSE,"V2-PNE";#N/A,#N/A,FALSE,"V2-NEC";#N/A,#N/A,FALSE,"V2-Gefäß";#N/A,#N/A,FALSE,"V2-TOC";#N/A,#N/A,FALSE,"V2-KAC";#N/A,#N/A,FALSE,"V2-ORT";#N/A,#N/A,FALSE,"V2 Ort II";#N/A,#N/A,FALSE,"V3-GEC";#N/A,#N/A,FALSE,"V3-KAC";#N/A,#N/A,FALSE,"V3-ORT I"}</definedName>
    <definedName name="abc"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ABT">#REF!</definedName>
    <definedName name="ABT_2008">#REF!</definedName>
    <definedName name="ABT_Pflege">#REF!</definedName>
    <definedName name="ABT_TEIL">#REF!</definedName>
    <definedName name="ABT_TEIL1">#REF!</definedName>
    <definedName name="ABT_VOLL">#REF!</definedName>
    <definedName name="ABT_VOLL1">#REF!</definedName>
    <definedName name="Abteilung">#REF!</definedName>
    <definedName name="al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alter"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AntBel">[6]SteuerungZB!$F$2</definedName>
    <definedName name="Anteil_PersK_SachK_nach_DRGs">#REF!</definedName>
    <definedName name="Ausgleiche">[2]Tabelle1!$B$6</definedName>
    <definedName name="Auswahl">'[7]Einmaliger Ausgleich üFMS-B'!#REF!</definedName>
    <definedName name="Auswahl_E4">[6]Steuerung!$CA$3:$CA$6</definedName>
    <definedName name="b">'[2]B2 (2006) HKG'!$B$7</definedName>
    <definedName name="B1_1">"Textfeld 7"</definedName>
    <definedName name="B2_Z1_SP2">[8]B2!$C$11</definedName>
    <definedName name="B2_Z2_SP2">[8]B2!$C$12</definedName>
    <definedName name="B2_Z3_SP2">[8]B2!$C$13</definedName>
    <definedName name="B2_Z3_SP4">[8]B2!$E$13</definedName>
    <definedName name="B2_Z4_SP2">[8]B2!$C$14</definedName>
    <definedName name="B2_Z6_SP2">[8]B2!$C$16</definedName>
    <definedName name="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bbb"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belegalt">#REF!</definedName>
    <definedName name="Bereich1">#REF!</definedName>
    <definedName name="Bereich2">#REF!</definedName>
    <definedName name="Bereich3">#REF!</definedName>
    <definedName name="Bereich4">#REF!</definedName>
    <definedName name="Bereich5">#REF!</definedName>
    <definedName name="Bereich6">#REF!</definedName>
    <definedName name="bf_Anlage_5">[9]Anlage_5!$A$7:$E$1614</definedName>
    <definedName name="bf_Anlage_6">[9]Anlage_6!$A$7:$F$293</definedName>
    <definedName name="bhglilh" hidden="1">{#N/A,#N/A,FALSE,"V 1";#N/A,#N/A,FALSE,"RECHNER";#N/A,#N/A,FALSE,"K 2 Fordg. Pflszraum";#N/A,#N/A,FALSE,"K 4 Medizinischer Bedarf";#N/A,#N/A,FALSE,"K 5 Budget";#N/A,#N/A,FALSE,"K 6 Basispflegesatz";#N/A,#N/A,FALSE,"Z 5 Kalkulation Inv.kosten"}</definedName>
    <definedName name="bhjk">#REF!</definedName>
    <definedName name="Blatt"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btnFormularAuswaehlen">"Schaltfläche 6"</definedName>
    <definedName name="cc"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CMIIst">[5]Übertrag!#REF!</definedName>
    <definedName name="CMIrelIst">[5]Übertrag!#REF!</definedName>
    <definedName name="CMIrelV">[5]Übertrag!#REF!</definedName>
    <definedName name="CMIst">[5]Übertrag!#REF!</definedName>
    <definedName name="CMIV">[5]Übertrag!#REF!</definedName>
    <definedName name="CMV">[5]Übertrag!#REF!</definedName>
    <definedName name="cxcx">'[10]Teil 6.1'!$D$6</definedName>
    <definedName name="d">'[2]Teil 6.1'!$G$6</definedName>
    <definedName name="D1_T1">#REF!</definedName>
    <definedName name="D1_T2">#REF!</definedName>
    <definedName name="Datum">[2]Tabelle1!$B$6</definedName>
    <definedName name="dd"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dgzdf">'[10]Teil 6.1'!$D$6</definedName>
    <definedName name="Differenzbetrachtung"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DRGERlösvolumen2006">#REF!</definedName>
    <definedName name="DRGS04">#REF!</definedName>
    <definedName name="DRGS05">#REF!</definedName>
    <definedName name="E">'[2]B2 (2006) HKG'!$B$7</definedName>
    <definedName name="E31BBBB">#REF!</definedName>
    <definedName name="E31HA_2">#REF!</definedName>
    <definedName name="E31HA2_2">#REF!</definedName>
    <definedName name="E31HA22">#REF!</definedName>
    <definedName name="E31HA62">#REF!</definedName>
    <definedName name="E31HA62_E">[11]A_14!#REF!</definedName>
    <definedName name="E31HA622">[11]A_14!#REF!</definedName>
    <definedName name="E31HA62E">[11]A_14!#REF!</definedName>
    <definedName name="E33BA0505">'[12]43'!$B$16</definedName>
    <definedName name="E33HA0505">'[12]42'!$B$16</definedName>
    <definedName name="eeee">#REF!</definedName>
    <definedName name="ENDE">#REF!</definedName>
    <definedName name="Entw.Ausgleiche_BDO2008"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ERZIELTE_ERLÖSE">#REF!</definedName>
    <definedName name="ExcelExport">#REF!</definedName>
    <definedName name="exportDRGAbteilungstypBewRel">#REF!</definedName>
    <definedName name="f">'[2]B2 (2006) HKG'!$B$5</definedName>
    <definedName name="F_Beatmung">#REF!</definedName>
    <definedName name="F_HCH">#REF!</definedName>
    <definedName name="F_Pulm">#REF!</definedName>
    <definedName name="F_Reste">#REF!</definedName>
    <definedName name="F_TXCH">#REF!</definedName>
    <definedName name="FALL">#REF!</definedName>
    <definedName name="FALL2">#REF!</definedName>
    <definedName name="FDAHaus"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FEIBE">'[13]D4;2008'!$B$20</definedName>
    <definedName name="fffffff"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fhxsghxdh"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FIBU05">#REF!</definedName>
    <definedName name="FP_Belegkatalog">'[14]Fallpauschalenkatalog-Beleg '!$A$1:$N$1000</definedName>
    <definedName name="FP_Hauptkatalog">'[14]Fallpauschalenkatalog-Haupt '!$A$1:$L$1000</definedName>
    <definedName name="Genehmigung">[8]Stammdaten!$C$12</definedName>
    <definedName name="GESAMT">'[13]D4;2008'!$B$54</definedName>
    <definedName name="GruppenZeitraum">#REF!</definedName>
    <definedName name="gsgdsh">#REF!</definedName>
    <definedName name="GVD_Entgelte">#REF!</definedName>
    <definedName name="h">'[2]B2 (2006) HKG'!$B$5</definedName>
    <definedName name="hauptalt">#REF!</definedName>
    <definedName name="HCH">#REF!</definedName>
    <definedName name="HILFE">[15]PP4!#REF!</definedName>
    <definedName name="HILFE1">[15]PP4!#REF!</definedName>
    <definedName name="HILFE2">[15]PP4!#REF!</definedName>
    <definedName name="hjhh" hidden="1">{#N/A,#N/A,FALSE,"ERLÄUTERUNGEN ZU SE UND FP";#N/A,#N/A,FALSE,"V2-Angiol.";#N/A,#N/A,FALSE,"V2-KAR";#N/A,#N/A,FALSE,"V2-PNE";#N/A,#N/A,FALSE,"V2-NEC";#N/A,#N/A,FALSE,"V2-Gefäß";#N/A,#N/A,FALSE,"V2-TOC";#N/A,#N/A,FALSE,"V2-KAC";#N/A,#N/A,FALSE,"V2-ORT";#N/A,#N/A,FALSE,"V2 Ort II";#N/A,#N/A,FALSE,"V3-GEC";#N/A,#N/A,FALSE,"V3-KAC";#N/A,#N/A,FALSE,"V3-ORT I"}</definedName>
    <definedName name="i">'[2]Teil 6.1'!$G$6</definedName>
    <definedName name="INDIVIDUELL">'[16]D5.1;2007'!$D$173</definedName>
    <definedName name="INDIVIDUELL_NEU">'[17]D5.1;2007'!$D$173</definedName>
    <definedName name="INDIVIDUELL1">#REF!</definedName>
    <definedName name="Inkrafttreten">'[18]Erlösbudget(B2)'!$F$11</definedName>
    <definedName name="Intensiv">#REF!</definedName>
    <definedName name="IST_Beatmung">#REF!</definedName>
    <definedName name="IST_HCH">#REF!</definedName>
    <definedName name="IST_Pulmo">#REF!</definedName>
    <definedName name="IST_Reste">#REF!</definedName>
    <definedName name="IST_TXCH">#REF!</definedName>
    <definedName name="j">'[2]B2 (2006) HKG'!$B$7</definedName>
    <definedName name="Jahr">'[2]B2 (2006) HKG'!$B$7</definedName>
    <definedName name="Juli">'[19]Mehrleistungsabschlag 2014 SLT '!$T$39:$T$50</definedName>
    <definedName name="k">[2]Tabelle1!$B$6</definedName>
    <definedName name="K_HCH">#REF!</definedName>
    <definedName name="K_INT">#REF!</definedName>
    <definedName name="K_Pulm">#REF!</definedName>
    <definedName name="K_REst">#REF!</definedName>
    <definedName name="K_TXCH">#REF!</definedName>
    <definedName name="Katalog">#REF!</definedName>
    <definedName name="KH">[5]Eingabeblatt!$E$5</definedName>
    <definedName name="KH_IK">[8]Stammdaten!$C$4</definedName>
    <definedName name="KH_NAME">[8]Stammdaten!$C$5</definedName>
    <definedName name="KH_ORT">[8]Stammdaten!$C$8</definedName>
    <definedName name="KH_PLZ">[8]Stammdaten!$C$7</definedName>
    <definedName name="KH_STRASSE">[8]Stammdaten!$C$6</definedName>
    <definedName name="Khname">#REF!</definedName>
    <definedName name="kjhölkjöl">#REF!</definedName>
    <definedName name="Krankenhausname">'[2]B2 (2006) HKG'!$B$5</definedName>
    <definedName name="l">'[2]B2 (2006) HKG'!$B$5</definedName>
    <definedName name="LBFW">'[18]Erlösbudget(B2)'!$F$10</definedName>
    <definedName name="lfd.nr.1">#REF!</definedName>
    <definedName name="lfd.Nr.10">#REF!</definedName>
    <definedName name="lfd.Nr.10a">#REF!</definedName>
    <definedName name="lfd.Nr.10b">#REF!</definedName>
    <definedName name="lfd.Nr.10c">#REF!</definedName>
    <definedName name="lfd.Nr.10d">#REF!</definedName>
    <definedName name="lfd.Nr.11">#REF!</definedName>
    <definedName name="lfd.Nr.12">#REF!</definedName>
    <definedName name="lfd.Nr.13">#REF!</definedName>
    <definedName name="lfd.Nr.14">#REF!</definedName>
    <definedName name="lfd.Nr.15">#REF!</definedName>
    <definedName name="lfd.Nr.16">#REF!</definedName>
    <definedName name="lfd.Nr.16a">#REF!</definedName>
    <definedName name="lfd.Nr.16b">#REF!</definedName>
    <definedName name="lfd.Nr.16c">#REF!</definedName>
    <definedName name="Lfd.Nr.17">#REF!</definedName>
    <definedName name="lfd.Nr.17a">#REF!</definedName>
    <definedName name="lfd.Nr.18">#REF!</definedName>
    <definedName name="lfd.Nr.19">#REF!</definedName>
    <definedName name="lfd.Nr.2">#REF!</definedName>
    <definedName name="lfd.Nr.20">#REF!</definedName>
    <definedName name="lfd.Nr.21">#REF!</definedName>
    <definedName name="lfd.Nr.22">#REF!</definedName>
    <definedName name="lfd.Nr.22a">#REF!</definedName>
    <definedName name="lfd.Nr.22b">#REF!</definedName>
    <definedName name="lfd.Nr.23">#REF!</definedName>
    <definedName name="lfd.Nr.24">#REF!</definedName>
    <definedName name="lfd.Nr.25">#REF!</definedName>
    <definedName name="lfd.Nr.26">#REF!</definedName>
    <definedName name="lfd.Nr.27">#REF!</definedName>
    <definedName name="lfd.Nr.28">#REF!</definedName>
    <definedName name="lfd.Nr.29">#REF!</definedName>
    <definedName name="lfd.Nr.3">#REF!</definedName>
    <definedName name="lfd.Nr.30">#REF!</definedName>
    <definedName name="lfd.Nr.30a">#REF!</definedName>
    <definedName name="lfd.Nr.30b">#REF!</definedName>
    <definedName name="lfd.Nr.30c">#REF!</definedName>
    <definedName name="lfd.Nr.31">#REF!</definedName>
    <definedName name="lfd.Nr.32">#REF!</definedName>
    <definedName name="lfd.Nr.32a">#REF!</definedName>
    <definedName name="lfd.Nr.32b">#REF!</definedName>
    <definedName name="lfd.Nr.32c">#REF!</definedName>
    <definedName name="lfd.Nr.32d">#REF!</definedName>
    <definedName name="lfd.Nr.33">#REF!</definedName>
    <definedName name="lfd.Nr.34">#REF!</definedName>
    <definedName name="lfd.Nr.35">#REF!</definedName>
    <definedName name="lfd.Nr.36">#REF!</definedName>
    <definedName name="lfd.Nr.37">#REF!</definedName>
    <definedName name="lfd.Nr.38">#REF!</definedName>
    <definedName name="lfd.Nr.3a">#REF!</definedName>
    <definedName name="lfd.Nr.3b">#REF!</definedName>
    <definedName name="lfd.Nr.3c">#REF!</definedName>
    <definedName name="lfd.Nr.4">#REF!</definedName>
    <definedName name="lfd.Nr.5">#REF!</definedName>
    <definedName name="lfd.Nr.6">#REF!</definedName>
    <definedName name="lfd.Nr.7">#REF!</definedName>
    <definedName name="lfd.Nr.8">#REF!</definedName>
    <definedName name="lfd.Nr.8a">#REF!</definedName>
    <definedName name="lfd.Nr.9">#REF!</definedName>
    <definedName name="LIEGER">'[16]D5.1;2007'!$D$178</definedName>
    <definedName name="LIEGER1">#REF!</definedName>
    <definedName name="liste">[20]DRGListe!$A:$IV</definedName>
    <definedName name="Liste_1">"Listenfeld 1350"</definedName>
    <definedName name="Mehrleistungsabschlag">#REF!</definedName>
    <definedName name="Mehrleistungsabschlag_2015_RP">#REF!</definedName>
    <definedName name="Monatserster">#REF!</definedName>
    <definedName name="Monatsletzter">#REF!</definedName>
    <definedName name="Nanni">#REF!</definedName>
    <definedName name="Nanni2">#REF!</definedName>
    <definedName name="Neue_Tabelle">#REF!</definedName>
    <definedName name="nf_E2_SuNoZeErlI">[9]E2!$E$31</definedName>
    <definedName name="nf_E2_SuNoZeErlSoll">[9]E2!$G$31</definedName>
    <definedName name="nf_E2_SuNoZeErlSumVer">[9]E2!$D$31</definedName>
    <definedName name="nf_E2_SuZeErlI">[9]E2!$E$30</definedName>
    <definedName name="nf_E2_SuZeErlSoll">[9]E2!$G$30</definedName>
    <definedName name="nf_E2_SuZeErlVer">[9]E2!$D$30</definedName>
    <definedName name="nf_E3_1_IndKalSKErlI">[9]E3_1!$C$13</definedName>
    <definedName name="nf_E3_1_IndKalSKErlSo">[9]E3_1!$D$13</definedName>
    <definedName name="nf_E3_1_IndKalSKErlSumVer">[9]E3_1!$B$13</definedName>
    <definedName name="nf_E3_1_IndKalSPErlI">[9]E3_1!$C$12</definedName>
    <definedName name="nf_E3_1_IndKalSPErlSo">[9]E3_1!$D$12</definedName>
    <definedName name="nf_E3_1_IndKalSPErlSumVer">[9]E3_1!$B$12</definedName>
    <definedName name="nf_E3_1_SuEntErlI">[9]E3_1!$C$11</definedName>
    <definedName name="nf_E3_1_SuEntErlSo">[9]E3_1!$D$11</definedName>
    <definedName name="nf_E3_1_SuEntErlSumVer">[9]E3_1!$B$11</definedName>
    <definedName name="nf_E3_2_SuNoZeErlI">[9]E3_2!$E$14</definedName>
    <definedName name="nf_E3_2_SuNoZeErlSo">[9]E3_2!$G$14</definedName>
    <definedName name="nf_E3_2_SuNoZeErlSumVer">[9]E3_2!$D$14</definedName>
    <definedName name="nf_E3_2_SuZeErlI">[9]E3_2!$E$13</definedName>
    <definedName name="nf_E3_2_SuZeErlSo">[9]E3_2!$G$13</definedName>
    <definedName name="nf_E3_2_SuZeErlVer">[9]E3_2!$D$13</definedName>
    <definedName name="nf_E3_3_IndKalSKErlI">[9]E3_3!$E$13</definedName>
    <definedName name="nf_E3_3_IndKalSKErlSo">[9]E3_3!$G$13</definedName>
    <definedName name="nf_E3_3_IndKalSKErlVer">[9]E3_3!$D$13</definedName>
    <definedName name="nf_E3_3_IndKalSPErlI">[9]E3_3!$E$12</definedName>
    <definedName name="nf_E3_3_IndKalSPErlSo">[9]E3_3!$G$12</definedName>
    <definedName name="nf_E3_3_IndKalSPErlVer">[9]E3_3!$D$12</definedName>
    <definedName name="nf_E3_3_SuEntErlI">[9]E3_3!$E$11</definedName>
    <definedName name="nf_E3_3_SuEntErlVer">[9]E3_3!$D$11</definedName>
    <definedName name="nf_Ende">[9]E3_1!$A$11</definedName>
    <definedName name="nf_Jahr">[9]Allg.Hinweise!$J$1</definedName>
    <definedName name="nf_Version">[9]Allg.Hinweise!$L$1</definedName>
    <definedName name="njklhh" hidden="1">{#N/A,#N/A,FALSE,"V 1";#N/A,#N/A,FALSE,"RECHNER";#N/A,#N/A,FALSE,"K 2 Fordg. Pflszraum";#N/A,#N/A,FALSE,"K 4 Medizinischer Bedarf";#N/A,#N/A,FALSE,"K 5 Budget";#N/A,#N/A,FALSE,"K 6 Basispflegesatz";#N/A,#N/A,FALSE,"Z 5 Kalkulation Inv.kosten"}</definedName>
    <definedName name="NUB">'[13]D4;2008'!$B$70</definedName>
    <definedName name="ooo"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pp" hidden="1">{#N/A,#N/A,FALSE,"ERLÄUTERUNGEN ZU SE UND FP";#N/A,#N/A,FALSE,"V2-Angiol.";#N/A,#N/A,FALSE,"V2-KAR";#N/A,#N/A,FALSE,"V2-PNE";#N/A,#N/A,FALSE,"V2-NEC";#N/A,#N/A,FALSE,"V2-Gefäß";#N/A,#N/A,FALSE,"V2-TOC";#N/A,#N/A,FALSE,"V2-KAC";#N/A,#N/A,FALSE,"V2-ORT";#N/A,#N/A,FALSE,"V2 Ort II";#N/A,#N/A,FALSE,"V3-GEC";#N/A,#N/A,FALSE,"V3-KAC";#N/A,#N/A,FALSE,"V3-ORT I"}</definedName>
    <definedName name="pppp"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Pulmo">#REF!</definedName>
    <definedName name="PW_Personalkosten">'[2]Teil 6.1'!$D$6</definedName>
    <definedName name="PW_Sachkosten">'[2]Teil 6.1'!$G$6</definedName>
    <definedName name="Reste">#REF!</definedName>
    <definedName name="Sachkosten">#REF!</definedName>
    <definedName name="SAPBEXrevision" hidden="1">1</definedName>
    <definedName name="SAPBEXsysID" hidden="1">"MBP"</definedName>
    <definedName name="SAPBEXwbID" hidden="1">"A8FVGEBK76T6N34E8PJ481QFJ"</definedName>
    <definedName name="Schritt1__E1Plus_Pool1">#REF!</definedName>
    <definedName name="Schritt4_E1Plus_Einzelhaus_Auswahl_mit_Durchschnitt">#REF!</definedName>
    <definedName name="SCHWER">'[16]D5.1;2007'!$D$168</definedName>
    <definedName name="SCHWER1">#REF!</definedName>
    <definedName name="sdffds">'[10]B2 (2006) HKG'!$B$7</definedName>
    <definedName name="Seite3">'[21]F11. B_1'!#REF!</definedName>
    <definedName name="SONSTIG">[15]PP4!#REF!</definedName>
    <definedName name="sss">#REF!</definedName>
    <definedName name="Steuerzeile">#REF!</definedName>
    <definedName name="Summe_Eff_Bwr">#REF!</definedName>
    <definedName name="T2Z3">[22]BB_NKG!$E$20</definedName>
    <definedName name="T2Z4">[22]BB_NKG!$E$21</definedName>
    <definedName name="T2Z5">[22]BB_NKG!$E$22</definedName>
    <definedName name="T2Z5a">[22]BB_NKG!$E$23</definedName>
    <definedName name="T2Z5b">[22]BB_NKG!$E$24</definedName>
    <definedName name="T2Z6">[22]BB_NKG!$E$25</definedName>
    <definedName name="TAG">#REF!</definedName>
    <definedName name="Tage_Jahr">[8]Stammdaten!$C$11</definedName>
    <definedName name="TARIF">#REF!</definedName>
    <definedName name="TEIBE">'[13]D4;2008'!$B$30</definedName>
    <definedName name="TEIBE_MIT">'[13]D4;2008'!$B$38</definedName>
    <definedName name="Teil_ABT">#REF!</definedName>
    <definedName name="Teil_F11.B_Seite3">'[21]F11. B_1'!#REF!</definedName>
    <definedName name="Teil_Pflege">#REF!</definedName>
    <definedName name="Teil_Pflege_2008">#REF!</definedName>
    <definedName name="Test">#REF!</definedName>
    <definedName name="tmp_Mitgliedshäuser">#REF!</definedName>
    <definedName name="TS2013_Matrix">[23]TS2013!$A$9:$C$17</definedName>
    <definedName name="TXCH">#REF!</definedName>
    <definedName name="u">'[2]Teil 6.1'!$D$6</definedName>
    <definedName name="üüüüü"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V_HCH">#REF!</definedName>
    <definedName name="V_Intensiv">#REF!</definedName>
    <definedName name="V_Pulmo">#REF!</definedName>
    <definedName name="V_Reste">#REF!</definedName>
    <definedName name="V_TXCH">#REF!</definedName>
    <definedName name="vdek1903">[5]Anlage3!$A$2:$A$42</definedName>
    <definedName name="Vergleichsliste">OFFSET([6]Steuerung!$W$19,0,0,COUNTA([6]Steuerung!$W$19:$W$67),1)</definedName>
    <definedName name="Version">[8]FussZeilen!$K$1</definedName>
    <definedName name="vk">#REF!</definedName>
    <definedName name="VS2013_Matrix">[23]VS2013!$A$11:$Q$51</definedName>
    <definedName name="w">[3]Basis!$B$5</definedName>
    <definedName name="wrn.Bericht." hidden="1">{#N/A,#N/A,FALSE,"Kontroll-Blatt";#N/A,#N/A,FALSE,"Inhalt";#N/A,#N/A,FALSE,"Aktiva";#N/A,#N/A,FALSE,"Passiva";#N/A,#N/A,FALSE,"GuV";#N/A,#N/A,FALSE,"Anl-1,1";#N/A,#N/A,FALSE,"Anl-1,2";#N/A,#N/A,FALSE,"Anl-1,7";#N/A,#N/A,FALSE,"Anl-3";#N/A,#N/A,FALSE,"Anl-4,1";#N/A,#N/A,FALSE,"Anlage-4,2";#N/A,#N/A,FALSE,"Anl-4,3";#N/A,#N/A,FALSE,"Anlage-4,4";#N/A,#N/A,FALSE,"Anl-5";#N/A,#N/A,FALSE,"Anl-6";#N/A,#N/A,FALSE,"Anl-7";#N/A,#N/A,FALSE,"Anl-8";#N/A,#N/A,FALSE,"Anl.-9 - Personalkosten";#N/A,#N/A,FALSE,"Anlage-10";#N/A,#N/A,FALSE,"Anlage-11"}</definedName>
    <definedName name="wrn.Druck." hidden="1">{#N/A,#N/A,FALSE,"ERLÄUTERUNGEN";#N/A,#N/A,FALSE,"INTERN-ERLÖSE";#N/A,#N/A,FALSE,"INTERN-ABTEILUNGSTRUKTUREN";#N/A,#N/A,FALSE,"V 1";#N/A,#N/A,FALSE,"L 1 ";#N/A,#N/A,FALSE,"L 3 (1) ";#N/A,#N/A,FALSE,"K 2 Fordg. Pflszraum";#N/A,#N/A,FALSE,"K 3 Vereinbarung für den Pflege";#N/A,#N/A,FALSE,"K 4 Medizinischer Bedarf";#N/A,#N/A,FALSE,"K 5 Budget";#N/A,#N/A,FALSE,"K 6 Basispflegesatz";#N/A,#N/A,FALSE,"K 7 (1)  ";#N/A,#N/A,FALSE,"K 7 (14) Intensivmedizin";#N/A,#N/A,FALSE,"Z 5 Kalkulation Inv.kosten";#N/A,#N/A,FALSE,"V3-KAC"}</definedName>
    <definedName name="wrn.FP_SEVgl." hidden="1">{#N/A,#N/A,TRUE,"FP Chirurgie";#N/A,#N/A,TRUE,"FP Augen";#N/A,#N/A,TRUE,"FP HNO";#N/A,#N/A,TRUE,"FP Urologie";#N/A,#N/A,TRUE,"FP Gyn u. Geb";#N/A,#N/A,TRUE,"FP Chirurgie Schlitz";#N/A,#N/A,TRUE,"SE Chirurgie";#N/A,#N/A,TRUE,"SE Augen";#N/A,#N/A,TRUE,"SE HNO";#N/A,#N/A,TRUE,"SE Urologie";#N/A,#N/A,TRUE,"SE Gyn u. Geb";#N/A,#N/A,TRUE,"SE Chirurgie Schl.";#N/A,#N/A,TRUE,"FP Übersicht";#N/A,#N/A,TRUE,"SE Übersicht"}</definedName>
    <definedName name="wrn.K._.7."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wrn.L." hidden="1">{#N/A,#N/A,FALSE,"L 1 ";#N/A,#N/A,FALSE,"L 3 (1) Innere Medizin ";#N/A,#N/A,FALSE,"L 3 (15) Allgemeine Chirurgie";#N/A,#N/A,FALSE,"L 3 (16)  Unfallchirurgie ";#N/A,#N/A,FALSE,"L 3 (17)  Neurochirurgie";#N/A,#N/A,FALSE,"L 3 (22)  Urologie";#N/A,#N/A,FALSE,"L 3 (23)  Orthopädie";#N/A,#N/A,FALSE,"L 3 (24) (25) Frauenheil Geburt";#N/A,#N/A,FALSE,"L 3 (26)  Hals-, Nasen-, Ohrenh";#N/A,#N/A,FALSE,"L 3 (27)  Augenheilkunde";#N/A,#N/A,FALSE,"L 3 (28)  Neurologie";#N/A,#N/A,FALSE,"L 3 (34)  Dermatologie";#N/A,#N/A,FALSE,"L 3 (36)  Intensivmedizin";#N/A,#N/A,FALSE,"L 3 Dialyse"}</definedName>
    <definedName name="wrn.Rest." hidden="1">{#N/A,#N/A,FALSE,"V 1";#N/A,#N/A,FALSE,"RECHNER";#N/A,#N/A,FALSE,"K 2 Fordg. Pflszraum";#N/A,#N/A,FALSE,"K 4 Medizinischer Bedarf";#N/A,#N/A,FALSE,"K 5 Budget";#N/A,#N/A,FALSE,"K 6 Basispflegesatz";#N/A,#N/A,FALSE,"Z 5 Kalkulation Inv.kosten"}</definedName>
    <definedName name="wrn.SEFP." hidden="1">{#N/A,#N/A,FALSE,"ERLÄUTERUNGEN ZU SE UND FP";#N/A,#N/A,FALSE,"V2-Angiol.";#N/A,#N/A,FALSE,"V2-KAR";#N/A,#N/A,FALSE,"V2-PNE";#N/A,#N/A,FALSE,"V2-NEC";#N/A,#N/A,FALSE,"V2-Gefäß";#N/A,#N/A,FALSE,"V2-TOC";#N/A,#N/A,FALSE,"V2-KAC";#N/A,#N/A,FALSE,"V2-ORT";#N/A,#N/A,FALSE,"V2 Ort II";#N/A,#N/A,FALSE,"V3-GEC";#N/A,#N/A,FALSE,"V3-KAC";#N/A,#N/A,FALSE,"V3-ORT I"}</definedName>
    <definedName name="wrs" hidden="1">{#N/A,#N/A,FALSE,"V 1";#N/A,#N/A,FALSE,"RECHNER";#N/A,#N/A,FALSE,"K 2 Fordg. Pflszraum";#N/A,#N/A,FALSE,"K 4 Medizinischer Bedarf";#N/A,#N/A,FALSE,"K 5 Budget";#N/A,#N/A,FALSE,"K 6 Basispflegesatz";#N/A,#N/A,FALSE,"Z 5 Kalkulation Inv.kosten"}</definedName>
    <definedName name="X" hidden="1">{#N/A,#N/A,FALSE,"V 1";#N/A,#N/A,FALSE,"RECHNER";#N/A,#N/A,FALSE,"K 2 Fordg. Pflszraum";#N/A,#N/A,FALSE,"K 4 Medizinischer Bedarf";#N/A,#N/A,FALSE,"K 5 Budget";#N/A,#N/A,FALSE,"K 6 Basispflegesatz";#N/A,#N/A,FALSE,"Z 5 Kalkulation Inv.kosten"}</definedName>
    <definedName name="xlhInhalt">"ZRDaten1"</definedName>
    <definedName name="xx" hidden="1">{#N/A,#N/A,FALSE,"K 7 (1)  Innere Medizin ";#N/A,#N/A,FALSE,"K 7 (10) Pädiatrie";#N/A,#N/A,FALSE,"K 7 (15) Allgemeine Chirurgie";#N/A,#N/A,FALSE,"K 7 (16) Unfallchirurgie";#N/A,#N/A,FALSE,"K 7 (17) Neurochirurgie";#N/A,#N/A,FALSE,"K 7 (22) Urologie";#N/A,#N/A,FALSE,"K 7 (23) Orthopädie";#N/A,#N/A,FALSE,"K 7 (24) Frauenheilkunde";#N/A,#N/A,FALSE,"K 7 (26)  Hals-, Nasen,- Ohren";#N/A,#N/A,FALSE,"K 7 (27) Augenheilkunde";#N/A,#N/A,FALSE,"K 7 (28) Neurologie";#N/A,#N/A,FALSE,"K 7 (34) Dermatologie";#N/A,#N/A,FALSE,"K 7 (36) Intensivmedizin";#N/A,#N/A,FALSE,"K 7 Dialyse"}</definedName>
    <definedName name="xxx" hidden="1">{#N/A,#N/A,FALSE,"ERLÄUTERUNGEN ZU SE UND FP";#N/A,#N/A,FALSE,"V2-Angiol.";#N/A,#N/A,FALSE,"V2-KAR";#N/A,#N/A,FALSE,"V2-PNE";#N/A,#N/A,FALSE,"V2-NEC";#N/A,#N/A,FALSE,"V2-Gefäß";#N/A,#N/A,FALSE,"V2-TOC";#N/A,#N/A,FALSE,"V2-KAC";#N/A,#N/A,FALSE,"V2-ORT";#N/A,#N/A,FALSE,"V2 Ort II";#N/A,#N/A,FALSE,"V3-GEC";#N/A,#N/A,FALSE,"V3-KAC";#N/A,#N/A,FALSE,"V3-ORT I"}</definedName>
    <definedName name="ZE_2005">#REF!</definedName>
    <definedName name="ZE_2006">#REF!</definedName>
    <definedName name="ZE2006__">'[24]Anlage 4'!$A$9:$B$54</definedName>
    <definedName name="ZEFALL">#REF!</definedName>
    <definedName name="ZEFALL1">#REF!</definedName>
    <definedName name="ZEIBE_2a">'[13]D4;2008'!$B$61</definedName>
    <definedName name="ZEMED">'[16]D5.1;2007'!$D$188</definedName>
    <definedName name="ZEMED1">#REF!</definedName>
    <definedName name="ZESONSTIGE">'[16]D5.1;2007'!$D$194</definedName>
    <definedName name="ZESONSTIGE1">#REF!</definedName>
    <definedName name="ZETAGES">#REF!</definedName>
    <definedName name="ZETAGES1">#REF!</definedName>
    <definedName name="ZEUBE">'[13]D4;2008'!$B$46</definedName>
    <definedName name="Ziffer1.6_Kosten">#REF!</definedName>
    <definedName name="Ziffer1.8a_Erlöse">#REF!</definedName>
    <definedName name="Ziffer1.8b_Erlöse">#REF!</definedName>
    <definedName name="ZRDaten1.Datum">"02.04.2013 15:59:22"</definedName>
    <definedName name="ZRDaten1.ErgDef.1">"?XLSHOST_READ_1(EXCEL)_x000D_
GLOBAL(V;;;EXCEL;;;;;W)_x000D_
SPALTE1(''WX0023'')_x000D_
SPALTE2(''WX0024'')_x000D_
SPALTE3(''WX0025'')_x000D_
SPALTE4(''WX0026'')_x000D_
SPALTE5(''WX0027'')_x000D_
SPALTE6(''WX0028'')_x000D_
SPALTE7(''WX0029'')_x000D_
SPALTE8(''WX0030'')_x000D_
SPALTE9(''WX0031'')_x000D_
SPALTE10(''W_"</definedName>
    <definedName name="ZRDaten1.ErgDef.2">"?X0032'')_x000D_
SPALTE11(''WX0033'')_x000D_
SPALTE12(''WX0034'')_x000D_
SPALTE13(''WX0035'')_x000D_
SPALTE14(''WX0036'')_x000D_
SPALTE15(''WX0037'')_x000D_
SPALTE16(''WX0038'')_x000D_
SPALTE17(''WX0039'')_x000D_
SPALTE18(''WX0040'')_x000D_
SPALTE19(''WX0041'')_x000D_
SPALTE20(''WX0042'')_x000D_
SPALTE21(''WX0043''_"</definedName>
    <definedName name="ZRDaten1.ErgDef.3">"?)_x000D_
SPALTE22(''WX0044'')_x000D_
SPALTE23(''WX0045'')_x000D_
SPALTE24(''WX0046'')_x000D_
SPALTE25(''WX0047'')_x000D_
SPALTE26(''WX0048'')_x000D_
SPALTE27(''WX0049'')_x000D_
SPALTE28(''WX0050'')_x000D_
SPALTE29(''WX0051'')_x000D_
SPALTE30(''WX0052'')_x000D_
SPALTE31(''WX0053'')_x000D_
SPALTE32(''WX0054'')_x000D_
SPAL_"</definedName>
    <definedName name="ZRDaten1.ErgDef.4">"?TE33(''WX0055'')_x000D_
SPALTE34(''WX0056'')_x000D_
SPALTE35(''WX0057'')_x000D_
SPALTE36(''WX0058'')_x000D_
SPALTE37(''WX0059'')_x000D_
SPALTE38(''WX0060'')_x000D_
SPALTE39(''WX0061'')_x000D_
SPALTE40(''WX0062'')_x000D_
SPALTE41(''WX0063'')_x000D_
SPALTE42(''WX0064'')_x000D_
SPALTE43(''WX0065'')_x000D_
SPALTE44(''_"</definedName>
    <definedName name="ZRDaten1.ErgDef.5">"?WX0066'')_x000D_
SPALTE45(''WX0067'')_x000D_
SPALTE46(''WX0068'')_x000D_
SPALTE47(''WX0069'')_x000D_
SPALTE48(''WX0070'')_x000D_
SPALTE49(''WX0071'')_x000D_
SPALTE50(''WX0072'')"</definedName>
    <definedName name="ZUAB">#REF!</definedName>
    <definedName name="ZUAB_13">'[25]D4;2010'!#REF!</definedName>
    <definedName name="ZUAB_4">[15]PP4!#REF!</definedName>
    <definedName name="ZUAB_5">'[13]D4;2008'!$B$78</definedName>
    <definedName name="ZUAB_56">'[25]D4;2010'!#REF!</definedName>
    <definedName name="ZUAB_6">[15]PP4!#REF!</definedName>
  </definedNames>
  <calcPr calcId="191029"/>
</workbook>
</file>

<file path=xl/calcChain.xml><?xml version="1.0" encoding="utf-8"?>
<calcChain xmlns="http://schemas.openxmlformats.org/spreadsheetml/2006/main">
  <c r="H41" i="5" l="1"/>
  <c r="F42" i="4"/>
  <c r="F41" i="4"/>
  <c r="AC45" i="4" l="1"/>
  <c r="AB45" i="4"/>
  <c r="AA45" i="4"/>
  <c r="Z45" i="4"/>
  <c r="Y45" i="4"/>
  <c r="X45" i="4"/>
  <c r="V45" i="4"/>
  <c r="U45" i="4"/>
  <c r="S45" i="4"/>
  <c r="R45" i="4"/>
  <c r="P45" i="4"/>
  <c r="O45" i="4"/>
  <c r="M45" i="4"/>
  <c r="L45" i="4"/>
  <c r="J45" i="4"/>
  <c r="I45" i="4"/>
  <c r="G45" i="4"/>
  <c r="F45" i="4"/>
  <c r="E44" i="4"/>
  <c r="D44" i="4"/>
  <c r="C44" i="4"/>
  <c r="E43" i="4"/>
  <c r="D43" i="4"/>
  <c r="C43" i="4"/>
  <c r="E42" i="4"/>
  <c r="D42" i="4"/>
  <c r="C42" i="4"/>
  <c r="W41" i="4"/>
  <c r="W45" i="4" s="1"/>
  <c r="T41" i="4"/>
  <c r="T45" i="4" s="1"/>
  <c r="Q41" i="4"/>
  <c r="Q45" i="4" s="1"/>
  <c r="N41" i="4"/>
  <c r="K41" i="4"/>
  <c r="K45" i="4" s="1"/>
  <c r="H41" i="4"/>
  <c r="H45" i="4" s="1"/>
  <c r="D41" i="4"/>
  <c r="C41" i="4"/>
  <c r="AB37" i="4"/>
  <c r="AA37" i="4"/>
  <c r="Y37" i="4"/>
  <c r="AC36" i="4"/>
  <c r="W36" i="4"/>
  <c r="T36" i="4"/>
  <c r="Q36" i="4"/>
  <c r="N36" i="4"/>
  <c r="K36" i="4"/>
  <c r="AC35" i="4"/>
  <c r="W35" i="4"/>
  <c r="T35" i="4"/>
  <c r="Q35" i="4"/>
  <c r="N35" i="4"/>
  <c r="K35" i="4"/>
  <c r="AC45" i="5"/>
  <c r="AB45" i="5"/>
  <c r="AA45" i="5"/>
  <c r="Z45" i="5"/>
  <c r="Y45" i="5"/>
  <c r="X45" i="5"/>
  <c r="V45" i="5"/>
  <c r="U45" i="5"/>
  <c r="S45" i="5"/>
  <c r="R45" i="5"/>
  <c r="P45" i="5"/>
  <c r="O45" i="5"/>
  <c r="M45" i="5"/>
  <c r="L45" i="5"/>
  <c r="J45" i="5"/>
  <c r="I45" i="5"/>
  <c r="G45" i="5"/>
  <c r="F45" i="5"/>
  <c r="E44" i="5"/>
  <c r="D44" i="5"/>
  <c r="C44" i="5"/>
  <c r="E43" i="5"/>
  <c r="D43" i="5"/>
  <c r="C43" i="5"/>
  <c r="E42" i="5"/>
  <c r="D42" i="5"/>
  <c r="C42" i="5"/>
  <c r="W41" i="5"/>
  <c r="W45" i="5" s="1"/>
  <c r="T41" i="5"/>
  <c r="T45" i="5" s="1"/>
  <c r="Q41" i="5"/>
  <c r="Q45" i="5" s="1"/>
  <c r="N41" i="5"/>
  <c r="N45" i="5" s="1"/>
  <c r="K41" i="5"/>
  <c r="K45" i="5" s="1"/>
  <c r="D41" i="5"/>
  <c r="C41" i="5"/>
  <c r="AB37" i="5"/>
  <c r="AA37" i="5"/>
  <c r="Y37" i="5"/>
  <c r="X37" i="5"/>
  <c r="AC36" i="5"/>
  <c r="W36" i="5"/>
  <c r="T36" i="5"/>
  <c r="Q36" i="5"/>
  <c r="N36" i="5"/>
  <c r="K36" i="5"/>
  <c r="H36" i="5"/>
  <c r="D36" i="5"/>
  <c r="C36" i="5"/>
  <c r="AC35" i="5"/>
  <c r="W35" i="5"/>
  <c r="T35" i="5"/>
  <c r="Q35" i="5"/>
  <c r="N35" i="5"/>
  <c r="K35" i="5"/>
  <c r="H35" i="5"/>
  <c r="D35" i="5"/>
  <c r="C35" i="5"/>
  <c r="AC34" i="5"/>
  <c r="W34" i="5"/>
  <c r="T34" i="5"/>
  <c r="Q34" i="5"/>
  <c r="N34" i="5"/>
  <c r="K34" i="5"/>
  <c r="H34" i="5"/>
  <c r="D34" i="5"/>
  <c r="C34" i="5"/>
  <c r="AC33" i="5"/>
  <c r="W33" i="5"/>
  <c r="T33" i="5"/>
  <c r="Q33" i="5"/>
  <c r="N33" i="5"/>
  <c r="K33" i="5"/>
  <c r="H33" i="5"/>
  <c r="D33" i="5"/>
  <c r="C33" i="5"/>
  <c r="AC32" i="5"/>
  <c r="W32" i="5"/>
  <c r="T32" i="5"/>
  <c r="Q32" i="5"/>
  <c r="N32" i="5"/>
  <c r="K32" i="5"/>
  <c r="H32" i="5"/>
  <c r="D32" i="5"/>
  <c r="C32" i="5"/>
  <c r="AC31" i="5"/>
  <c r="W31" i="5"/>
  <c r="T31" i="5"/>
  <c r="Q31" i="5"/>
  <c r="N31" i="5"/>
  <c r="K31" i="5"/>
  <c r="H31" i="5"/>
  <c r="D31" i="5"/>
  <c r="C31" i="5"/>
  <c r="AC30" i="5"/>
  <c r="W30" i="5"/>
  <c r="T30" i="5"/>
  <c r="Q30" i="5"/>
  <c r="N30" i="5"/>
  <c r="K30" i="5"/>
  <c r="H30" i="5"/>
  <c r="D30" i="5"/>
  <c r="C30" i="5"/>
  <c r="AC29" i="5"/>
  <c r="W29" i="5"/>
  <c r="T29" i="5"/>
  <c r="Q29" i="5"/>
  <c r="N29" i="5"/>
  <c r="K29" i="5"/>
  <c r="H29" i="5"/>
  <c r="D29" i="5"/>
  <c r="C29" i="5"/>
  <c r="AC28" i="5"/>
  <c r="W28" i="5"/>
  <c r="T28" i="5"/>
  <c r="Q28" i="5"/>
  <c r="N28" i="5"/>
  <c r="K28" i="5"/>
  <c r="H28" i="5"/>
  <c r="D28" i="5"/>
  <c r="C28" i="5"/>
  <c r="AC27" i="5"/>
  <c r="W27" i="5"/>
  <c r="T27" i="5"/>
  <c r="Q27" i="5"/>
  <c r="N27" i="5"/>
  <c r="K27" i="5"/>
  <c r="H27" i="5"/>
  <c r="D27" i="5"/>
  <c r="C27" i="5"/>
  <c r="AC26" i="5"/>
  <c r="W26" i="5"/>
  <c r="T26" i="5"/>
  <c r="Q26" i="5"/>
  <c r="N26" i="5"/>
  <c r="K26" i="5"/>
  <c r="H26" i="5"/>
  <c r="D26" i="5"/>
  <c r="C26" i="5"/>
  <c r="AC25" i="5"/>
  <c r="W25" i="5"/>
  <c r="T25" i="5"/>
  <c r="Q25" i="5"/>
  <c r="N25" i="5"/>
  <c r="K25" i="5"/>
  <c r="H25" i="5"/>
  <c r="D25" i="5"/>
  <c r="C25" i="5"/>
  <c r="AC24" i="5"/>
  <c r="W24" i="5"/>
  <c r="T24" i="5"/>
  <c r="Q24" i="5"/>
  <c r="N24" i="5"/>
  <c r="K24" i="5"/>
  <c r="H24" i="5"/>
  <c r="D24" i="5"/>
  <c r="C24" i="5"/>
  <c r="AC23" i="5"/>
  <c r="W23" i="5"/>
  <c r="T23" i="5"/>
  <c r="Q23" i="5"/>
  <c r="N23" i="5"/>
  <c r="K23" i="5"/>
  <c r="H23" i="5"/>
  <c r="D23" i="5"/>
  <c r="C23" i="5"/>
  <c r="Z22" i="5"/>
  <c r="Z37" i="5" s="1"/>
  <c r="D22" i="5"/>
  <c r="C22" i="5"/>
  <c r="AC21" i="5"/>
  <c r="W21" i="5"/>
  <c r="T21" i="5"/>
  <c r="Q21" i="5"/>
  <c r="N21" i="5"/>
  <c r="K21" i="5"/>
  <c r="H21" i="5"/>
  <c r="D21" i="5"/>
  <c r="C21" i="5"/>
  <c r="W20" i="5"/>
  <c r="T20" i="5"/>
  <c r="Q20" i="5"/>
  <c r="N20" i="5"/>
  <c r="K20" i="5"/>
  <c r="H20" i="5"/>
  <c r="D20" i="5"/>
  <c r="C20" i="5"/>
  <c r="W19" i="5"/>
  <c r="T19" i="5"/>
  <c r="Q19" i="5"/>
  <c r="N19" i="5"/>
  <c r="K19" i="5"/>
  <c r="H19" i="5"/>
  <c r="D19" i="5"/>
  <c r="C19" i="5"/>
  <c r="W18" i="5"/>
  <c r="T18" i="5"/>
  <c r="Q18" i="5"/>
  <c r="Q17" i="5" s="1"/>
  <c r="N18" i="5"/>
  <c r="K18" i="5"/>
  <c r="H18" i="5"/>
  <c r="H17" i="5" s="1"/>
  <c r="D18" i="5"/>
  <c r="C18" i="5"/>
  <c r="C17" i="5" s="1"/>
  <c r="V17" i="5"/>
  <c r="V37" i="5" s="1"/>
  <c r="U17" i="5"/>
  <c r="U37" i="5" s="1"/>
  <c r="S17" i="5"/>
  <c r="S37" i="5" s="1"/>
  <c r="R17" i="5"/>
  <c r="R37" i="5" s="1"/>
  <c r="P17" i="5"/>
  <c r="P37" i="5" s="1"/>
  <c r="O17" i="5"/>
  <c r="O37" i="5" s="1"/>
  <c r="M17" i="5"/>
  <c r="M37" i="5" s="1"/>
  <c r="L17" i="5"/>
  <c r="L37" i="5" s="1"/>
  <c r="J17" i="5"/>
  <c r="J37" i="5" s="1"/>
  <c r="I17" i="5"/>
  <c r="I37" i="5" s="1"/>
  <c r="G17" i="5"/>
  <c r="G37" i="5" s="1"/>
  <c r="F17" i="5"/>
  <c r="F37" i="5" s="1"/>
  <c r="D17" i="5"/>
  <c r="AC16" i="5"/>
  <c r="W16" i="5"/>
  <c r="T16" i="5"/>
  <c r="Q16" i="5"/>
  <c r="N16" i="5"/>
  <c r="K16" i="5"/>
  <c r="H16" i="5"/>
  <c r="D16" i="5"/>
  <c r="C16" i="5"/>
  <c r="AC15" i="5"/>
  <c r="W15" i="5"/>
  <c r="T15" i="5"/>
  <c r="Q15" i="5"/>
  <c r="N15" i="5"/>
  <c r="K15" i="5"/>
  <c r="H15" i="5"/>
  <c r="D15" i="5"/>
  <c r="C15" i="5"/>
  <c r="E11" i="5"/>
  <c r="D11" i="5"/>
  <c r="C11" i="5"/>
  <c r="E10" i="5"/>
  <c r="D10" i="5"/>
  <c r="C10" i="5"/>
  <c r="AC9" i="5"/>
  <c r="AC12" i="5" s="1"/>
  <c r="AB9" i="5"/>
  <c r="AB12" i="5" s="1"/>
  <c r="AA9" i="5"/>
  <c r="AA12" i="5" s="1"/>
  <c r="Z9" i="5"/>
  <c r="Z12" i="5" s="1"/>
  <c r="Y9" i="5"/>
  <c r="Y12" i="5" s="1"/>
  <c r="X9" i="5"/>
  <c r="X12" i="5" s="1"/>
  <c r="W9" i="5"/>
  <c r="W12" i="5" s="1"/>
  <c r="V9" i="5"/>
  <c r="V12" i="5" s="1"/>
  <c r="U9" i="5"/>
  <c r="U12" i="5" s="1"/>
  <c r="T9" i="5"/>
  <c r="T12" i="5" s="1"/>
  <c r="S9" i="5"/>
  <c r="S12" i="5" s="1"/>
  <c r="R9" i="5"/>
  <c r="R12" i="5" s="1"/>
  <c r="Q9" i="5"/>
  <c r="Q12" i="5" s="1"/>
  <c r="P9" i="5"/>
  <c r="P12" i="5" s="1"/>
  <c r="O9" i="5"/>
  <c r="O12" i="5" s="1"/>
  <c r="N9" i="5"/>
  <c r="N12" i="5" s="1"/>
  <c r="M9" i="5"/>
  <c r="M12" i="5" s="1"/>
  <c r="L9" i="5"/>
  <c r="L12" i="5" s="1"/>
  <c r="K9" i="5"/>
  <c r="K12" i="5" s="1"/>
  <c r="J9" i="5"/>
  <c r="J12" i="5" s="1"/>
  <c r="I9" i="5"/>
  <c r="I12" i="5" s="1"/>
  <c r="H9" i="5"/>
  <c r="H12" i="5" s="1"/>
  <c r="G9" i="5"/>
  <c r="G12" i="5" s="1"/>
  <c r="F9" i="5"/>
  <c r="F12" i="5" s="1"/>
  <c r="E8" i="5"/>
  <c r="D8" i="5"/>
  <c r="C8" i="5"/>
  <c r="E7" i="5"/>
  <c r="C7" i="5"/>
  <c r="D6" i="5"/>
  <c r="C6" i="5"/>
  <c r="T17" i="5" l="1"/>
  <c r="AB38" i="5"/>
  <c r="K17" i="5"/>
  <c r="F38" i="5"/>
  <c r="X38" i="5"/>
  <c r="Z38" i="5"/>
  <c r="N17" i="5"/>
  <c r="N37" i="5" s="1"/>
  <c r="N38" i="5" s="1"/>
  <c r="S38" i="5"/>
  <c r="AA38" i="5"/>
  <c r="W17" i="5"/>
  <c r="W37" i="5" s="1"/>
  <c r="W38" i="5" s="1"/>
  <c r="C9" i="5"/>
  <c r="G38" i="5"/>
  <c r="H37" i="5"/>
  <c r="H38" i="5" s="1"/>
  <c r="Y38" i="5"/>
  <c r="E19" i="5"/>
  <c r="E34" i="5"/>
  <c r="C37" i="5"/>
  <c r="E21" i="5"/>
  <c r="E27" i="5"/>
  <c r="E35" i="5"/>
  <c r="O38" i="5"/>
  <c r="E20" i="5"/>
  <c r="E26" i="5"/>
  <c r="L38" i="5"/>
  <c r="M38" i="5"/>
  <c r="C45" i="5"/>
  <c r="J38" i="5"/>
  <c r="K37" i="5"/>
  <c r="K38" i="5" s="1"/>
  <c r="E16" i="5"/>
  <c r="E25" i="5"/>
  <c r="E33" i="5"/>
  <c r="D9" i="5"/>
  <c r="V38" i="5"/>
  <c r="T37" i="5"/>
  <c r="T38" i="5" s="1"/>
  <c r="E28" i="5"/>
  <c r="E36" i="5"/>
  <c r="D45" i="5"/>
  <c r="Q37" i="5"/>
  <c r="Q38" i="5" s="1"/>
  <c r="E29" i="5"/>
  <c r="E41" i="5"/>
  <c r="E45" i="5" s="1"/>
  <c r="AC37" i="5"/>
  <c r="AC38" i="5" s="1"/>
  <c r="E30" i="5"/>
  <c r="P38" i="5"/>
  <c r="D37" i="5"/>
  <c r="E23" i="5"/>
  <c r="E31" i="5"/>
  <c r="R38" i="5"/>
  <c r="E15" i="5"/>
  <c r="E24" i="5"/>
  <c r="E32" i="5"/>
  <c r="C45" i="4"/>
  <c r="D45" i="4"/>
  <c r="E41" i="4"/>
  <c r="E45" i="4" s="1"/>
  <c r="N45" i="4"/>
  <c r="C12" i="5"/>
  <c r="E12" i="5"/>
  <c r="D12" i="5"/>
  <c r="I38" i="5"/>
  <c r="U38" i="5"/>
  <c r="E18" i="5"/>
  <c r="H45" i="5"/>
  <c r="E22" i="5"/>
  <c r="E9" i="5"/>
  <c r="E17" i="5" l="1"/>
  <c r="E37" i="5" s="1"/>
  <c r="E38" i="5" s="1"/>
  <c r="C47" i="5" s="1"/>
  <c r="C38" i="5"/>
  <c r="D38" i="5"/>
  <c r="D47" i="5" s="1"/>
  <c r="X22" i="4" l="1"/>
  <c r="F20" i="4"/>
  <c r="C20" i="4" s="1"/>
  <c r="F19" i="4"/>
  <c r="C19" i="4" s="1"/>
  <c r="F18" i="4"/>
  <c r="C18" i="4" s="1"/>
  <c r="G16" i="4"/>
  <c r="F16" i="4" s="1"/>
  <c r="G15" i="4"/>
  <c r="F15" i="4" s="1"/>
  <c r="H15" i="4" s="1"/>
  <c r="AA6" i="4"/>
  <c r="AA12" i="4" s="1"/>
  <c r="AA38" i="4" s="1"/>
  <c r="X6" i="4"/>
  <c r="X12" i="4" s="1"/>
  <c r="U6" i="4"/>
  <c r="R6" i="4"/>
  <c r="O6" i="4"/>
  <c r="L6" i="4"/>
  <c r="I6" i="4"/>
  <c r="F6" i="4"/>
  <c r="F24" i="4" s="1"/>
  <c r="C24" i="4" s="1"/>
  <c r="F11" i="4"/>
  <c r="C11" i="4" s="1"/>
  <c r="AC34" i="4"/>
  <c r="W34" i="4"/>
  <c r="T34" i="4"/>
  <c r="Q34" i="4"/>
  <c r="N34" i="4"/>
  <c r="K34" i="4"/>
  <c r="AC33" i="4"/>
  <c r="W33" i="4"/>
  <c r="T33" i="4"/>
  <c r="Q33" i="4"/>
  <c r="N33" i="4"/>
  <c r="K33" i="4"/>
  <c r="AC32" i="4"/>
  <c r="W32" i="4"/>
  <c r="T32" i="4"/>
  <c r="Q32" i="4"/>
  <c r="N32" i="4"/>
  <c r="K32" i="4"/>
  <c r="AC31" i="4"/>
  <c r="W31" i="4"/>
  <c r="T31" i="4"/>
  <c r="Q31" i="4"/>
  <c r="N31" i="4"/>
  <c r="K31" i="4"/>
  <c r="AC30" i="4"/>
  <c r="W30" i="4"/>
  <c r="T30" i="4"/>
  <c r="Q30" i="4"/>
  <c r="N30" i="4"/>
  <c r="K30" i="4"/>
  <c r="AC29" i="4"/>
  <c r="W29" i="4"/>
  <c r="T29" i="4"/>
  <c r="Q29" i="4"/>
  <c r="N29" i="4"/>
  <c r="K29" i="4"/>
  <c r="AC28" i="4"/>
  <c r="W28" i="4"/>
  <c r="T28" i="4"/>
  <c r="Q28" i="4"/>
  <c r="N28" i="4"/>
  <c r="K28" i="4"/>
  <c r="AC27" i="4"/>
  <c r="W27" i="4"/>
  <c r="T27" i="4"/>
  <c r="Q27" i="4"/>
  <c r="N27" i="4"/>
  <c r="K27" i="4"/>
  <c r="AC26" i="4"/>
  <c r="W26" i="4"/>
  <c r="T26" i="4"/>
  <c r="Q26" i="4"/>
  <c r="N26" i="4"/>
  <c r="K26" i="4"/>
  <c r="AC25" i="4"/>
  <c r="W25" i="4"/>
  <c r="T25" i="4"/>
  <c r="Q25" i="4"/>
  <c r="N25" i="4"/>
  <c r="K25" i="4"/>
  <c r="AC24" i="4"/>
  <c r="W24" i="4"/>
  <c r="T24" i="4"/>
  <c r="Q24" i="4"/>
  <c r="N24" i="4"/>
  <c r="K24" i="4"/>
  <c r="AC23" i="4"/>
  <c r="W23" i="4"/>
  <c r="T23" i="4"/>
  <c r="Q23" i="4"/>
  <c r="N23" i="4"/>
  <c r="K23" i="4"/>
  <c r="D22" i="4"/>
  <c r="C22" i="4"/>
  <c r="AC21" i="4"/>
  <c r="W21" i="4"/>
  <c r="T21" i="4"/>
  <c r="Q21" i="4"/>
  <c r="N21" i="4"/>
  <c r="K21" i="4"/>
  <c r="H21" i="4"/>
  <c r="D21" i="4"/>
  <c r="C21" i="4"/>
  <c r="W20" i="4"/>
  <c r="T20" i="4"/>
  <c r="Q20" i="4"/>
  <c r="N20" i="4"/>
  <c r="K20" i="4"/>
  <c r="D20" i="4"/>
  <c r="W19" i="4"/>
  <c r="T19" i="4"/>
  <c r="Q19" i="4"/>
  <c r="N19" i="4"/>
  <c r="K19" i="4"/>
  <c r="D19" i="4"/>
  <c r="W18" i="4"/>
  <c r="T18" i="4"/>
  <c r="Q18" i="4"/>
  <c r="N18" i="4"/>
  <c r="K18" i="4"/>
  <c r="D18" i="4"/>
  <c r="V17" i="4"/>
  <c r="V37" i="4" s="1"/>
  <c r="U17" i="4"/>
  <c r="U37" i="4" s="1"/>
  <c r="S17" i="4"/>
  <c r="S37" i="4" s="1"/>
  <c r="R17" i="4"/>
  <c r="R37" i="4" s="1"/>
  <c r="P17" i="4"/>
  <c r="P37" i="4" s="1"/>
  <c r="O17" i="4"/>
  <c r="O37" i="4" s="1"/>
  <c r="M17" i="4"/>
  <c r="M37" i="4" s="1"/>
  <c r="L17" i="4"/>
  <c r="L37" i="4" s="1"/>
  <c r="J17" i="4"/>
  <c r="J37" i="4" s="1"/>
  <c r="I17" i="4"/>
  <c r="I37" i="4" s="1"/>
  <c r="G17" i="4"/>
  <c r="AC16" i="4"/>
  <c r="W16" i="4"/>
  <c r="T16" i="4"/>
  <c r="Q16" i="4"/>
  <c r="N16" i="4"/>
  <c r="K16" i="4"/>
  <c r="AC15" i="4"/>
  <c r="W15" i="4"/>
  <c r="T15" i="4"/>
  <c r="Q15" i="4"/>
  <c r="N15" i="4"/>
  <c r="K15" i="4"/>
  <c r="Z12" i="4"/>
  <c r="AC12" i="4"/>
  <c r="AB12" i="4"/>
  <c r="AB38" i="4" s="1"/>
  <c r="Y12" i="4"/>
  <c r="Y38" i="4" s="1"/>
  <c r="W9" i="4"/>
  <c r="W12" i="4" s="1"/>
  <c r="V9" i="4"/>
  <c r="V12" i="4" s="1"/>
  <c r="U9" i="4"/>
  <c r="T9" i="4"/>
  <c r="T12" i="4" s="1"/>
  <c r="S9" i="4"/>
  <c r="S12" i="4" s="1"/>
  <c r="R9" i="4"/>
  <c r="Q9" i="4"/>
  <c r="Q12" i="4" s="1"/>
  <c r="P9" i="4"/>
  <c r="P12" i="4" s="1"/>
  <c r="O9" i="4"/>
  <c r="N9" i="4"/>
  <c r="N12" i="4" s="1"/>
  <c r="M9" i="4"/>
  <c r="M12" i="4" s="1"/>
  <c r="L9" i="4"/>
  <c r="K9" i="4"/>
  <c r="K12" i="4" s="1"/>
  <c r="J9" i="4"/>
  <c r="J12" i="4" s="1"/>
  <c r="I9" i="4"/>
  <c r="D6" i="4"/>
  <c r="S38" i="4" l="1"/>
  <c r="D16" i="4"/>
  <c r="K17" i="4"/>
  <c r="W17" i="4"/>
  <c r="W37" i="4" s="1"/>
  <c r="W38" i="4" s="1"/>
  <c r="R12" i="4"/>
  <c r="R38" i="4" s="1"/>
  <c r="H20" i="4"/>
  <c r="E20" i="4" s="1"/>
  <c r="I12" i="4"/>
  <c r="I38" i="4" s="1"/>
  <c r="H19" i="4"/>
  <c r="E19" i="4" s="1"/>
  <c r="F10" i="4"/>
  <c r="H10" i="4" s="1"/>
  <c r="E10" i="4" s="1"/>
  <c r="F7" i="4"/>
  <c r="H7" i="4" s="1"/>
  <c r="E7" i="4" s="1"/>
  <c r="F33" i="4"/>
  <c r="G33" i="4" s="1"/>
  <c r="D33" i="4" s="1"/>
  <c r="F32" i="4"/>
  <c r="C32" i="4" s="1"/>
  <c r="T17" i="4"/>
  <c r="T37" i="4" s="1"/>
  <c r="T38" i="4" s="1"/>
  <c r="F29" i="4"/>
  <c r="H29" i="4" s="1"/>
  <c r="E29" i="4" s="1"/>
  <c r="F28" i="4"/>
  <c r="H28" i="4" s="1"/>
  <c r="E28" i="4" s="1"/>
  <c r="M38" i="4"/>
  <c r="F25" i="4"/>
  <c r="C25" i="4" s="1"/>
  <c r="K37" i="4"/>
  <c r="K38" i="4" s="1"/>
  <c r="J38" i="4"/>
  <c r="V38" i="4"/>
  <c r="H18" i="4"/>
  <c r="E18" i="4" s="1"/>
  <c r="O12" i="4"/>
  <c r="O38" i="4" s="1"/>
  <c r="AC37" i="4"/>
  <c r="AC38" i="4" s="1"/>
  <c r="F17" i="4"/>
  <c r="F35" i="4"/>
  <c r="F36" i="4"/>
  <c r="F8" i="4"/>
  <c r="H8" i="4" s="1"/>
  <c r="F23" i="4"/>
  <c r="C23" i="4" s="1"/>
  <c r="F31" i="4"/>
  <c r="H31" i="4" s="1"/>
  <c r="E31" i="4" s="1"/>
  <c r="F27" i="4"/>
  <c r="G27" i="4" s="1"/>
  <c r="D27" i="4" s="1"/>
  <c r="L12" i="4"/>
  <c r="L38" i="4" s="1"/>
  <c r="P38" i="4"/>
  <c r="D15" i="4"/>
  <c r="H11" i="4"/>
  <c r="Z22" i="4"/>
  <c r="X37" i="4"/>
  <c r="X38" i="4" s="1"/>
  <c r="F34" i="4"/>
  <c r="F30" i="4"/>
  <c r="H30" i="4" s="1"/>
  <c r="E30" i="4" s="1"/>
  <c r="F26" i="4"/>
  <c r="H26" i="4" s="1"/>
  <c r="E26" i="4" s="1"/>
  <c r="Q17" i="4"/>
  <c r="Q37" i="4" s="1"/>
  <c r="Q38" i="4" s="1"/>
  <c r="N17" i="4"/>
  <c r="N37" i="4" s="1"/>
  <c r="N38" i="4" s="1"/>
  <c r="E21" i="4"/>
  <c r="G24" i="4"/>
  <c r="D24" i="4" s="1"/>
  <c r="H24" i="4"/>
  <c r="E24" i="4" s="1"/>
  <c r="H32" i="4"/>
  <c r="E32" i="4" s="1"/>
  <c r="H16" i="4"/>
  <c r="E16" i="4" s="1"/>
  <c r="C16" i="4"/>
  <c r="C17" i="4"/>
  <c r="D17" i="4"/>
  <c r="C15" i="4"/>
  <c r="U12" i="4"/>
  <c r="U38" i="4" s="1"/>
  <c r="C6" i="4"/>
  <c r="E15" i="4"/>
  <c r="C28" i="4" l="1"/>
  <c r="G10" i="4"/>
  <c r="D10" i="4" s="1"/>
  <c r="G29" i="4"/>
  <c r="D29" i="4" s="1"/>
  <c r="G28" i="4"/>
  <c r="D28" i="4" s="1"/>
  <c r="C31" i="4"/>
  <c r="C7" i="4"/>
  <c r="C33" i="4"/>
  <c r="C8" i="4"/>
  <c r="H33" i="4"/>
  <c r="E33" i="4" s="1"/>
  <c r="C29" i="4"/>
  <c r="H27" i="4"/>
  <c r="E27" i="4" s="1"/>
  <c r="G32" i="4"/>
  <c r="D32" i="4" s="1"/>
  <c r="G31" i="4"/>
  <c r="D31" i="4" s="1"/>
  <c r="H17" i="4"/>
  <c r="G25" i="4"/>
  <c r="D25" i="4" s="1"/>
  <c r="H25" i="4"/>
  <c r="E25" i="4" s="1"/>
  <c r="C27" i="4"/>
  <c r="C34" i="4"/>
  <c r="G34" i="4"/>
  <c r="D34" i="4" s="1"/>
  <c r="H34" i="4"/>
  <c r="E34" i="4" s="1"/>
  <c r="C35" i="4"/>
  <c r="H35" i="4"/>
  <c r="E35" i="4" s="1"/>
  <c r="G35" i="4"/>
  <c r="D35" i="4" s="1"/>
  <c r="H23" i="4"/>
  <c r="E23" i="4" s="1"/>
  <c r="F37" i="4"/>
  <c r="G23" i="4"/>
  <c r="C26" i="4"/>
  <c r="G26" i="4"/>
  <c r="D26" i="4" s="1"/>
  <c r="E22" i="4"/>
  <c r="Z37" i="4"/>
  <c r="Z38" i="4" s="1"/>
  <c r="E8" i="4"/>
  <c r="G8" i="4"/>
  <c r="G30" i="4"/>
  <c r="D30" i="4" s="1"/>
  <c r="C30" i="4"/>
  <c r="E11" i="4"/>
  <c r="G11" i="4"/>
  <c r="D11" i="4" s="1"/>
  <c r="G36" i="4"/>
  <c r="D36" i="4" s="1"/>
  <c r="H36" i="4"/>
  <c r="E36" i="4" s="1"/>
  <c r="C36" i="4"/>
  <c r="H9" i="4"/>
  <c r="E9" i="4" s="1"/>
  <c r="E17" i="4"/>
  <c r="E37" i="4" l="1"/>
  <c r="G9" i="4"/>
  <c r="D9" i="4" s="1"/>
  <c r="C37" i="4"/>
  <c r="H12" i="4"/>
  <c r="E12" i="4" s="1"/>
  <c r="D23" i="4"/>
  <c r="D37" i="4" s="1"/>
  <c r="G37" i="4"/>
  <c r="D8" i="4"/>
  <c r="H37" i="4"/>
  <c r="C10" i="4"/>
  <c r="C9" i="4" s="1"/>
  <c r="F9" i="4"/>
  <c r="F12" i="4" s="1"/>
  <c r="F38" i="4" s="1"/>
  <c r="G12" i="4" l="1"/>
  <c r="G38" i="4" s="1"/>
  <c r="E38" i="4"/>
  <c r="H38" i="4"/>
  <c r="C12" i="4"/>
  <c r="C47" i="4" l="1"/>
  <c r="D12" i="4"/>
  <c r="D38" i="4" s="1"/>
  <c r="D47" i="4" s="1"/>
  <c r="C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1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1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4" authorId="0" shapeId="0" xr:uid="{00000000-0006-0000-0200-000001000000}">
      <text>
        <r>
          <rPr>
            <sz val="9"/>
            <color indexed="81"/>
            <rFont val="Segoe UI"/>
            <family val="2"/>
          </rPr>
          <t>Vgl. Pflegepersonalkostenabgrenzungsvereinbarung Nr. 2.1
"Pflegedienstleitungen auf den Konten 6x01 sind im Sinne einer Bereichs- und Stationsleitung zu verstehen."</t>
        </r>
      </text>
    </comment>
    <comment ref="B20" authorId="0" shapeId="0" xr:uid="{00000000-0006-0000-0200-000002000000}">
      <text>
        <r>
          <rPr>
            <sz val="9"/>
            <color indexed="81"/>
            <rFont val="Segoe UI"/>
            <family val="2"/>
          </rPr>
          <t>Vgl. Pflegepersonalkostenabgrenzungsvereinbarung Nr. 3.3:
"Das haupt- und nebenberufliche Lehrpersonal der Ausbildungsstätte ist gemäß KHBV in der Dienstart 10 (Personal der Ausbildungsstätte) zu führen. Sollte es sich um Pfle-gepersonal handeln, das in der Grundgesamtheit der im Krankenhaus zugeordneten Vollkräfte in der Dienstart 01 – Pflegedienst nach KHBV aufgeführt ist, so ist es ggf. anteilig in dieser Position aufzuführen, um es zu korrigieren."</t>
        </r>
      </text>
    </comment>
  </commentList>
</comments>
</file>

<file path=xl/sharedStrings.xml><?xml version="1.0" encoding="utf-8"?>
<sst xmlns="http://schemas.openxmlformats.org/spreadsheetml/2006/main" count="224" uniqueCount="114">
  <si>
    <t>Zeile (lfd. Nr.)</t>
  </si>
  <si>
    <t>Bezeichnung</t>
  </si>
  <si>
    <t>Vorsorge- oder Rehabilitationseinrichtungen gem. § 111 SGB V</t>
  </si>
  <si>
    <t>Pflegepersonal in Forschung und Lehre (z. B. Leistungen für Studienpatienten außerhalb des KHEntgG)</t>
  </si>
  <si>
    <t>Einrichtungen gemäß § 17d KHG (Psychiatrie und Psychosomatik)</t>
  </si>
  <si>
    <t>- Pflegepersonal in der Notfallambulanz / Notaufnahme / Rettungsstelle / Schockraum / Rettungstransporte / nicht bettenführenden Aufnahmestation</t>
  </si>
  <si>
    <t>Ambulante Leistungsbereiche (z. B. ambulantes Operieren nach § 115b SGB V)</t>
  </si>
  <si>
    <t xml:space="preserve">Pflegepersonal, deren Leistungen über Zentrumszuschläge nach § 2 Abs. 2 Satz 2 Nr.4 KHEntgG finanziert werden </t>
  </si>
  <si>
    <t>Ermittlung der pflegebudgetrelevanten Kosten</t>
  </si>
  <si>
    <t>Vorstationäre Leistungen nach § 115a SGB V, soweit gesondert berechenbar</t>
  </si>
  <si>
    <t>Nachstationäre Leistungen nach § 115a SGB V, soweit gesondert berechenbar</t>
  </si>
  <si>
    <t xml:space="preserve">Innerbetriebliche Patiententransportdienste (KoSt 9141) </t>
  </si>
  <si>
    <t>Personalkosten der Ausbildungsstätten nach § 17a KHG, sofern dem Ausbildungsbudget zuzurechnen und in DA 01 enthalten</t>
  </si>
  <si>
    <t>Pflegeeinrichtungen außerhalb des KHEntgG</t>
  </si>
  <si>
    <t>Personenkreis nach § 4 Abs. 4 KHEntgG</t>
  </si>
  <si>
    <t>Pflegerische Leistungen für externe Dritte</t>
  </si>
  <si>
    <t>7a</t>
  </si>
  <si>
    <t>7b</t>
  </si>
  <si>
    <t xml:space="preserve">Ausgangsbasis pflegebudgetrelevanter Kosten </t>
  </si>
  <si>
    <t>Weitere pflegebudgetrelevante Kosten</t>
  </si>
  <si>
    <t>Beiträge zur berufsgenossenschaftlichen Unfallversicherung (Anteil für Pflege)</t>
  </si>
  <si>
    <t>Tabelle zur Herleitung der pflegebudgetrelevanten Kosten gemäß Anlage 3 der Pflegepersonalkostenabgrenzungsvereinbarung vom 18.02.2019</t>
  </si>
  <si>
    <t>Pflegeleistungen im Rahmen der Wahlleistung für gesondert berechenbare Unterkunft</t>
  </si>
  <si>
    <t>Gestellungsgelder, sofern unter Sachkosten verbucht</t>
  </si>
  <si>
    <t xml:space="preserve">Pflegerische Leistungen von externen Dritten </t>
  </si>
  <si>
    <t>Pflegedienstleitung (inkl. hauptamtliche Stellvertretung) im Krankenhausdirektorium
(sofern in Dienstart 01 enthalten)</t>
  </si>
  <si>
    <t>Besondere Versorgung nach § 140a SGB V [Integrierte Versorgung]</t>
  </si>
  <si>
    <t>Strukturierte Behandlungsprogramme nach § 137f SGB V [Disease Management Programme]</t>
  </si>
  <si>
    <t>Summe</t>
  </si>
  <si>
    <t>Gesundheits- und Krankenpflege</t>
  </si>
  <si>
    <t>Gesundheits- und Kinderkrankenpflege</t>
  </si>
  <si>
    <t>Altenpflege</t>
  </si>
  <si>
    <t>sonstiger pflegerischer Beruf 
(Gesundheits- und Pflegeassistenz, Pflegefachhilfe, Kranken- und Altenpflegehilfe, Sozialassistenz, Kinderpflegehelfer)</t>
  </si>
  <si>
    <t>Pflegedienstleitung nach Dienstart 01</t>
  </si>
  <si>
    <t>Krankenpflegehilfe</t>
  </si>
  <si>
    <t>Zwischensumme Anteile für nicht-pflegebudgetrelevante Leistungsbereiche (Vollkräfte im direkten Beschäftigungsverhältnis)</t>
  </si>
  <si>
    <t>Stationssekretärinnen</t>
  </si>
  <si>
    <t>davon: Bezahlte Überstunden und Bereitschaftsdienste (§ 3 Abs. 4 gemäß § 9 Abs. 1 Nr. 8 KHEntgG)</t>
  </si>
  <si>
    <t>Kosten
in EUR</t>
  </si>
  <si>
    <t>Kräfte 
in VK</t>
  </si>
  <si>
    <t>Abgrenzung 
in EUR</t>
  </si>
  <si>
    <t xml:space="preserve">Kosten in der Dienstart 01 (Pflegedienst, einschließlich Auszubildende) nach KHBV </t>
  </si>
  <si>
    <t>Zwischensumme</t>
  </si>
  <si>
    <t>Summe pflegebudgetrelevanter Personalkosten</t>
  </si>
  <si>
    <t>Anteile</t>
  </si>
  <si>
    <t>Pflegefachkräfte</t>
  </si>
  <si>
    <t>7c</t>
  </si>
  <si>
    <t>davon: Personalkosten für haupt- und nebenberufliche Lehrpersonal der Ausbildungsstätte, soweit in der Dienstart 01 berücksichtigt</t>
  </si>
  <si>
    <t>davon: Abzüglich der im Datenjahr enthaltenen gesamten Rückstellungsbildungen für den Pflegedienst</t>
  </si>
  <si>
    <t>davon: Zuzüglich Verbrauch oder Auszahlung von Rückstellungen für den Pflegedienst</t>
  </si>
  <si>
    <t>Anzurechnender Anteil der Personalkosten für Auszubildende in der Pflege (sofern nicht in Dienstart 01 enthalten)</t>
  </si>
  <si>
    <t>Beispiel DK</t>
  </si>
  <si>
    <t>Neue Untersuchungs- und Behandlungsmethoden (NUB) nach § 6 Abs. 2 KHEntgG</t>
  </si>
  <si>
    <t>Anteile für nicht pflegebudgetrelevante Leistungsbereiche (lfd. Nr. 5 - 23):</t>
  </si>
  <si>
    <t>1a</t>
  </si>
  <si>
    <t>3a</t>
  </si>
  <si>
    <t>3b</t>
  </si>
  <si>
    <r>
      <t xml:space="preserve">Rückstellungen gemäß Punkt 2.2 </t>
    </r>
    <r>
      <rPr>
        <sz val="11"/>
        <color theme="1"/>
        <rFont val="Calibri"/>
        <family val="2"/>
        <scheme val="minor"/>
      </rPr>
      <t>(Pflegepersonalkostenabgrenzungsvereinbarung)</t>
    </r>
  </si>
  <si>
    <r>
      <t xml:space="preserve">- davon Praxisanleitung </t>
    </r>
    <r>
      <rPr>
        <sz val="11"/>
        <color theme="1"/>
        <rFont val="Calibri"/>
        <family val="2"/>
        <scheme val="minor"/>
      </rPr>
      <t>[Kosten für Praxisanleitung inkl. Fort- und Weiterbildung
 (Ausfallzeiten, Reisekosten und Kursgebühren)]</t>
    </r>
  </si>
  <si>
    <r>
      <t xml:space="preserve">- davon Auszubildende </t>
    </r>
    <r>
      <rPr>
        <sz val="11"/>
        <color theme="1"/>
        <rFont val="Calibri"/>
        <family val="2"/>
        <scheme val="minor"/>
      </rPr>
      <t>(Bruttopersonalkosten inkl. Rückstellungsbildungen für Pflegeschüler)</t>
    </r>
  </si>
  <si>
    <r>
      <t xml:space="preserve">verbleibende pflegebudgetrelevante Pflegepersonalkosten (im direkten Beschäftigungsverhältnis)
</t>
    </r>
    <r>
      <rPr>
        <sz val="11"/>
        <color theme="1"/>
        <rFont val="Calibri"/>
        <family val="2"/>
        <scheme val="minor"/>
      </rPr>
      <t>- Voll- und teilstationäre Leistungsbereiche (Haupt- und Belegabteilungen)
- Vor- und nachstationäre Leistungen (soweit nicht gesondert berechenbar)
- Stationäre Behandlungsleistungen für "Studienpatienten" (soweit nicht anderweitig vergütet)
- Besondere Einrichtungen gem. § 17b Abs. 1 Satz 10 KHG
- Behandlung von Zivilpatienten in Bundeswehrkrankenhäusern
- Patientenbehandlungen in Krankenhäusern der Träger der gesetzlichen Unfallversicherung
(soweit nicht die Unfallversicherung die Kosten trägt)</t>
    </r>
  </si>
  <si>
    <r>
      <t xml:space="preserve">Sachkosten für Leiharbeiter und Honorarkräfte </t>
    </r>
    <r>
      <rPr>
        <sz val="11"/>
        <color theme="1"/>
        <rFont val="Calibri"/>
        <family val="2"/>
        <scheme val="minor"/>
      </rPr>
      <t>(ohne direktes Beschäftigungsverhältnis - nur für pflegebudgetrelevante Leistungsbereiche)</t>
    </r>
  </si>
  <si>
    <t>Qualitätsverträge nach § 136b Abs. 1 Nr. 4 SGB V</t>
  </si>
  <si>
    <t>Altenpflegehelfer/-innen</t>
  </si>
  <si>
    <t>lfd. Nr.</t>
  </si>
  <si>
    <t>Berufsbezeichnung</t>
  </si>
  <si>
    <t>Gesundheits- und Krankenpfleger/-innen</t>
  </si>
  <si>
    <t>Gesundheits- und Kinderkrankenpfleger/-innen</t>
  </si>
  <si>
    <t>Krankenpflegehelfer/-innen</t>
  </si>
  <si>
    <t>Altenpfleger/-innen</t>
  </si>
  <si>
    <t>Akademischer Pflegeabschluss</t>
  </si>
  <si>
    <t>Ergänzende Hinweise:</t>
  </si>
  <si>
    <t>Ort, Datum</t>
  </si>
  <si>
    <t>Unterschrift des Krankenhauses</t>
  </si>
  <si>
    <t xml:space="preserve">Keine Angaben erforderlich </t>
  </si>
  <si>
    <t>Eingabefelder</t>
  </si>
  <si>
    <t>Anästhesietechnische Assistenten/-innen</t>
  </si>
  <si>
    <t>(Pflege-) Schülerinnen und Schüler</t>
  </si>
  <si>
    <t>Medizinische und Zahnmedizinische Fachangestellte</t>
  </si>
  <si>
    <t>nachrichtlich:</t>
  </si>
  <si>
    <t>Über dem Referenzwert 2018 liegende VK der Rubrik "sonstige Berufe"</t>
  </si>
  <si>
    <t>Über dem Referenzwert 2018 liegende VK der Rubrik "ohne Berufsabschluss"</t>
  </si>
  <si>
    <t>Anlage 5</t>
  </si>
  <si>
    <t>Sonstige nicht differenzierbare Kosten (entsprechend Summe lfd. Nr. 29, 33, 34, 35 Anlage 4)</t>
  </si>
  <si>
    <t xml:space="preserve">Vollkräfte im Jahresdurchschnitt (mit direktem Beschäftigungs-
verhältnis) </t>
  </si>
  <si>
    <t>Muster zur Übermittlung der testierten Daten nach § 6a Abs. 3 Satz 4 KHEntgG</t>
  </si>
  <si>
    <t xml:space="preserve">Vollkräfte im Jahresdurchschnitt (ohne direktes Beschäftigungs-
verhältnis) </t>
  </si>
  <si>
    <t>Summe der auf das Vereinbarungsjahr entfallenden Erlöse des Krankenhauses aus den tagesbezogenen Pflegeentgelten nach § 7 Absatz 1 Satz 1 Nummer 6a KHEntgG</t>
  </si>
  <si>
    <t>Erlöse</t>
  </si>
  <si>
    <t xml:space="preserve">Kosten
in EUR
 (Personal mit direktem Beschäftigungs-
verhältnis) </t>
  </si>
  <si>
    <t xml:space="preserve">Kosten
in EUR  
 (Personal ohne direktes Beschäftigungs-
verhältnis) </t>
  </si>
  <si>
    <r>
      <t>Insgesamt</t>
    </r>
    <r>
      <rPr>
        <b/>
        <u/>
        <vertAlign val="superscript"/>
        <sz val="11"/>
        <rFont val="Calibri"/>
        <family val="2"/>
        <scheme val="minor"/>
      </rPr>
      <t>1</t>
    </r>
    <r>
      <rPr>
        <b/>
        <u/>
        <sz val="11"/>
        <rFont val="Calibri"/>
        <family val="2"/>
        <scheme val="minor"/>
      </rPr>
      <t xml:space="preserve"> (umfasst das gesamte Personal mit entsprechender Qualifikation über  Dienstarten 01 Pflege, 02 MTD, 03 FD (Ziffer 1-10)</t>
    </r>
  </si>
  <si>
    <t>2. Summe pflegebudgetrelevante Personalkosten mit direktem und ohne direktes Beschäftigungsverhältnis</t>
  </si>
  <si>
    <r>
      <t>Kosten</t>
    </r>
    <r>
      <rPr>
        <b/>
        <vertAlign val="superscript"/>
        <sz val="11"/>
        <color theme="0"/>
        <rFont val="Calibri"/>
        <family val="2"/>
        <scheme val="minor"/>
      </rPr>
      <t>2</t>
    </r>
    <r>
      <rPr>
        <b/>
        <sz val="11"/>
        <color theme="0"/>
        <rFont val="Calibri"/>
        <family val="2"/>
        <scheme val="minor"/>
      </rPr>
      <t xml:space="preserve">
in EUR
 (Personal mit direktem Beschäftigungs-
verhältnis) </t>
    </r>
  </si>
  <si>
    <r>
      <t>Kosten</t>
    </r>
    <r>
      <rPr>
        <b/>
        <vertAlign val="superscript"/>
        <sz val="11"/>
        <color theme="0"/>
        <rFont val="Calibri"/>
        <family val="2"/>
        <scheme val="minor"/>
      </rPr>
      <t>2</t>
    </r>
    <r>
      <rPr>
        <b/>
        <sz val="11"/>
        <color theme="0"/>
        <rFont val="Calibri"/>
        <family val="2"/>
        <scheme val="minor"/>
      </rPr>
      <t xml:space="preserve">
in EUR
 (Personal ohne direktes Beschäftigungs-
verhältnis) </t>
    </r>
  </si>
  <si>
    <t>3. Bei der Ermittlung der Vollkräfte (VK) sind Überstunden nicht gesondert zu berücksichtigen</t>
  </si>
  <si>
    <r>
      <t>Vollkräfte im Jahresdurchschnitt (mit direktem Beschäftigungs-
verhältnis)</t>
    </r>
    <r>
      <rPr>
        <b/>
        <vertAlign val="superscript"/>
        <sz val="11"/>
        <color theme="0"/>
        <rFont val="Calibri"/>
        <family val="2"/>
        <scheme val="minor"/>
      </rPr>
      <t>3</t>
    </r>
  </si>
  <si>
    <r>
      <t>Vollkräfte im Jahresdurchschnitt (ohne direktes Beschäftigungs-
verhältnis)</t>
    </r>
    <r>
      <rPr>
        <b/>
        <vertAlign val="superscript"/>
        <sz val="11"/>
        <color theme="0"/>
        <rFont val="Calibri"/>
        <family val="2"/>
        <scheme val="minor"/>
      </rPr>
      <t>3,4</t>
    </r>
  </si>
  <si>
    <t>4. Umrechnung von Personal ohne direktes Beschäftigungsverhältnis in Vollkräfte aus der Zahl der geleisteten Arbeitsstunden im Verhältnis zu den Stunden eines tarifvertraglich vollzeitbeschäftigten Arbeitnehmenden</t>
  </si>
  <si>
    <r>
      <t>Notfallsanitäter/-innen und Rettungsassistent/-innen</t>
    </r>
    <r>
      <rPr>
        <vertAlign val="superscript"/>
        <sz val="11"/>
        <rFont val="Calibri"/>
        <family val="2"/>
        <scheme val="minor"/>
      </rPr>
      <t>5</t>
    </r>
  </si>
  <si>
    <r>
      <t>Pflegeassistenten/-innen und Sozialassistenten/-innen</t>
    </r>
    <r>
      <rPr>
        <vertAlign val="superscript"/>
        <sz val="11"/>
        <rFont val="Calibri"/>
        <family val="2"/>
        <scheme val="minor"/>
      </rPr>
      <t>6</t>
    </r>
  </si>
  <si>
    <t>5. Rettungssanitäter/-innen und Notfallassistent/-innen sind unter "sonstige Berufe" anzugeben (lfd. Nr. 11)</t>
  </si>
  <si>
    <t>6. Gemäß der landesrechtlichen Ausbildungsvorgaben</t>
  </si>
  <si>
    <r>
      <t>sonstige Berufe</t>
    </r>
    <r>
      <rPr>
        <vertAlign val="superscript"/>
        <sz val="11"/>
        <rFont val="Calibri"/>
        <family val="2"/>
        <scheme val="minor"/>
      </rPr>
      <t>7,8</t>
    </r>
  </si>
  <si>
    <t>7. Zuordnung der Berufsgruppen zur Rubrik "sonstige Berufe" entsprechend lfd. Nr. 6-33 in Anlage 6, Blatt "Referenzwerte 2018"</t>
  </si>
  <si>
    <t>8. Die Summe der Vollkräfte in direktem und ohne direktes Beschäftigungsverhältnis darf den Referenzwert 2018 der jeweiligen Rubrik (Anlage 6, Blatt "Referenzwerte 2018", Spalte "Referenzwert Vollkräfte 2018", lfd. Nr. 34 bzw. 35) nicht überschreiten</t>
  </si>
  <si>
    <r>
      <t>ohne Berufsabschluss (ohne lfd. Nr. 12)</t>
    </r>
    <r>
      <rPr>
        <vertAlign val="superscript"/>
        <sz val="11"/>
        <rFont val="Calibri"/>
        <family val="2"/>
        <scheme val="minor"/>
      </rPr>
      <t>8</t>
    </r>
  </si>
  <si>
    <r>
      <t>Summe pflegebudgetrelevante Personalkosten und VK</t>
    </r>
    <r>
      <rPr>
        <b/>
        <vertAlign val="superscript"/>
        <sz val="11"/>
        <rFont val="Calibri"/>
        <family val="2"/>
        <scheme val="minor"/>
      </rPr>
      <t>9</t>
    </r>
  </si>
  <si>
    <t>9. In der lfd. Nr. 16 sind nur zweckentsprechend verwendete Kosten aufzuführen.</t>
  </si>
  <si>
    <t>1. Die "Pflegepersonalkosten bzw. die Pflegevollkräfte insgesamt“ umfassen auch Kosten und Vollkräfte außerhalb des Anwendungsbereiches des Krankenhausentgeltgesetzes, sofern diese in der lfd. Nr. 1 der Anlage 4.2 bzw. Anlage 1.2 noch enthalten waren und im Zuge der Ermittlung der pflegebudgetrelevanten Kosten und VK (lfd. Nr. 37) abgegrenzt wurden.</t>
  </si>
  <si>
    <t>davon im Pflegebudget (umfasst Personal mit entsprechender Qualifikation in der unmittelbaren Patientenversorgung auf bettenführenden Stationen (lfd. Nr. 1-10); lfd. Nr. 11 und 13 pflegebudgetrelevante Vollkräfte bis maximal Referenzwert</t>
  </si>
  <si>
    <t>davon im Pflegebudget (umfasst Personal mit entsprechender Qualifikation in der unmittelbaren Patientenversorgung auf bettenführenden Stationen (lfd. Nr. 1-10); lfd. Nr. 11 und 13 pflegebudgetrelevante Kosten bis maximal Referenzwert)</t>
  </si>
  <si>
    <t xml:space="preserve">Summe (lfd. Nr. 1-13) </t>
  </si>
  <si>
    <t>Zwischensumme Pflegepersonalkosten / VK (lfd. Nr. 1-10 )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</si>
</sst>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9"/>
      <color indexed="81"/>
      <name val="Segoe UI"/>
      <family val="2"/>
    </font>
    <font>
      <sz val="14"/>
      <color theme="1"/>
      <name val="Calibri"/>
      <family val="2"/>
      <scheme val="minor"/>
    </font>
    <font>
      <sz val="10"/>
      <color rgb="FF000000"/>
      <name val="Times New Roman"/>
      <family val="1"/>
    </font>
    <font>
      <sz val="10"/>
      <color rgb="FF000000"/>
      <name val="Lucida Sans Unicode"/>
      <family val="2"/>
    </font>
    <font>
      <b/>
      <u/>
      <sz val="11"/>
      <name val="Calibri"/>
      <family val="2"/>
      <scheme val="minor"/>
    </font>
    <font>
      <sz val="11"/>
      <color rgb="FF000000"/>
      <name val="Calibri"/>
      <family val="2"/>
      <scheme val="minor"/>
    </font>
    <font>
      <sz val="10"/>
      <color rgb="FF000000"/>
      <name val="Times New Roman"/>
      <family val="1"/>
    </font>
    <font>
      <sz val="10"/>
      <color indexed="64"/>
      <name val="Times New Roman"/>
      <family val="1"/>
    </font>
    <font>
      <sz val="11"/>
      <color theme="1"/>
      <name val="Calibri"/>
      <family val="2"/>
      <scheme val="minor"/>
    </font>
    <font>
      <b/>
      <vertAlign val="superscript"/>
      <sz val="11"/>
      <color theme="0"/>
      <name val="Calibri"/>
      <family val="2"/>
      <scheme val="minor"/>
    </font>
    <font>
      <b/>
      <sz val="11"/>
      <color rgb="FF000000"/>
      <name val="Calibri"/>
      <family val="2"/>
      <scheme val="minor"/>
    </font>
    <font>
      <vertAlign val="superscript"/>
      <sz val="11"/>
      <name val="Calibri"/>
      <family val="2"/>
      <scheme val="minor"/>
    </font>
    <font>
      <b/>
      <vertAlign val="superscript"/>
      <sz val="11"/>
      <name val="Calibri"/>
      <family val="2"/>
      <scheme val="minor"/>
    </font>
    <font>
      <b/>
      <sz val="12"/>
      <color rgb="FF000000"/>
      <name val="Calibri"/>
      <family val="2"/>
      <scheme val="minor"/>
    </font>
    <font>
      <b/>
      <sz val="14"/>
      <name val="Calibri"/>
      <family val="2"/>
      <scheme val="minor"/>
    </font>
    <font>
      <b/>
      <u/>
      <sz val="11"/>
      <color theme="0"/>
      <name val="Calibri"/>
      <family val="2"/>
      <scheme val="minor"/>
    </font>
    <font>
      <sz val="11"/>
      <color rgb="FFFF0000"/>
      <name val="Calibri"/>
      <family val="2"/>
      <scheme val="minor"/>
    </font>
    <font>
      <sz val="10"/>
      <color rgb="FFFF0000"/>
      <name val="Lucida Sans Unicode"/>
      <family val="2"/>
    </font>
    <font>
      <b/>
      <u/>
      <vertAlign val="superscript"/>
      <sz val="11"/>
      <name val="Calibri"/>
      <family val="2"/>
      <scheme val="minor"/>
    </font>
  </fonts>
  <fills count="17">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lightUp"/>
    </fill>
    <fill>
      <patternFill patternType="solid">
        <fgColor theme="0" tint="-0.14999847407452621"/>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bgColor indexed="64"/>
      </patternFill>
    </fill>
    <fill>
      <patternFill patternType="lightUp">
        <bgColor theme="0"/>
      </patternFill>
    </fill>
    <fill>
      <patternFill patternType="lightUp">
        <bgColor theme="0" tint="-0.14996795556505021"/>
      </patternFill>
    </fill>
    <fill>
      <patternFill patternType="solid">
        <fgColor indexed="65"/>
        <bgColor indexed="64"/>
      </patternFill>
    </fill>
    <fill>
      <patternFill patternType="solid">
        <fgColor rgb="FFF2F2F2"/>
      </patternFill>
    </fill>
    <fill>
      <patternFill patternType="lightUp">
        <fgColor theme="0"/>
        <bgColor theme="0"/>
      </patternFill>
    </fill>
    <fill>
      <patternFill patternType="solid">
        <fgColor theme="0"/>
        <bgColor theme="0"/>
      </patternFill>
    </fill>
    <fill>
      <patternFill patternType="solid">
        <fgColor theme="7"/>
        <bgColor indexed="64"/>
      </patternFill>
    </fill>
    <fill>
      <patternFill patternType="lightUp">
        <bgColor auto="1"/>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Dashed">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medium">
        <color indexed="64"/>
      </right>
      <top/>
      <bottom style="thin">
        <color indexed="64"/>
      </bottom>
      <diagonal/>
    </border>
    <border>
      <left style="medium">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medium">
        <color indexed="64"/>
      </right>
      <top style="thin">
        <color indexed="64"/>
      </top>
      <bottom/>
      <diagonal/>
    </border>
    <border>
      <left style="medium">
        <color indexed="64"/>
      </left>
      <right style="mediumDashed">
        <color indexed="64"/>
      </right>
      <top style="double">
        <color indexed="64"/>
      </top>
      <bottom style="double">
        <color indexed="64"/>
      </bottom>
      <diagonal/>
    </border>
    <border>
      <left style="mediumDashed">
        <color indexed="64"/>
      </left>
      <right style="mediumDashed">
        <color indexed="64"/>
      </right>
      <top style="double">
        <color indexed="64"/>
      </top>
      <bottom style="double">
        <color indexed="64"/>
      </bottom>
      <diagonal/>
    </border>
    <border>
      <left style="mediumDashed">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Dashed">
        <color indexed="64"/>
      </right>
      <top style="thin">
        <color indexed="64"/>
      </top>
      <bottom style="dashed">
        <color indexed="64"/>
      </bottom>
      <diagonal/>
    </border>
    <border>
      <left style="mediumDashed">
        <color indexed="64"/>
      </left>
      <right style="mediumDashed">
        <color indexed="64"/>
      </right>
      <top style="thin">
        <color indexed="64"/>
      </top>
      <bottom style="dashed">
        <color indexed="64"/>
      </bottom>
      <diagonal/>
    </border>
    <border>
      <left style="mediumDashed">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Dashed">
        <color indexed="64"/>
      </right>
      <top style="dashed">
        <color indexed="64"/>
      </top>
      <bottom style="dashed">
        <color indexed="64"/>
      </bottom>
      <diagonal/>
    </border>
    <border>
      <left style="mediumDashed">
        <color indexed="64"/>
      </left>
      <right style="mediumDashed">
        <color indexed="64"/>
      </right>
      <top style="dashed">
        <color indexed="64"/>
      </top>
      <bottom style="dashed">
        <color indexed="64"/>
      </bottom>
      <diagonal/>
    </border>
    <border>
      <left style="medium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Dashed">
        <color indexed="64"/>
      </right>
      <top style="dashed">
        <color indexed="64"/>
      </top>
      <bottom style="thin">
        <color indexed="64"/>
      </bottom>
      <diagonal/>
    </border>
    <border>
      <left style="mediumDashed">
        <color indexed="64"/>
      </left>
      <right style="mediumDashed">
        <color indexed="64"/>
      </right>
      <top style="dashed">
        <color indexed="64"/>
      </top>
      <bottom style="thin">
        <color indexed="64"/>
      </bottom>
      <diagonal/>
    </border>
    <border>
      <left style="mediumDashed">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Dashed">
        <color indexed="64"/>
      </right>
      <top style="dashed">
        <color indexed="64"/>
      </top>
      <bottom style="double">
        <color indexed="64"/>
      </bottom>
      <diagonal/>
    </border>
    <border>
      <left style="mediumDashed">
        <color indexed="64"/>
      </left>
      <right style="mediumDashed">
        <color indexed="64"/>
      </right>
      <top style="dashed">
        <color indexed="64"/>
      </top>
      <bottom style="double">
        <color indexed="64"/>
      </bottom>
      <diagonal/>
    </border>
    <border>
      <left style="mediumDashed">
        <color indexed="64"/>
      </left>
      <right style="medium">
        <color indexed="64"/>
      </right>
      <top style="dashed">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Dashed">
        <color indexed="64"/>
      </right>
      <top/>
      <bottom style="double">
        <color indexed="64"/>
      </bottom>
      <diagonal/>
    </border>
    <border>
      <left style="mediumDashed">
        <color indexed="64"/>
      </left>
      <right style="mediumDashed">
        <color indexed="64"/>
      </right>
      <top/>
      <bottom style="double">
        <color indexed="64"/>
      </bottom>
      <diagonal/>
    </border>
    <border>
      <left style="mediumDashed">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s>
  <cellStyleXfs count="6">
    <xf numFmtId="0" fontId="0" fillId="0" borderId="0"/>
    <xf numFmtId="0" fontId="8" fillId="0" borderId="0"/>
    <xf numFmtId="164" fontId="2" fillId="12" borderId="71" applyAlignment="0" applyProtection="0"/>
    <xf numFmtId="0" fontId="12" fillId="0" borderId="0"/>
    <xf numFmtId="0" fontId="13" fillId="0" borderId="0"/>
    <xf numFmtId="0" fontId="14" fillId="0" borderId="0"/>
  </cellStyleXfs>
  <cellXfs count="27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0" xfId="0" applyFont="1" applyAlignment="1">
      <alignment horizontal="left" vertical="center"/>
    </xf>
    <xf numFmtId="0" fontId="0" fillId="0" borderId="0" xfId="0" applyBorder="1" applyAlignment="1">
      <alignment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Fill="1" applyAlignment="1">
      <alignment vertical="center"/>
    </xf>
    <xf numFmtId="0" fontId="1" fillId="3" borderId="2" xfId="0" applyFont="1" applyFill="1" applyBorder="1" applyAlignment="1">
      <alignment horizontal="center" vertical="center" wrapText="1"/>
    </xf>
    <xf numFmtId="4" fontId="4" fillId="0" borderId="0" xfId="0" quotePrefix="1" applyNumberFormat="1" applyFont="1" applyBorder="1" applyAlignment="1">
      <alignment horizontal="left" vertical="center" wrapText="1"/>
    </xf>
    <xf numFmtId="4" fontId="4" fillId="0" borderId="0" xfId="0" applyNumberFormat="1" applyFont="1" applyAlignment="1">
      <alignment vertical="center" wrapText="1"/>
    </xf>
    <xf numFmtId="4" fontId="4" fillId="0" borderId="0" xfId="0" quotePrefix="1" applyNumberFormat="1" applyFont="1" applyBorder="1" applyAlignment="1">
      <alignment vertical="center" wrapText="1"/>
    </xf>
    <xf numFmtId="4" fontId="4" fillId="0" borderId="0" xfId="0" applyNumberFormat="1" applyFont="1" applyBorder="1" applyAlignment="1">
      <alignment vertical="center" wrapText="1"/>
    </xf>
    <xf numFmtId="0" fontId="1" fillId="2" borderId="2"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 fontId="3" fillId="0" borderId="6"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4" borderId="7" xfId="0" applyNumberFormat="1" applyFont="1" applyFill="1" applyBorder="1" applyAlignment="1">
      <alignment horizontal="right" vertical="center" wrapText="1"/>
    </xf>
    <xf numFmtId="4" fontId="3" fillId="5" borderId="6" xfId="0" applyNumberFormat="1" applyFont="1" applyFill="1" applyBorder="1" applyAlignment="1">
      <alignment horizontal="right" vertical="center" wrapText="1"/>
    </xf>
    <xf numFmtId="4" fontId="3" fillId="5" borderId="7" xfId="0" applyNumberFormat="1" applyFont="1" applyFill="1" applyBorder="1" applyAlignment="1">
      <alignment horizontal="right" vertical="center" wrapText="1"/>
    </xf>
    <xf numFmtId="4" fontId="3" fillId="5" borderId="8" xfId="0" applyNumberFormat="1" applyFont="1" applyFill="1" applyBorder="1" applyAlignment="1">
      <alignment horizontal="right" vertical="center" wrapText="1"/>
    </xf>
    <xf numFmtId="4" fontId="3" fillId="5" borderId="13" xfId="0" applyNumberFormat="1" applyFont="1" applyFill="1" applyBorder="1" applyAlignment="1">
      <alignment horizontal="right" vertical="center" wrapText="1"/>
    </xf>
    <xf numFmtId="4" fontId="3" fillId="5" borderId="14" xfId="0" applyNumberFormat="1" applyFont="1" applyFill="1" applyBorder="1" applyAlignment="1">
      <alignment horizontal="right" vertical="center" wrapText="1"/>
    </xf>
    <xf numFmtId="4" fontId="3" fillId="5" borderId="15" xfId="0" applyNumberFormat="1" applyFont="1" applyFill="1" applyBorder="1" applyAlignment="1">
      <alignment horizontal="right" vertical="center" wrapText="1"/>
    </xf>
    <xf numFmtId="4" fontId="3" fillId="5" borderId="16" xfId="0" applyNumberFormat="1" applyFont="1" applyFill="1" applyBorder="1" applyAlignment="1">
      <alignment horizontal="right" vertical="center" wrapText="1"/>
    </xf>
    <xf numFmtId="4" fontId="3" fillId="5" borderId="17" xfId="0" applyNumberFormat="1" applyFont="1" applyFill="1" applyBorder="1" applyAlignment="1">
      <alignment horizontal="right" vertical="center" wrapText="1"/>
    </xf>
    <xf numFmtId="4" fontId="3" fillId="5" borderId="18" xfId="0" applyNumberFormat="1" applyFont="1" applyFill="1" applyBorder="1" applyAlignment="1">
      <alignment horizontal="right" vertical="center" wrapText="1"/>
    </xf>
    <xf numFmtId="4" fontId="3" fillId="0" borderId="6" xfId="0" quotePrefix="1" applyNumberFormat="1" applyFont="1" applyBorder="1" applyAlignment="1">
      <alignment horizontal="right" vertical="center" wrapText="1"/>
    </xf>
    <xf numFmtId="4" fontId="3" fillId="0" borderId="7" xfId="0" quotePrefix="1" applyNumberFormat="1" applyFont="1" applyBorder="1" applyAlignment="1">
      <alignment horizontal="right" vertical="center" wrapText="1"/>
    </xf>
    <xf numFmtId="4" fontId="3" fillId="4" borderId="6"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4" fontId="3" fillId="7" borderId="8" xfId="0" applyNumberFormat="1" applyFont="1" applyFill="1" applyBorder="1" applyAlignment="1">
      <alignment horizontal="right" vertical="center" wrapText="1"/>
    </xf>
    <xf numFmtId="4" fontId="3" fillId="4" borderId="6" xfId="0" quotePrefix="1" applyNumberFormat="1" applyFont="1" applyFill="1" applyBorder="1" applyAlignment="1">
      <alignment horizontal="right" vertical="center" wrapText="1"/>
    </xf>
    <xf numFmtId="4" fontId="3" fillId="4" borderId="7" xfId="0" quotePrefix="1" applyNumberFormat="1" applyFont="1" applyFill="1" applyBorder="1" applyAlignment="1">
      <alignment horizontal="right" vertical="center" wrapText="1"/>
    </xf>
    <xf numFmtId="4" fontId="3" fillId="4" borderId="8" xfId="0" quotePrefix="1" applyNumberFormat="1" applyFont="1" applyFill="1" applyBorder="1" applyAlignment="1">
      <alignment horizontal="right" vertical="center" wrapText="1"/>
    </xf>
    <xf numFmtId="4" fontId="4" fillId="5" borderId="10"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6" borderId="10" xfId="0" applyNumberFormat="1" applyFont="1" applyFill="1" applyBorder="1" applyAlignment="1">
      <alignment horizontal="right" vertical="center" wrapText="1"/>
    </xf>
    <xf numFmtId="4" fontId="4" fillId="6" borderId="11" xfId="0" applyNumberFormat="1" applyFont="1" applyFill="1" applyBorder="1" applyAlignment="1">
      <alignment horizontal="right" vertical="center" wrapText="1"/>
    </xf>
    <xf numFmtId="4" fontId="4" fillId="6" borderId="12" xfId="0" applyNumberFormat="1" applyFont="1" applyFill="1" applyBorder="1" applyAlignment="1">
      <alignment horizontal="right" vertical="center" wrapText="1"/>
    </xf>
    <xf numFmtId="4" fontId="3" fillId="5" borderId="21" xfId="0" applyNumberFormat="1" applyFont="1" applyFill="1" applyBorder="1" applyAlignment="1">
      <alignment horizontal="right" vertical="center" wrapText="1"/>
    </xf>
    <xf numFmtId="4" fontId="3" fillId="5" borderId="22" xfId="0" applyNumberFormat="1" applyFont="1" applyFill="1" applyBorder="1" applyAlignment="1">
      <alignment horizontal="right" vertical="center" wrapText="1"/>
    </xf>
    <xf numFmtId="4" fontId="3" fillId="5" borderId="23" xfId="0" applyNumberFormat="1" applyFont="1" applyFill="1" applyBorder="1" applyAlignment="1">
      <alignment horizontal="right" vertical="center" wrapText="1"/>
    </xf>
    <xf numFmtId="4" fontId="3" fillId="7" borderId="21" xfId="0" applyNumberFormat="1" applyFont="1" applyFill="1" applyBorder="1" applyAlignment="1">
      <alignment horizontal="right" vertical="center" wrapText="1"/>
    </xf>
    <xf numFmtId="4" fontId="3" fillId="7" borderId="22" xfId="0" applyNumberFormat="1" applyFont="1" applyFill="1" applyBorder="1" applyAlignment="1">
      <alignment horizontal="right" vertical="center" wrapText="1"/>
    </xf>
    <xf numFmtId="4" fontId="3" fillId="7" borderId="23" xfId="0" applyNumberFormat="1" applyFont="1" applyFill="1" applyBorder="1" applyAlignment="1">
      <alignment horizontal="right" vertical="center" wrapText="1"/>
    </xf>
    <xf numFmtId="4" fontId="3" fillId="5" borderId="26" xfId="0" applyNumberFormat="1" applyFont="1" applyFill="1" applyBorder="1" applyAlignment="1">
      <alignment horizontal="right" vertical="center" wrapText="1"/>
    </xf>
    <xf numFmtId="4" fontId="3" fillId="5" borderId="27" xfId="0" applyNumberFormat="1" applyFont="1" applyFill="1" applyBorder="1" applyAlignment="1">
      <alignment horizontal="right" vertical="center" wrapText="1"/>
    </xf>
    <xf numFmtId="4" fontId="3" fillId="5" borderId="28" xfId="0" applyNumberFormat="1" applyFont="1" applyFill="1" applyBorder="1" applyAlignment="1">
      <alignment horizontal="right" vertical="center" wrapText="1"/>
    </xf>
    <xf numFmtId="4" fontId="3" fillId="0" borderId="26" xfId="0" quotePrefix="1" applyNumberFormat="1" applyFont="1" applyBorder="1" applyAlignment="1">
      <alignment horizontal="right" vertical="center" wrapText="1"/>
    </xf>
    <xf numFmtId="4" fontId="3" fillId="0" borderId="27" xfId="0" quotePrefix="1" applyNumberFormat="1" applyFont="1" applyBorder="1" applyAlignment="1">
      <alignment horizontal="right" vertical="center" wrapText="1"/>
    </xf>
    <xf numFmtId="4" fontId="3" fillId="4" borderId="26" xfId="0" quotePrefix="1" applyNumberFormat="1" applyFont="1" applyFill="1" applyBorder="1" applyAlignment="1">
      <alignment horizontal="right" vertical="center" wrapText="1"/>
    </xf>
    <xf numFmtId="4" fontId="3" fillId="4" borderId="27" xfId="0" quotePrefix="1" applyNumberFormat="1" applyFont="1" applyFill="1" applyBorder="1" applyAlignment="1">
      <alignment horizontal="right" vertical="center" wrapText="1"/>
    </xf>
    <xf numFmtId="4" fontId="3" fillId="4" borderId="28" xfId="0" quotePrefix="1" applyNumberFormat="1" applyFont="1" applyFill="1" applyBorder="1" applyAlignment="1">
      <alignment horizontal="right" vertical="center" wrapText="1"/>
    </xf>
    <xf numFmtId="4" fontId="3" fillId="5" borderId="31" xfId="0" applyNumberFormat="1" applyFont="1" applyFill="1" applyBorder="1" applyAlignment="1">
      <alignment horizontal="right" vertical="center" wrapText="1"/>
    </xf>
    <xf numFmtId="4" fontId="3" fillId="5" borderId="33" xfId="0" applyNumberFormat="1" applyFont="1" applyFill="1" applyBorder="1" applyAlignment="1">
      <alignment horizontal="right" vertical="center" wrapText="1"/>
    </xf>
    <xf numFmtId="4" fontId="3" fillId="0" borderId="21" xfId="0" applyNumberFormat="1" applyFont="1" applyBorder="1" applyAlignment="1">
      <alignment horizontal="right" vertical="center" wrapText="1"/>
    </xf>
    <xf numFmtId="4" fontId="3" fillId="0" borderId="22" xfId="0" applyNumberFormat="1" applyFont="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0" borderId="31" xfId="0" applyNumberFormat="1" applyFont="1" applyBorder="1" applyAlignment="1">
      <alignment horizontal="right" vertical="center" wrapText="1"/>
    </xf>
    <xf numFmtId="4" fontId="3" fillId="0" borderId="33" xfId="0" applyNumberFormat="1" applyFont="1" applyBorder="1" applyAlignment="1">
      <alignment horizontal="right" vertical="center" wrapText="1"/>
    </xf>
    <xf numFmtId="0" fontId="2" fillId="0" borderId="36" xfId="0" quotePrefix="1" applyFont="1" applyBorder="1" applyAlignment="1">
      <alignment vertical="center" wrapText="1"/>
    </xf>
    <xf numFmtId="4" fontId="4" fillId="5" borderId="34" xfId="0" applyNumberFormat="1" applyFont="1" applyFill="1" applyBorder="1" applyAlignment="1">
      <alignment horizontal="right" vertical="center" wrapText="1"/>
    </xf>
    <xf numFmtId="4" fontId="3" fillId="5" borderId="8" xfId="0" quotePrefix="1" applyNumberFormat="1" applyFont="1" applyFill="1" applyBorder="1" applyAlignment="1">
      <alignment horizontal="right" vertical="center" wrapText="1"/>
    </xf>
    <xf numFmtId="4" fontId="3" fillId="5" borderId="28" xfId="0" quotePrefix="1" applyNumberFormat="1" applyFont="1" applyFill="1" applyBorder="1" applyAlignment="1">
      <alignment horizontal="right" vertical="center" wrapText="1"/>
    </xf>
    <xf numFmtId="4" fontId="3" fillId="7" borderId="8" xfId="0" quotePrefix="1" applyNumberFormat="1" applyFont="1" applyFill="1" applyBorder="1" applyAlignment="1">
      <alignment horizontal="right" vertical="center" wrapText="1"/>
    </xf>
    <xf numFmtId="4" fontId="3" fillId="7" borderId="28" xfId="0" quotePrefix="1" applyNumberFormat="1" applyFont="1" applyFill="1" applyBorder="1" applyAlignment="1">
      <alignment horizontal="right" vertical="center" wrapText="1"/>
    </xf>
    <xf numFmtId="4" fontId="3" fillId="9" borderId="23" xfId="0" applyNumberFormat="1" applyFont="1" applyFill="1" applyBorder="1" applyAlignment="1">
      <alignment horizontal="right" vertical="center" wrapText="1"/>
    </xf>
    <xf numFmtId="4" fontId="3" fillId="10" borderId="23" xfId="0" applyNumberFormat="1" applyFont="1" applyFill="1" applyBorder="1" applyAlignment="1">
      <alignment horizontal="right" vertical="center" wrapText="1"/>
    </xf>
    <xf numFmtId="0" fontId="0" fillId="8" borderId="2" xfId="0" quotePrefix="1" applyFont="1" applyFill="1" applyBorder="1" applyAlignment="1">
      <alignment vertical="center" wrapText="1"/>
    </xf>
    <xf numFmtId="4" fontId="3" fillId="8" borderId="28" xfId="0" quotePrefix="1" applyNumberFormat="1" applyFont="1" applyFill="1" applyBorder="1" applyAlignment="1">
      <alignment horizontal="right" vertical="center" wrapText="1"/>
    </xf>
    <xf numFmtId="4" fontId="3" fillId="11" borderId="26" xfId="0" quotePrefix="1" applyNumberFormat="1" applyFont="1" applyFill="1" applyBorder="1" applyAlignment="1">
      <alignment horizontal="right" vertical="center" wrapText="1"/>
    </xf>
    <xf numFmtId="4" fontId="3" fillId="11" borderId="27" xfId="0" quotePrefix="1" applyNumberFormat="1" applyFont="1" applyFill="1" applyBorder="1" applyAlignment="1">
      <alignment horizontal="right" vertical="center" wrapText="1"/>
    </xf>
    <xf numFmtId="4" fontId="3" fillId="5" borderId="39" xfId="0" applyNumberFormat="1" applyFont="1" applyFill="1" applyBorder="1" applyAlignment="1">
      <alignment horizontal="right" vertical="center" wrapText="1"/>
    </xf>
    <xf numFmtId="4" fontId="3" fillId="5" borderId="40" xfId="0" applyNumberFormat="1" applyFont="1" applyFill="1" applyBorder="1" applyAlignment="1">
      <alignment horizontal="right" vertical="center" wrapText="1"/>
    </xf>
    <xf numFmtId="4" fontId="3" fillId="5" borderId="41" xfId="0" applyNumberFormat="1" applyFont="1" applyFill="1" applyBorder="1" applyAlignment="1">
      <alignment horizontal="right" vertical="center" wrapText="1"/>
    </xf>
    <xf numFmtId="4" fontId="3" fillId="0" borderId="39" xfId="0" quotePrefix="1" applyNumberFormat="1" applyFont="1" applyBorder="1" applyAlignment="1">
      <alignment horizontal="right" vertical="center" wrapText="1"/>
    </xf>
    <xf numFmtId="4" fontId="3" fillId="0" borderId="40" xfId="0" quotePrefix="1" applyNumberFormat="1" applyFont="1" applyBorder="1" applyAlignment="1">
      <alignment horizontal="right" vertical="center" wrapText="1"/>
    </xf>
    <xf numFmtId="4" fontId="3" fillId="8" borderId="41" xfId="0" quotePrefix="1" applyNumberFormat="1" applyFont="1" applyFill="1" applyBorder="1" applyAlignment="1">
      <alignment horizontal="right" vertical="center" wrapText="1"/>
    </xf>
    <xf numFmtId="4" fontId="3" fillId="11" borderId="39" xfId="0" quotePrefix="1" applyNumberFormat="1" applyFont="1" applyFill="1" applyBorder="1" applyAlignment="1">
      <alignment horizontal="right" vertical="center" wrapText="1"/>
    </xf>
    <xf numFmtId="4" fontId="3" fillId="11" borderId="40" xfId="0" quotePrefix="1" applyNumberFormat="1" applyFont="1" applyFill="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4" xfId="0" applyNumberFormat="1" applyFont="1" applyBorder="1" applyAlignment="1">
      <alignment horizontal="right" vertical="center" wrapText="1"/>
    </xf>
    <xf numFmtId="4" fontId="3" fillId="4" borderId="13" xfId="0" applyNumberFormat="1" applyFont="1" applyFill="1" applyBorder="1" applyAlignment="1">
      <alignment horizontal="right" vertical="center" wrapText="1"/>
    </xf>
    <xf numFmtId="4" fontId="3" fillId="4" borderId="14" xfId="0" applyNumberFormat="1" applyFont="1" applyFill="1" applyBorder="1" applyAlignment="1">
      <alignment horizontal="right" vertical="center" wrapText="1"/>
    </xf>
    <xf numFmtId="4" fontId="3" fillId="4" borderId="15" xfId="0" applyNumberFormat="1" applyFont="1" applyFill="1" applyBorder="1" applyAlignment="1">
      <alignment horizontal="right" vertical="center" wrapText="1"/>
    </xf>
    <xf numFmtId="4" fontId="4" fillId="5" borderId="46" xfId="0" applyNumberFormat="1" applyFont="1" applyFill="1" applyBorder="1" applyAlignment="1">
      <alignment horizontal="right" vertical="center" wrapText="1"/>
    </xf>
    <xf numFmtId="4" fontId="4" fillId="5" borderId="47" xfId="0" applyNumberFormat="1" applyFont="1" applyFill="1" applyBorder="1" applyAlignment="1">
      <alignment horizontal="right" vertical="center" wrapText="1"/>
    </xf>
    <xf numFmtId="4" fontId="4" fillId="5" borderId="48" xfId="0"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0" borderId="17" xfId="0" applyNumberFormat="1" applyFont="1" applyBorder="1" applyAlignment="1">
      <alignment horizontal="right" vertical="center" wrapText="1"/>
    </xf>
    <xf numFmtId="4" fontId="3" fillId="4" borderId="16" xfId="0" applyNumberFormat="1" applyFont="1" applyFill="1" applyBorder="1" applyAlignment="1">
      <alignment horizontal="right" vertical="center" wrapText="1"/>
    </xf>
    <xf numFmtId="4" fontId="3" fillId="4" borderId="17" xfId="0" applyNumberFormat="1" applyFont="1" applyFill="1" applyBorder="1" applyAlignment="1">
      <alignment horizontal="right" vertical="center" wrapText="1"/>
    </xf>
    <xf numFmtId="4" fontId="3" fillId="4" borderId="18" xfId="0" applyNumberFormat="1" applyFont="1" applyFill="1" applyBorder="1" applyAlignment="1">
      <alignment horizontal="right" vertical="center" wrapText="1"/>
    </xf>
    <xf numFmtId="0" fontId="4" fillId="8" borderId="0" xfId="0" quotePrefix="1" applyFont="1" applyFill="1" applyBorder="1" applyAlignment="1">
      <alignment vertical="center" wrapText="1"/>
    </xf>
    <xf numFmtId="0" fontId="0" fillId="0" borderId="20" xfId="0" applyFont="1" applyBorder="1" applyAlignment="1">
      <alignment horizontal="left" vertical="center" wrapText="1"/>
    </xf>
    <xf numFmtId="0" fontId="0" fillId="0" borderId="3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20" xfId="0" quotePrefix="1" applyFont="1" applyFill="1" applyBorder="1" applyAlignment="1">
      <alignment vertical="center" wrapText="1"/>
    </xf>
    <xf numFmtId="0" fontId="0" fillId="0" borderId="25" xfId="0" quotePrefix="1" applyFont="1" applyFill="1" applyBorder="1" applyAlignment="1">
      <alignment vertical="center" wrapText="1"/>
    </xf>
    <xf numFmtId="0" fontId="0" fillId="0" borderId="38" xfId="0" quotePrefix="1" applyFont="1" applyFill="1" applyBorder="1" applyAlignment="1">
      <alignment vertical="center" wrapText="1"/>
    </xf>
    <xf numFmtId="0" fontId="2" fillId="0" borderId="9"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0" xfId="0" applyFont="1" applyAlignment="1">
      <alignment vertical="center" wrapText="1"/>
    </xf>
    <xf numFmtId="0" fontId="0" fillId="0" borderId="2" xfId="0" quotePrefix="1" applyFont="1" applyBorder="1" applyAlignment="1">
      <alignment vertical="center" wrapText="1"/>
    </xf>
    <xf numFmtId="0" fontId="0" fillId="0" borderId="2" xfId="0" quotePrefix="1" applyFont="1" applyFill="1" applyBorder="1" applyAlignment="1">
      <alignment vertical="center" wrapText="1"/>
    </xf>
    <xf numFmtId="0" fontId="0" fillId="0" borderId="43" xfId="0" quotePrefix="1" applyFont="1" applyFill="1" applyBorder="1" applyAlignment="1">
      <alignment vertical="center" wrapText="1"/>
    </xf>
    <xf numFmtId="0" fontId="0" fillId="0" borderId="45" xfId="0" quotePrefix="1" applyFont="1" applyFill="1" applyBorder="1" applyAlignment="1">
      <alignment vertical="center" wrapText="1"/>
    </xf>
    <xf numFmtId="0" fontId="2" fillId="0" borderId="9" xfId="0" quotePrefix="1" applyFont="1" applyBorder="1" applyAlignment="1">
      <alignment vertical="center" wrapText="1"/>
    </xf>
    <xf numFmtId="0" fontId="2" fillId="0" borderId="0" xfId="0" quotePrefix="1" applyFont="1" applyBorder="1" applyAlignment="1">
      <alignment vertical="center" wrapText="1"/>
    </xf>
    <xf numFmtId="0" fontId="2" fillId="0" borderId="0" xfId="0" applyFont="1" applyBorder="1" applyAlignment="1">
      <alignment vertical="center" wrapText="1"/>
    </xf>
    <xf numFmtId="0" fontId="0" fillId="0" borderId="1" xfId="0" quotePrefix="1" applyFont="1" applyBorder="1" applyAlignment="1">
      <alignment vertical="center" wrapText="1"/>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42" xfId="0" quotePrefix="1" applyFont="1" applyFill="1" applyBorder="1" applyAlignment="1">
      <alignment vertical="center" wrapText="1"/>
    </xf>
    <xf numFmtId="0" fontId="3" fillId="8" borderId="19"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37"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3" fillId="8" borderId="0" xfId="0" applyFont="1" applyFill="1"/>
    <xf numFmtId="0" fontId="3" fillId="8" borderId="42"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8" borderId="35" xfId="0" applyFill="1" applyBorder="1" applyAlignment="1">
      <alignment horizontal="center" vertical="center"/>
    </xf>
    <xf numFmtId="0" fontId="9" fillId="0" borderId="0" xfId="1" applyFont="1" applyFill="1" applyBorder="1" applyAlignment="1">
      <alignment horizontal="left" vertical="top"/>
    </xf>
    <xf numFmtId="0" fontId="11" fillId="0" borderId="0" xfId="1" applyFont="1" applyFill="1" applyBorder="1" applyAlignment="1">
      <alignment horizontal="left" vertical="top"/>
    </xf>
    <xf numFmtId="0" fontId="10" fillId="0" borderId="0" xfId="1" applyFont="1" applyFill="1" applyBorder="1" applyAlignment="1">
      <alignment horizontal="left" vertical="top" wrapText="1"/>
    </xf>
    <xf numFmtId="0" fontId="1" fillId="3" borderId="52" xfId="1" applyFont="1" applyFill="1" applyBorder="1" applyAlignment="1">
      <alignment horizontal="center" vertical="center" wrapText="1"/>
    </xf>
    <xf numFmtId="0" fontId="1" fillId="3" borderId="62" xfId="1" applyFont="1" applyFill="1" applyBorder="1" applyAlignment="1">
      <alignment horizontal="center" vertical="center" wrapText="1"/>
    </xf>
    <xf numFmtId="0" fontId="1" fillId="3" borderId="63" xfId="0" applyFont="1" applyFill="1" applyBorder="1" applyAlignment="1">
      <alignment horizontal="center" vertical="center" wrapText="1"/>
    </xf>
    <xf numFmtId="1" fontId="11" fillId="0" borderId="59" xfId="1" applyNumberFormat="1" applyFont="1" applyFill="1" applyBorder="1" applyAlignment="1">
      <alignment horizontal="center" vertical="center" shrinkToFit="1"/>
    </xf>
    <xf numFmtId="1" fontId="11" fillId="0" borderId="55" xfId="1" applyNumberFormat="1" applyFont="1" applyFill="1" applyBorder="1" applyAlignment="1">
      <alignment horizontal="center" vertical="center" shrinkToFit="1"/>
    </xf>
    <xf numFmtId="1" fontId="11" fillId="0" borderId="57" xfId="1" applyNumberFormat="1" applyFont="1" applyFill="1" applyBorder="1" applyAlignment="1">
      <alignment horizontal="center" vertical="center" shrinkToFit="1"/>
    </xf>
    <xf numFmtId="0" fontId="4" fillId="0" borderId="53" xfId="1" applyFont="1" applyFill="1" applyBorder="1" applyAlignment="1">
      <alignment vertical="center" wrapText="1"/>
    </xf>
    <xf numFmtId="0" fontId="1" fillId="3" borderId="66"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3" fillId="0" borderId="60" xfId="1" applyFont="1" applyFill="1" applyBorder="1" applyAlignment="1">
      <alignment horizontal="left" vertical="center" wrapText="1"/>
    </xf>
    <xf numFmtId="0" fontId="3" fillId="0" borderId="51" xfId="1" applyFont="1" applyFill="1" applyBorder="1" applyAlignment="1">
      <alignment horizontal="left" vertical="center" wrapText="1"/>
    </xf>
    <xf numFmtId="0" fontId="3" fillId="0" borderId="58" xfId="1" applyFont="1" applyFill="1" applyBorder="1" applyAlignment="1">
      <alignment horizontal="left" vertical="center" wrapText="1"/>
    </xf>
    <xf numFmtId="4" fontId="4" fillId="9" borderId="1"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2" fontId="0" fillId="0" borderId="1" xfId="0" applyNumberFormat="1" applyFont="1" applyBorder="1" applyAlignment="1">
      <alignment horizontal="left" vertical="center" indent="10"/>
    </xf>
    <xf numFmtId="2" fontId="11" fillId="0" borderId="69" xfId="1" applyNumberFormat="1" applyFont="1" applyFill="1" applyBorder="1" applyAlignment="1">
      <alignment horizontal="right" vertical="center" wrapText="1"/>
    </xf>
    <xf numFmtId="2" fontId="11" fillId="0" borderId="67" xfId="1" applyNumberFormat="1" applyFont="1" applyFill="1" applyBorder="1" applyAlignment="1">
      <alignment horizontal="right" vertical="center"/>
    </xf>
    <xf numFmtId="2" fontId="11" fillId="0" borderId="61" xfId="1" applyNumberFormat="1" applyFont="1" applyFill="1" applyBorder="1" applyAlignment="1">
      <alignment horizontal="right" vertical="center"/>
    </xf>
    <xf numFmtId="2" fontId="11" fillId="0" borderId="70" xfId="1" applyNumberFormat="1" applyFont="1" applyFill="1" applyBorder="1" applyAlignment="1">
      <alignment horizontal="right" vertical="center" wrapText="1"/>
    </xf>
    <xf numFmtId="2" fontId="11" fillId="0" borderId="65" xfId="1" applyNumberFormat="1" applyFont="1" applyFill="1" applyBorder="1" applyAlignment="1">
      <alignment horizontal="right" vertical="center"/>
    </xf>
    <xf numFmtId="2" fontId="11" fillId="0" borderId="56" xfId="1" applyNumberFormat="1" applyFont="1" applyFill="1" applyBorder="1" applyAlignment="1">
      <alignment horizontal="right" vertical="center"/>
    </xf>
    <xf numFmtId="0" fontId="11" fillId="9" borderId="64" xfId="1" applyFont="1" applyFill="1" applyBorder="1" applyAlignment="1">
      <alignment horizontal="right" vertical="center"/>
    </xf>
    <xf numFmtId="0" fontId="11" fillId="9" borderId="54" xfId="1" applyFont="1" applyFill="1" applyBorder="1" applyAlignment="1">
      <alignment horizontal="right" vertical="center"/>
    </xf>
    <xf numFmtId="1" fontId="16" fillId="0" borderId="52" xfId="1" applyNumberFormat="1" applyFont="1" applyFill="1" applyBorder="1" applyAlignment="1">
      <alignment horizontal="center" vertical="center" shrinkToFit="1"/>
    </xf>
    <xf numFmtId="0" fontId="4" fillId="0" borderId="0" xfId="1" applyFont="1" applyFill="1" applyBorder="1" applyAlignment="1">
      <alignment horizontal="left" wrapText="1"/>
    </xf>
    <xf numFmtId="0" fontId="3" fillId="0" borderId="2" xfId="4" applyFont="1" applyFill="1" applyBorder="1" applyAlignment="1">
      <alignment horizontal="left" vertical="center" wrapText="1"/>
    </xf>
    <xf numFmtId="0" fontId="3" fillId="0" borderId="9" xfId="4" applyFont="1" applyFill="1" applyBorder="1" applyAlignment="1">
      <alignment horizontal="left" vertical="center" wrapText="1"/>
    </xf>
    <xf numFmtId="0" fontId="3" fillId="0" borderId="0" xfId="1" applyFont="1" applyFill="1" applyBorder="1" applyAlignment="1">
      <alignment vertical="top"/>
    </xf>
    <xf numFmtId="1" fontId="16" fillId="0" borderId="79" xfId="1" applyNumberFormat="1" applyFont="1" applyFill="1" applyBorder="1" applyAlignment="1">
      <alignment horizontal="center" vertical="center" shrinkToFit="1"/>
    </xf>
    <xf numFmtId="0" fontId="4" fillId="0" borderId="79" xfId="1" applyFont="1" applyFill="1" applyBorder="1" applyAlignment="1">
      <alignment vertical="center" wrapText="1"/>
    </xf>
    <xf numFmtId="0" fontId="11" fillId="8" borderId="79" xfId="1" applyFont="1" applyFill="1" applyBorder="1" applyAlignment="1">
      <alignment horizontal="right" vertical="center"/>
    </xf>
    <xf numFmtId="0" fontId="4" fillId="0" borderId="80" xfId="1" applyFont="1" applyFill="1" applyBorder="1" applyAlignment="1">
      <alignment vertical="center" wrapText="1"/>
    </xf>
    <xf numFmtId="0" fontId="11" fillId="8" borderId="80" xfId="1" applyFont="1" applyFill="1" applyBorder="1" applyAlignment="1">
      <alignment horizontal="right" vertical="center"/>
    </xf>
    <xf numFmtId="2" fontId="4" fillId="0" borderId="80" xfId="1" applyNumberFormat="1" applyFont="1" applyFill="1" applyBorder="1" applyAlignment="1">
      <alignment horizontal="right" vertical="center" wrapText="1"/>
    </xf>
    <xf numFmtId="2" fontId="3" fillId="8" borderId="67" xfId="1" applyNumberFormat="1" applyFont="1" applyFill="1" applyBorder="1" applyAlignment="1">
      <alignment horizontal="right" vertical="center" wrapText="1"/>
    </xf>
    <xf numFmtId="2" fontId="3" fillId="8" borderId="75" xfId="1" applyNumberFormat="1" applyFont="1" applyFill="1" applyBorder="1" applyAlignment="1">
      <alignment horizontal="right" vertical="center" wrapText="1"/>
    </xf>
    <xf numFmtId="1" fontId="11" fillId="0" borderId="77" xfId="1" applyNumberFormat="1" applyFont="1" applyFill="1" applyBorder="1" applyAlignment="1">
      <alignment horizontal="center" vertical="center" shrinkToFit="1"/>
    </xf>
    <xf numFmtId="1" fontId="11" fillId="0" borderId="78" xfId="1" applyNumberFormat="1" applyFont="1" applyFill="1" applyBorder="1" applyAlignment="1">
      <alignment horizontal="center" vertical="center" shrinkToFit="1"/>
    </xf>
    <xf numFmtId="2" fontId="3" fillId="9" borderId="74" xfId="1" applyNumberFormat="1" applyFont="1" applyFill="1" applyBorder="1" applyAlignment="1">
      <alignment horizontal="right" vertical="center" wrapText="1"/>
    </xf>
    <xf numFmtId="2" fontId="3" fillId="9" borderId="73" xfId="1" applyNumberFormat="1" applyFont="1" applyFill="1" applyBorder="1" applyAlignment="1">
      <alignment horizontal="right" vertical="center" wrapText="1"/>
    </xf>
    <xf numFmtId="1" fontId="19" fillId="0" borderId="80" xfId="1" applyNumberFormat="1" applyFont="1" applyFill="1" applyBorder="1" applyAlignment="1">
      <alignment horizontal="left" vertical="center"/>
    </xf>
    <xf numFmtId="0" fontId="3" fillId="0" borderId="0" xfId="4" applyFont="1" applyFill="1" applyAlignment="1">
      <alignment horizontal="left" vertical="top" wrapText="1"/>
    </xf>
    <xf numFmtId="0" fontId="3" fillId="8" borderId="0" xfId="1" applyFont="1" applyFill="1" applyBorder="1" applyAlignment="1">
      <alignment vertical="top"/>
    </xf>
    <xf numFmtId="2" fontId="4" fillId="8" borderId="34" xfId="1" applyNumberFormat="1" applyFont="1" applyFill="1" applyBorder="1" applyAlignment="1">
      <alignment horizontal="right" vertical="center" wrapText="1"/>
    </xf>
    <xf numFmtId="0" fontId="20" fillId="0" borderId="0" xfId="1" applyFont="1" applyFill="1" applyBorder="1" applyAlignment="1">
      <alignment horizontal="left" vertical="top" wrapText="1"/>
    </xf>
    <xf numFmtId="0" fontId="0" fillId="0" borderId="0" xfId="0" applyFont="1" applyAlignment="1">
      <alignment horizontal="left" vertical="center"/>
    </xf>
    <xf numFmtId="2" fontId="3" fillId="9" borderId="67" xfId="1" applyNumberFormat="1" applyFont="1" applyFill="1" applyBorder="1" applyAlignment="1">
      <alignment horizontal="right" vertical="center" wrapText="1"/>
    </xf>
    <xf numFmtId="2" fontId="3" fillId="9" borderId="75" xfId="1" applyNumberFormat="1" applyFont="1" applyFill="1" applyBorder="1" applyAlignment="1">
      <alignment horizontal="right" vertical="center" wrapText="1"/>
    </xf>
    <xf numFmtId="0" fontId="3" fillId="0" borderId="0" xfId="1" applyFont="1" applyFill="1" applyBorder="1" applyAlignment="1">
      <alignment horizontal="left" wrapText="1"/>
    </xf>
    <xf numFmtId="2" fontId="11" fillId="0" borderId="74" xfId="1" applyNumberFormat="1" applyFont="1" applyFill="1" applyBorder="1" applyAlignment="1">
      <alignment horizontal="right" vertical="center" wrapText="1"/>
    </xf>
    <xf numFmtId="2" fontId="11" fillId="0" borderId="72" xfId="1" applyNumberFormat="1" applyFont="1" applyFill="1" applyBorder="1" applyAlignment="1">
      <alignment horizontal="right" vertical="center" wrapText="1"/>
    </xf>
    <xf numFmtId="2" fontId="4" fillId="0" borderId="0" xfId="1" applyNumberFormat="1" applyFont="1" applyFill="1" applyBorder="1" applyAlignment="1">
      <alignment horizontal="right" vertical="center" wrapText="1"/>
    </xf>
    <xf numFmtId="0" fontId="20" fillId="0" borderId="0" xfId="1" applyFont="1" applyFill="1" applyBorder="1" applyAlignment="1">
      <alignment horizontal="left" vertical="top" wrapText="1"/>
    </xf>
    <xf numFmtId="0" fontId="0" fillId="0" borderId="0" xfId="0" applyFont="1" applyAlignment="1">
      <alignment horizontal="left" vertical="center"/>
    </xf>
    <xf numFmtId="2" fontId="11" fillId="0" borderId="67" xfId="1" applyNumberFormat="1" applyFont="1" applyFill="1" applyBorder="1" applyAlignment="1">
      <alignment horizontal="right" vertical="center" wrapText="1"/>
    </xf>
    <xf numFmtId="2" fontId="11" fillId="0" borderId="65" xfId="1" applyNumberFormat="1" applyFont="1" applyFill="1" applyBorder="1" applyAlignment="1">
      <alignment horizontal="right" vertical="center" wrapText="1"/>
    </xf>
    <xf numFmtId="0" fontId="4" fillId="0" borderId="82" xfId="1" applyFont="1" applyFill="1" applyBorder="1" applyAlignment="1">
      <alignment vertical="center" wrapText="1"/>
    </xf>
    <xf numFmtId="0" fontId="3" fillId="0" borderId="83" xfId="1" applyFont="1" applyFill="1" applyBorder="1" applyAlignment="1">
      <alignment vertical="center" wrapText="1"/>
    </xf>
    <xf numFmtId="0" fontId="3" fillId="0" borderId="84" xfId="1" applyFont="1" applyFill="1" applyBorder="1" applyAlignment="1">
      <alignment vertical="center" wrapText="1"/>
    </xf>
    <xf numFmtId="0" fontId="22" fillId="0" borderId="0" xfId="0" applyFont="1" applyFill="1" applyAlignment="1" applyProtection="1">
      <alignment vertical="center"/>
      <protection locked="0"/>
    </xf>
    <xf numFmtId="0" fontId="23" fillId="0" borderId="0" xfId="1" applyFont="1" applyFill="1" applyBorder="1" applyAlignment="1">
      <alignment horizontal="left" vertical="top"/>
    </xf>
    <xf numFmtId="0" fontId="22" fillId="0" borderId="0" xfId="1" applyFont="1" applyFill="1" applyBorder="1" applyAlignment="1">
      <alignment horizontal="left" vertical="top" wrapText="1"/>
    </xf>
    <xf numFmtId="0" fontId="20" fillId="0" borderId="0" xfId="1" applyFont="1" applyFill="1" applyBorder="1" applyAlignment="1">
      <alignment horizontal="left" vertical="top" wrapText="1"/>
    </xf>
    <xf numFmtId="0" fontId="0" fillId="0" borderId="0" xfId="0" applyFont="1" applyAlignment="1">
      <alignment horizontal="left" vertical="center"/>
    </xf>
    <xf numFmtId="0" fontId="9" fillId="8" borderId="0" xfId="1" applyFont="1" applyFill="1" applyBorder="1" applyAlignment="1">
      <alignment horizontal="left" vertical="top"/>
    </xf>
    <xf numFmtId="0" fontId="20" fillId="8" borderId="0" xfId="1" applyFont="1" applyFill="1" applyBorder="1" applyAlignment="1">
      <alignment horizontal="left" vertical="top" wrapText="1"/>
    </xf>
    <xf numFmtId="0" fontId="21" fillId="8" borderId="0" xfId="1" applyFont="1" applyFill="1" applyBorder="1" applyAlignment="1">
      <alignment horizontal="left" vertical="top" wrapText="1"/>
    </xf>
    <xf numFmtId="2" fontId="11" fillId="8" borderId="85" xfId="1" applyNumberFormat="1" applyFont="1" applyFill="1" applyBorder="1" applyAlignment="1">
      <alignment horizontal="right" vertical="center" wrapText="1"/>
    </xf>
    <xf numFmtId="2" fontId="11" fillId="8" borderId="86" xfId="1" applyNumberFormat="1" applyFont="1" applyFill="1" applyBorder="1" applyAlignment="1">
      <alignment horizontal="right" vertical="center" wrapText="1"/>
    </xf>
    <xf numFmtId="2" fontId="4" fillId="8" borderId="0" xfId="1" applyNumberFormat="1" applyFont="1" applyFill="1" applyBorder="1" applyAlignment="1">
      <alignment horizontal="right" vertical="center" wrapText="1"/>
    </xf>
    <xf numFmtId="0" fontId="4" fillId="8" borderId="0" xfId="1" applyFont="1" applyFill="1" applyBorder="1" applyAlignment="1">
      <alignment horizontal="left" wrapText="1"/>
    </xf>
    <xf numFmtId="0" fontId="22" fillId="8" borderId="0" xfId="1" applyFont="1" applyFill="1" applyBorder="1" applyAlignment="1">
      <alignment horizontal="left" vertical="top" wrapText="1"/>
    </xf>
    <xf numFmtId="0" fontId="3" fillId="8" borderId="0" xfId="1" applyFont="1" applyFill="1" applyBorder="1" applyAlignment="1">
      <alignment horizontal="left" wrapText="1"/>
    </xf>
    <xf numFmtId="0" fontId="11" fillId="8" borderId="0" xfId="1" applyFont="1" applyFill="1" applyBorder="1" applyAlignment="1">
      <alignment horizontal="left" vertical="top"/>
    </xf>
    <xf numFmtId="0" fontId="1" fillId="8" borderId="81" xfId="0" applyFont="1" applyFill="1" applyBorder="1" applyAlignment="1">
      <alignment horizontal="center" vertical="center" wrapText="1"/>
    </xf>
    <xf numFmtId="2" fontId="4" fillId="8" borderId="85" xfId="1" applyNumberFormat="1" applyFont="1" applyFill="1" applyBorder="1" applyAlignment="1">
      <alignment horizontal="right" vertical="center" wrapText="1"/>
    </xf>
    <xf numFmtId="2" fontId="4" fillId="8" borderId="86" xfId="1" applyNumberFormat="1" applyFont="1" applyFill="1" applyBorder="1" applyAlignment="1">
      <alignment horizontal="right" vertical="center" wrapText="1"/>
    </xf>
    <xf numFmtId="0" fontId="0" fillId="8" borderId="0" xfId="0" applyFont="1" applyFill="1" applyBorder="1" applyAlignment="1">
      <alignment horizontal="left" vertical="center"/>
    </xf>
    <xf numFmtId="0" fontId="0" fillId="8" borderId="0" xfId="0" applyFont="1" applyFill="1" applyBorder="1" applyAlignment="1">
      <alignment vertical="center" wrapText="1"/>
    </xf>
    <xf numFmtId="1" fontId="11" fillId="0" borderId="34" xfId="1" applyNumberFormat="1" applyFont="1" applyFill="1" applyBorder="1" applyAlignment="1">
      <alignment horizontal="center" vertical="center" shrinkToFit="1"/>
    </xf>
    <xf numFmtId="0" fontId="3" fillId="0" borderId="34" xfId="1" applyFont="1" applyFill="1" applyBorder="1" applyAlignment="1">
      <alignment vertical="center" wrapText="1"/>
    </xf>
    <xf numFmtId="2" fontId="3" fillId="8" borderId="34" xfId="1" applyNumberFormat="1" applyFont="1" applyFill="1" applyBorder="1" applyAlignment="1">
      <alignment horizontal="right" vertical="center" wrapText="1"/>
    </xf>
    <xf numFmtId="0" fontId="4" fillId="0" borderId="0" xfId="1" applyFont="1" applyFill="1" applyBorder="1" applyAlignment="1">
      <alignment horizontal="left" wrapText="1"/>
    </xf>
    <xf numFmtId="2" fontId="3" fillId="13" borderId="0" xfId="1" applyNumberFormat="1" applyFont="1" applyFill="1" applyBorder="1" applyAlignment="1">
      <alignment horizontal="right" vertical="center" wrapText="1"/>
    </xf>
    <xf numFmtId="2" fontId="4" fillId="14" borderId="0" xfId="1" applyNumberFormat="1" applyFont="1" applyFill="1" applyBorder="1" applyAlignment="1">
      <alignment horizontal="right" vertical="center" wrapText="1"/>
    </xf>
    <xf numFmtId="0" fontId="11" fillId="13" borderId="0" xfId="1" applyFont="1" applyFill="1" applyBorder="1" applyAlignment="1">
      <alignment horizontal="right" vertical="center"/>
    </xf>
    <xf numFmtId="0" fontId="11" fillId="8" borderId="0" xfId="1" applyFont="1" applyFill="1" applyBorder="1" applyAlignment="1">
      <alignment horizontal="right" vertical="center"/>
    </xf>
    <xf numFmtId="1" fontId="16" fillId="0" borderId="87" xfId="1" applyNumberFormat="1" applyFont="1" applyFill="1" applyBorder="1" applyAlignment="1">
      <alignment horizontal="center" vertical="center" shrinkToFit="1"/>
    </xf>
    <xf numFmtId="2" fontId="4" fillId="0" borderId="79" xfId="1" applyNumberFormat="1" applyFont="1" applyFill="1" applyBorder="1" applyAlignment="1">
      <alignment horizontal="right" vertical="center" wrapText="1"/>
    </xf>
    <xf numFmtId="1" fontId="16" fillId="0" borderId="88" xfId="1" applyNumberFormat="1" applyFont="1" applyFill="1" applyBorder="1" applyAlignment="1">
      <alignment horizontal="center" vertical="center" shrinkToFit="1"/>
    </xf>
    <xf numFmtId="0" fontId="4" fillId="0" borderId="0" xfId="1" applyFont="1" applyFill="1" applyBorder="1" applyAlignment="1">
      <alignment vertical="center" wrapText="1"/>
    </xf>
    <xf numFmtId="2" fontId="3" fillId="8" borderId="0" xfId="1" applyNumberFormat="1" applyFont="1" applyFill="1" applyBorder="1" applyAlignment="1">
      <alignment horizontal="right" vertical="center" wrapText="1"/>
    </xf>
    <xf numFmtId="2" fontId="11" fillId="0" borderId="89" xfId="1" applyNumberFormat="1" applyFont="1" applyFill="1" applyBorder="1" applyAlignment="1">
      <alignment horizontal="right" vertical="center" wrapText="1"/>
    </xf>
    <xf numFmtId="2" fontId="11" fillId="0" borderId="90" xfId="1" applyNumberFormat="1" applyFont="1" applyFill="1" applyBorder="1" applyAlignment="1">
      <alignment horizontal="right" vertical="center" wrapText="1"/>
    </xf>
    <xf numFmtId="0" fontId="4" fillId="15" borderId="87" xfId="0" applyFont="1" applyFill="1" applyBorder="1" applyAlignment="1">
      <alignment horizontal="center" vertical="center" wrapText="1"/>
    </xf>
    <xf numFmtId="0" fontId="11" fillId="9" borderId="72" xfId="1" applyFont="1" applyFill="1" applyBorder="1" applyAlignment="1">
      <alignment horizontal="right" vertical="center"/>
    </xf>
    <xf numFmtId="0" fontId="11" fillId="9" borderId="73" xfId="1" applyFont="1" applyFill="1" applyBorder="1" applyAlignment="1">
      <alignment horizontal="right" vertical="center"/>
    </xf>
    <xf numFmtId="2" fontId="11" fillId="0" borderId="49" xfId="1" applyNumberFormat="1" applyFont="1" applyFill="1" applyBorder="1" applyAlignment="1">
      <alignment horizontal="right" vertical="center" wrapText="1"/>
    </xf>
    <xf numFmtId="0" fontId="11" fillId="9" borderId="49" xfId="1" applyFont="1" applyFill="1" applyBorder="1" applyAlignment="1">
      <alignment horizontal="right" vertical="center"/>
    </xf>
    <xf numFmtId="0" fontId="11" fillId="9" borderId="91" xfId="1" applyFont="1" applyFill="1" applyBorder="1" applyAlignment="1">
      <alignment horizontal="right" vertical="center"/>
    </xf>
    <xf numFmtId="0" fontId="4" fillId="8" borderId="82" xfId="1" applyFont="1" applyFill="1" applyBorder="1" applyAlignment="1">
      <alignment vertical="center" wrapText="1"/>
    </xf>
    <xf numFmtId="2" fontId="3" fillId="9" borderId="34" xfId="1" applyNumberFormat="1" applyFont="1" applyFill="1" applyBorder="1" applyAlignment="1">
      <alignment horizontal="right" vertical="center" wrapText="1"/>
    </xf>
    <xf numFmtId="2" fontId="3" fillId="9" borderId="64" xfId="1" applyNumberFormat="1" applyFont="1" applyFill="1" applyBorder="1" applyAlignment="1">
      <alignment horizontal="right" vertical="center" wrapText="1"/>
    </xf>
    <xf numFmtId="0" fontId="3" fillId="8" borderId="0" xfId="1" applyFont="1" applyFill="1" applyBorder="1" applyAlignment="1">
      <alignment horizontal="left" vertical="top"/>
    </xf>
    <xf numFmtId="2" fontId="4" fillId="9" borderId="76" xfId="1" applyNumberFormat="1" applyFont="1" applyFill="1" applyBorder="1" applyAlignment="1">
      <alignment horizontal="right" vertical="center" wrapText="1"/>
    </xf>
    <xf numFmtId="0" fontId="4" fillId="0" borderId="0" xfId="4" applyFont="1" applyFill="1" applyBorder="1" applyAlignment="1">
      <alignment horizontal="left" vertical="center" wrapText="1"/>
    </xf>
    <xf numFmtId="0" fontId="11" fillId="16" borderId="49" xfId="1" applyFont="1" applyFill="1" applyBorder="1" applyAlignment="1">
      <alignment horizontal="right" vertical="center"/>
    </xf>
    <xf numFmtId="0" fontId="11" fillId="16" borderId="72" xfId="1" applyFont="1" applyFill="1" applyBorder="1" applyAlignment="1">
      <alignment horizontal="right" vertical="center"/>
    </xf>
    <xf numFmtId="0" fontId="22" fillId="9" borderId="72" xfId="1" applyFont="1" applyFill="1" applyBorder="1" applyAlignment="1">
      <alignment horizontal="right" vertical="center"/>
    </xf>
    <xf numFmtId="0" fontId="22" fillId="9" borderId="73" xfId="1" applyFont="1" applyFill="1" applyBorder="1" applyAlignment="1">
      <alignment horizontal="right" vertical="center"/>
    </xf>
    <xf numFmtId="0" fontId="9" fillId="0" borderId="0" xfId="1" applyFont="1" applyFill="1" applyBorder="1" applyAlignment="1">
      <alignment horizontal="left" vertical="top" wrapText="1"/>
    </xf>
    <xf numFmtId="0" fontId="11" fillId="8" borderId="0" xfId="1" applyFont="1" applyFill="1" applyBorder="1" applyAlignment="1">
      <alignment horizontal="left" vertical="top" wrapText="1"/>
    </xf>
    <xf numFmtId="0" fontId="9" fillId="8" borderId="0" xfId="1" applyFont="1" applyFill="1" applyBorder="1" applyAlignment="1">
      <alignment horizontal="left" vertical="top" wrapText="1"/>
    </xf>
    <xf numFmtId="0" fontId="7" fillId="0" borderId="0" xfId="0" applyFont="1" applyAlignment="1" applyProtection="1">
      <protection locked="0"/>
    </xf>
    <xf numFmtId="2" fontId="4" fillId="8" borderId="66" xfId="1" applyNumberFormat="1" applyFont="1" applyFill="1" applyBorder="1" applyAlignment="1">
      <alignment horizontal="right" vertical="center" wrapText="1"/>
    </xf>
    <xf numFmtId="2" fontId="4" fillId="8" borderId="64" xfId="1" applyNumberFormat="1" applyFont="1" applyFill="1" applyBorder="1" applyAlignment="1">
      <alignment horizontal="right" vertical="center" wrapText="1"/>
    </xf>
    <xf numFmtId="0" fontId="11" fillId="8" borderId="66" xfId="1" applyFont="1" applyFill="1" applyBorder="1" applyAlignment="1">
      <alignment vertical="center"/>
    </xf>
    <xf numFmtId="0" fontId="11" fillId="8" borderId="64" xfId="1" applyFont="1" applyFill="1" applyBorder="1" applyAlignment="1">
      <alignment vertical="center"/>
    </xf>
    <xf numFmtId="0" fontId="9" fillId="0" borderId="0" xfId="1" applyFont="1" applyFill="1" applyBorder="1" applyAlignment="1">
      <alignment horizontal="left" vertical="top" wrapText="1"/>
    </xf>
    <xf numFmtId="0" fontId="3" fillId="0" borderId="4" xfId="1" applyFont="1" applyFill="1" applyBorder="1" applyAlignment="1">
      <alignment horizontal="left" wrapText="1"/>
    </xf>
    <xf numFmtId="0" fontId="3" fillId="0" borderId="50" xfId="1" applyFont="1" applyFill="1" applyBorder="1" applyAlignment="1">
      <alignment horizontal="left" wrapText="1"/>
    </xf>
    <xf numFmtId="0" fontId="20" fillId="0" borderId="0" xfId="1" applyFont="1" applyFill="1" applyBorder="1" applyAlignment="1">
      <alignment horizontal="left" vertical="top" wrapText="1"/>
    </xf>
    <xf numFmtId="0" fontId="4" fillId="0" borderId="79" xfId="1" applyFont="1" applyFill="1" applyBorder="1" applyAlignment="1">
      <alignment horizontal="left" wrapText="1"/>
    </xf>
    <xf numFmtId="0" fontId="4" fillId="0" borderId="0" xfId="1" applyFont="1" applyFill="1" applyBorder="1" applyAlignment="1">
      <alignment horizontal="left" wrapText="1"/>
    </xf>
    <xf numFmtId="0" fontId="0" fillId="0" borderId="0" xfId="0" applyFont="1" applyAlignment="1">
      <alignment horizontal="left" vertical="center"/>
    </xf>
    <xf numFmtId="0" fontId="3" fillId="8" borderId="0" xfId="4" applyFont="1" applyFill="1" applyAlignment="1">
      <alignment horizontal="left" vertical="top" wrapText="1"/>
    </xf>
    <xf numFmtId="0" fontId="10" fillId="15" borderId="66" xfId="1" applyFont="1" applyFill="1" applyBorder="1" applyAlignment="1">
      <alignment horizontal="left" vertical="top" wrapText="1"/>
    </xf>
    <xf numFmtId="0" fontId="10" fillId="15" borderId="68" xfId="1" applyFont="1" applyFill="1" applyBorder="1" applyAlignment="1">
      <alignment horizontal="left" vertical="top" wrapText="1"/>
    </xf>
    <xf numFmtId="0" fontId="3" fillId="0" borderId="0" xfId="1" applyFont="1" applyFill="1" applyBorder="1" applyAlignment="1">
      <alignment horizontal="left" vertical="top" wrapText="1"/>
    </xf>
    <xf numFmtId="0" fontId="4" fillId="15" borderId="66" xfId="1" applyFont="1" applyFill="1" applyBorder="1" applyAlignment="1">
      <alignment horizontal="left" vertical="top" wrapText="1"/>
    </xf>
    <xf numFmtId="0" fontId="4" fillId="15" borderId="64" xfId="1" applyFont="1" applyFill="1" applyBorder="1" applyAlignment="1">
      <alignment horizontal="left" vertical="top" wrapText="1"/>
    </xf>
    <xf numFmtId="0" fontId="10" fillId="15" borderId="64" xfId="1" applyFont="1" applyFill="1" applyBorder="1" applyAlignment="1">
      <alignment horizontal="left" vertical="top" wrapText="1"/>
    </xf>
    <xf numFmtId="0" fontId="3" fillId="8" borderId="0" xfId="1" applyFont="1" applyFill="1" applyBorder="1" applyAlignment="1">
      <alignment horizontal="left" vertical="top"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cellXfs>
  <cellStyles count="6">
    <cellStyle name="Berechnung" xfId="2" builtinId="22" customBuiltin="1"/>
    <cellStyle name="Standard" xfId="0" builtinId="0"/>
    <cellStyle name="Standard 2" xfId="1" xr:uid="{00000000-0005-0000-0000-000002000000}"/>
    <cellStyle name="Standard 2 2" xfId="4" xr:uid="{00000000-0005-0000-0000-000003000000}"/>
    <cellStyle name="Standard 2 3" xfId="3" xr:uid="{00000000-0005-0000-0000-000004000000}"/>
    <cellStyle name="Standard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G-FS01\G-Daten\DOKUME~1\h044120\LOKALE~1\Temp\Ausgleiche%202009\KHZV\Ausgleich%202009%20KHEntgG%20V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kumente%20und%20Einstellungen\ds.HKG\Desktop\le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OX\Zoller\AEB-Psych%20mit%20LKA-Programm%202013.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EB_2008\AEB-Programm_2007_1\AEB-Programm%202007.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KUME~1\Thomas\LOKALE~1\Temp\ARC12\Formulare\Form08DR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vae\Budgetverhandlung\demo\e1plus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erechnungsschemata%20ab%201996\2013\ENDABGESTIMMTE%20Formulare_2013\Form_BpflV_2013_ARGE_2501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udget%20seit%201994\Budget.2007\Form%20an%20KK\Form07_1901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KUME~1\Thomas\LOKALE~1\Temp\ARC12\Budget%20seit%201994\Budget.2007\Form%20an%20KK\Form07_190107.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iederhergestellterexternerHyper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KRFVM\Schlewitz\Verhandlungen%20Marburg\Budget_2014\Gemeinsame_Empfehlungen\finale_Abstimmung_SLT_Version_140306\140121_Mehrleistungsabschlag_2014_Verb_KK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7\III\Budget%202007\Abstimmung%20der%20Gemeinsamen%20Empfehlung%202007\12%20Berechnungsschema_2007_endg&#252;ltig\Entw&#252;rfe\NEU\Dokumente%20und%20Einstellungen\ds.HKG\Desktop\le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chnungswesen\Alice-Hospital\Jahresabschlu&#223;\2000\Erl&#246;sausgleich\00-Teil_F11%20Ausgleich%202000%20-%20FIBU.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B_NK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kumente%20und%20Einstellungen\is\Lokale%20Einstellungen\Temporary%20Internet%20Files\Content.Outlook\Z3G2AX94\2013-09-18%20EKE,%20Vereinbarung%202013,%20PEPP-AE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Budgetvorbereitung2006\Klinikum\Forderung\versandt\E-Teile\AEB2006-Klinikum%20Version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KUME~1\Thomas\LOKALE~1\Temp\ARC6\Formulare_KHEntgG_2010_0110_(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fp.rzam.aok.de:54500/2005/III3/BS/ver&#246;ffentlichte%20RS/2003/III2/BS-2004/BS-2004_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kumente%20und%20Einstellungen\h9022813\Eigene%20Dateien\KRF-VM\Eigene%20H&#228;user\KH-RKK\2010\Erl&#246;sausgleiche\RKK%20Formulare%20Hessen%20inkl.%20Ausgleich%20V0.9\Ausgleiche%202009\KHZV\Ausgleich%202009%20KHEntgG%20V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1\h044120\LOKALE~1\Temp\Ausgleiche%202009\KHZV\Ausgleich%202009%20KHEntgG%20V1a.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EB2013_Psych_V0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ferat%20SV\Krankenh&#228;user\Budget\Budgetrunde2018\HKG_am_01.06.2018\Gemeinsame%20Empfehlungen_Entwurf_BS_HKG_&#196;nd_KK_10.07.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1\III\Budget%202011\Gemeinsame%20Empfehlungen%202011\1.%20Termin_110131\Sonstiges\BB_Zu_Abschlaege2011nk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Rechnungswesen\Alice-Hospital\Budget%202018\Ausgleiche%202017\006%20Ausgleiche2017NKG_V1801_Alice-Hospital_2017_berichtig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 val="Änderungsprotokoll"/>
      <sheetName val="Teil D"/>
      <sheetName val="Psych Teil J "/>
      <sheetName val="Psych Teil F 11A "/>
      <sheetName val="Psych Teil F 11B"/>
      <sheetName val="F20 Ausgleiche BPflV_PEPP"/>
      <sheetName val="Teil K"/>
      <sheetName val="E3_1"/>
      <sheetName val="E3_2_(ZE)"/>
      <sheetName val="E3_2_(NUB)"/>
      <sheetName val="E3_3_(DRG)"/>
      <sheetName val="E3_3_(teilstationär)"/>
      <sheetName val="E3_3_(besondere_Einrichtung)"/>
      <sheetName val="§_4_3_Mindererlöse"/>
      <sheetName val="§_4_3_Mehrerlöse"/>
      <sheetName val="Ausgleich_gesamt"/>
      <sheetName val="intern_(entfällt_bei_Export)"/>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Basi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Funktionen"/>
      <sheetName val="Inhalt_AEBPsych"/>
      <sheetName val="A_1"/>
      <sheetName val="A_2"/>
      <sheetName val="A_3"/>
      <sheetName val="A_4"/>
      <sheetName val="A_5"/>
      <sheetName val="A_6"/>
      <sheetName val="A_7"/>
      <sheetName val="A_8"/>
      <sheetName val="A_9"/>
      <sheetName val="A_10"/>
      <sheetName val="A_11"/>
      <sheetName val="A_12"/>
      <sheetName val="A_13"/>
      <sheetName val="A_14"/>
      <sheetName val="A_15"/>
      <sheetName val="A_16"/>
      <sheetName val="A_17"/>
      <sheetName val="A_18"/>
      <sheetName val="A_19"/>
      <sheetName val="A_20"/>
      <sheetName val="A_21"/>
      <sheetName val="A_22"/>
      <sheetName val="A_23"/>
      <sheetName val="A_24"/>
      <sheetName val="I1111_1"/>
      <sheetName val="I1111_2"/>
      <sheetName val="I1111_3"/>
      <sheetName val="I1111_4"/>
      <sheetName val="I1111_5"/>
      <sheetName val="I1111_6"/>
      <sheetName val="I1111_7"/>
      <sheetName val="I1111_8"/>
      <sheetName val="I1111_9"/>
      <sheetName val="I1111_10"/>
      <sheetName val="I1111_11"/>
      <sheetName val="I1111_12"/>
      <sheetName val="I1111_13"/>
      <sheetName val="I1111_14"/>
      <sheetName val="I1111_15"/>
      <sheetName val="I1111_16"/>
      <sheetName val="I1212_1"/>
      <sheetName val="I1212_2"/>
      <sheetName val="I1212_3"/>
      <sheetName val="I1212_4"/>
      <sheetName val="I1212_5"/>
      <sheetName val="I1212_6"/>
      <sheetName val="I1212_7"/>
      <sheetName val="I1212_8"/>
      <sheetName val="I1212_9"/>
      <sheetName val="I1212_10"/>
      <sheetName val="I1212_11"/>
      <sheetName val="I1212_12"/>
      <sheetName val="I1212_13"/>
      <sheetName val="I1212_14"/>
      <sheetName val="I1212_15"/>
      <sheetName val="I1212_16"/>
      <sheetName val="I1213_1"/>
      <sheetName val="I1213_2"/>
      <sheetName val="I1213_3"/>
      <sheetName val="T_1"/>
      <sheetName val="Inhalt_LKA"/>
      <sheetName val="L_1"/>
      <sheetName val="L_2"/>
      <sheetName val="L_3"/>
      <sheetName val="L_4"/>
      <sheetName val="L_5"/>
      <sheetName val="L_6"/>
      <sheetName val="L_7"/>
      <sheetName val="L_8"/>
      <sheetName val="L_9"/>
      <sheetName val="L_10"/>
      <sheetName val="L_11"/>
      <sheetName val="L_12"/>
      <sheetName val="L_13"/>
      <sheetName val="L_14"/>
      <sheetName val="L_15"/>
      <sheetName val="L_16"/>
      <sheetName val="L_17"/>
      <sheetName val="L_18"/>
      <sheetName val="L_19"/>
      <sheetName val="L_20"/>
      <sheetName val="L_21"/>
      <sheetName val="L_22"/>
      <sheetName val="L_23"/>
      <sheetName val="L_24"/>
      <sheetName val="L_25"/>
      <sheetName val="L_26"/>
      <sheetName val="L_27"/>
      <sheetName val="L_28"/>
      <sheetName val="L_29"/>
      <sheetName val="L_30"/>
      <sheetName val="L_31"/>
      <sheetName val="L_32"/>
      <sheetName val="L_33"/>
      <sheetName val="L_34"/>
      <sheetName val="L_35"/>
      <sheetName val="L_36"/>
      <sheetName val="L_37"/>
      <sheetName val="L_38"/>
      <sheetName val="L_39"/>
      <sheetName val="L_40"/>
      <sheetName val="L_41"/>
      <sheetName val="L_42"/>
      <sheetName val="L_43"/>
      <sheetName val="L_44"/>
      <sheetName val="L_45"/>
      <sheetName val="L_46"/>
      <sheetName val="L_47"/>
      <sheetName val="L_48"/>
      <sheetName val="L_49"/>
      <sheetName val="L_50"/>
      <sheetName val="L_51"/>
      <sheetName val="L_52"/>
      <sheetName val="L_53"/>
      <sheetName val="L_54"/>
      <sheetName val="L_55"/>
      <sheetName val="L_56"/>
      <sheetName val="B_1"/>
      <sheetName val="B_2"/>
      <sheetName val="B_3"/>
      <sheetName val="B_4"/>
      <sheetName val="B_5"/>
      <sheetName val="B_6"/>
      <sheetName val="T_2"/>
      <sheetName val="einf"/>
      <sheetName val="SteuerungZB"/>
      <sheetName val="Steuerung"/>
    </sheetNames>
    <sheetDataSet>
      <sheetData sheetId="0">
        <row r="8">
          <cell r="H8">
            <v>41156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A_14"/>
      <sheetName val="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row r="16">
          <cell r="B16" t="str">
            <v>Summe:</v>
          </cell>
        </row>
      </sheetData>
      <sheetData sheetId="43" refreshError="1">
        <row r="16">
          <cell r="B16" t="str">
            <v>Summe: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Legende"/>
      <sheetName val="E1plus"/>
      <sheetName val="E2"/>
      <sheetName val="E3_fallbezogen"/>
      <sheetName val="E3_tagesbezogen"/>
      <sheetName val="B1plus"/>
      <sheetName val="Fallpauschalenkatalog-Haupt "/>
      <sheetName val="Fallpauschalenkatalog-Beleg "/>
    </sheetNames>
    <sheetDataSet>
      <sheetData sheetId="0"/>
      <sheetData sheetId="1"/>
      <sheetData sheetId="2"/>
      <sheetData sheetId="3"/>
      <sheetData sheetId="4"/>
      <sheetData sheetId="5"/>
      <sheetData sheetId="6"/>
      <sheetData sheetId="7">
        <row r="1">
          <cell r="A1" t="str">
            <v>DRG</v>
          </cell>
          <cell r="B1" t="str">
            <v>Parti- tion</v>
          </cell>
          <cell r="C1" t="str">
            <v>Bezeichnung</v>
          </cell>
          <cell r="D1" t="str">
            <v xml:space="preserve">Bewertungsrelation bei Hauptabteilung </v>
          </cell>
          <cell r="E1" t="str">
            <v>Bewertungsrelation     bei Hauptabteilung und Beleghebamme</v>
          </cell>
          <cell r="F1" t="str">
            <v xml:space="preserve">Mittlere Verweil-  dauer 1) </v>
          </cell>
          <cell r="G1" t="str">
            <v>Untere Grenzverweildauer</v>
          </cell>
          <cell r="I1" t="str">
            <v>Obere Grenzverweildauer</v>
          </cell>
          <cell r="K1" t="str">
            <v>Externe Verlegung Abschlag/Tag (Bewertungsrelation)</v>
          </cell>
          <cell r="L1" t="str">
            <v>Verlegungs-fallpauschale</v>
          </cell>
        </row>
        <row r="2">
          <cell r="G2" t="str">
            <v>Erster Tag 2) mit Abschlag</v>
          </cell>
          <cell r="H2" t="str">
            <v xml:space="preserve">Bewertungs-relation/Tag </v>
          </cell>
          <cell r="I2" t="str">
            <v>Erster Tag 3) zus. Entgelt</v>
          </cell>
          <cell r="J2" t="str">
            <v xml:space="preserve">Bewertungs-relation/Tag </v>
          </cell>
        </row>
        <row r="3">
          <cell r="A3">
            <v>1</v>
          </cell>
          <cell r="B3">
            <v>2</v>
          </cell>
          <cell r="C3">
            <v>3</v>
          </cell>
          <cell r="D3">
            <v>4</v>
          </cell>
          <cell r="E3">
            <v>5</v>
          </cell>
          <cell r="F3">
            <v>6</v>
          </cell>
          <cell r="G3">
            <v>7</v>
          </cell>
          <cell r="H3">
            <v>8</v>
          </cell>
          <cell r="I3">
            <v>9</v>
          </cell>
          <cell r="J3">
            <v>10</v>
          </cell>
          <cell r="K3">
            <v>11</v>
          </cell>
          <cell r="L3">
            <v>12</v>
          </cell>
        </row>
        <row r="4">
          <cell r="A4" t="str">
            <v>Pre-MDC</v>
          </cell>
        </row>
        <row r="5">
          <cell r="A5" t="str">
            <v>A06Z</v>
          </cell>
          <cell r="B5" t="str">
            <v>O</v>
          </cell>
          <cell r="C5" t="str">
            <v>Langzeitbeatmung 11 Tage und mehr, jedes Alter, jeder Zustand</v>
          </cell>
          <cell r="D5">
            <v>10.177</v>
          </cell>
          <cell r="F5">
            <v>33.1</v>
          </cell>
          <cell r="I5">
            <v>48</v>
          </cell>
          <cell r="J5">
            <v>0.17100000000000001</v>
          </cell>
          <cell r="K5">
            <v>0.27600000000000002</v>
          </cell>
        </row>
        <row r="6">
          <cell r="A6" t="str">
            <v>A07Z</v>
          </cell>
          <cell r="B6" t="str">
            <v>O</v>
          </cell>
          <cell r="C6" t="str">
            <v>Tracheostomie und/oder Langzeitbeatmung &gt; 95 Stunden bis &lt; 11 Tage, jedes Alter, jeder Zustand</v>
          </cell>
          <cell r="D6">
            <v>5.5149999999999997</v>
          </cell>
          <cell r="F6">
            <v>22.9</v>
          </cell>
          <cell r="G6">
            <v>7</v>
          </cell>
          <cell r="H6">
            <v>0.60299999999999998</v>
          </cell>
          <cell r="I6">
            <v>38</v>
          </cell>
          <cell r="J6">
            <v>0.127</v>
          </cell>
          <cell r="K6">
            <v>0.20200000000000001</v>
          </cell>
        </row>
        <row r="7">
          <cell r="A7" t="str">
            <v>A41Z</v>
          </cell>
          <cell r="B7" t="str">
            <v>A</v>
          </cell>
          <cell r="C7" t="str">
            <v>Intubation, Alter &lt; 16 Jahre</v>
          </cell>
          <cell r="D7">
            <v>2.62</v>
          </cell>
          <cell r="F7">
            <v>8.4</v>
          </cell>
          <cell r="G7">
            <v>2</v>
          </cell>
          <cell r="H7">
            <v>0.74099999999999999</v>
          </cell>
          <cell r="I7">
            <v>23</v>
          </cell>
          <cell r="J7">
            <v>0.158</v>
          </cell>
          <cell r="K7">
            <v>0.23599999999999999</v>
          </cell>
        </row>
        <row r="8">
          <cell r="A8" t="str">
            <v>MDC 01 Krankheiten und Störungen des Nervensystems</v>
          </cell>
        </row>
        <row r="9">
          <cell r="A9" t="str">
            <v>B01Z</v>
          </cell>
          <cell r="B9" t="str">
            <v>O</v>
          </cell>
          <cell r="C9" t="str">
            <v>Revision eines Ventrikelshuntes ohne weitere OR­Prozeduren</v>
          </cell>
          <cell r="D9">
            <v>2.024</v>
          </cell>
          <cell r="F9">
            <v>10.199999999999999</v>
          </cell>
          <cell r="G9">
            <v>2</v>
          </cell>
          <cell r="H9">
            <v>0.503</v>
          </cell>
          <cell r="I9">
            <v>25</v>
          </cell>
          <cell r="J9">
            <v>8.8999999999999996E-2</v>
          </cell>
          <cell r="K9">
            <v>0.13500000000000001</v>
          </cell>
        </row>
        <row r="10">
          <cell r="A10" t="str">
            <v>B02A</v>
          </cell>
          <cell r="B10" t="str">
            <v>O</v>
          </cell>
          <cell r="C10" t="str">
            <v>Kraniotomie mit äußerst schweren CC</v>
          </cell>
          <cell r="D10">
            <v>3.552</v>
          </cell>
          <cell r="F10">
            <v>15.4</v>
          </cell>
          <cell r="G10">
            <v>4</v>
          </cell>
          <cell r="H10">
            <v>0.51800000000000002</v>
          </cell>
          <cell r="I10">
            <v>30</v>
          </cell>
          <cell r="J10">
            <v>0.10100000000000001</v>
          </cell>
          <cell r="K10">
            <v>0.158</v>
          </cell>
        </row>
        <row r="11">
          <cell r="A11" t="str">
            <v>B02B</v>
          </cell>
          <cell r="B11" t="str">
            <v>O</v>
          </cell>
          <cell r="C11" t="str">
            <v>Kraniotomie mit schweren oder mäßig schweren CC</v>
          </cell>
          <cell r="D11">
            <v>2.714</v>
          </cell>
          <cell r="F11">
            <v>12.8</v>
          </cell>
          <cell r="G11">
            <v>3</v>
          </cell>
          <cell r="H11">
            <v>0.45800000000000002</v>
          </cell>
          <cell r="I11">
            <v>28</v>
          </cell>
          <cell r="J11">
            <v>8.5999999999999993E-2</v>
          </cell>
          <cell r="K11">
            <v>0.13300000000000001</v>
          </cell>
        </row>
        <row r="12">
          <cell r="A12" t="str">
            <v>B02C</v>
          </cell>
          <cell r="B12" t="str">
            <v>O</v>
          </cell>
          <cell r="C12" t="str">
            <v>Kraniotomie ohne CC</v>
          </cell>
          <cell r="D12">
            <v>2.6219999999999999</v>
          </cell>
          <cell r="F12">
            <v>12.5</v>
          </cell>
          <cell r="G12">
            <v>3</v>
          </cell>
          <cell r="H12">
            <v>0.42499999999999999</v>
          </cell>
          <cell r="I12">
            <v>28</v>
          </cell>
          <cell r="J12">
            <v>8.1000000000000003E-2</v>
          </cell>
          <cell r="K12">
            <v>0.126</v>
          </cell>
        </row>
        <row r="13">
          <cell r="A13" t="str">
            <v>B03A</v>
          </cell>
          <cell r="B13" t="str">
            <v>O</v>
          </cell>
          <cell r="C13" t="str">
            <v>Eingriffe an Wirbelsäule und Rückenmark mit äußerst schweren oder schweren CC</v>
          </cell>
          <cell r="D13">
            <v>2.444</v>
          </cell>
          <cell r="F13">
            <v>14.4</v>
          </cell>
          <cell r="G13">
            <v>4</v>
          </cell>
          <cell r="H13">
            <v>0.32</v>
          </cell>
          <cell r="I13">
            <v>29</v>
          </cell>
          <cell r="J13">
            <v>6.6000000000000003E-2</v>
          </cell>
          <cell r="K13">
            <v>0.104</v>
          </cell>
        </row>
        <row r="14">
          <cell r="A14" t="str">
            <v>B03B</v>
          </cell>
          <cell r="B14" t="str">
            <v>O</v>
          </cell>
          <cell r="C14" t="str">
            <v>Eingriffe an Wirbelsäule und Rückenmark ohne äußerst schwere oder schwere CC</v>
          </cell>
          <cell r="D14">
            <v>1.544</v>
          </cell>
          <cell r="F14">
            <v>8.6</v>
          </cell>
          <cell r="G14">
            <v>2</v>
          </cell>
          <cell r="H14">
            <v>0.28699999999999998</v>
          </cell>
          <cell r="I14">
            <v>24</v>
          </cell>
          <cell r="J14">
            <v>0.06</v>
          </cell>
          <cell r="K14">
            <v>0.09</v>
          </cell>
        </row>
        <row r="15">
          <cell r="A15" t="str">
            <v>B04A</v>
          </cell>
          <cell r="B15" t="str">
            <v>O</v>
          </cell>
          <cell r="C15" t="str">
            <v>Eingriffe an den extrakraniellen Gefäßen mit äußerst schweren oder schweren CC</v>
          </cell>
          <cell r="D15">
            <v>2.0819999999999999</v>
          </cell>
          <cell r="F15">
            <v>12.3</v>
          </cell>
          <cell r="G15">
            <v>3</v>
          </cell>
          <cell r="H15">
            <v>0.34499999999999997</v>
          </cell>
          <cell r="I15">
            <v>27</v>
          </cell>
          <cell r="J15">
            <v>6.7000000000000004E-2</v>
          </cell>
          <cell r="K15">
            <v>0.104</v>
          </cell>
        </row>
        <row r="16">
          <cell r="A16" t="str">
            <v>B04B</v>
          </cell>
          <cell r="B16" t="str">
            <v>O</v>
          </cell>
          <cell r="C16" t="str">
            <v>Eingriffe an den extrakraniellen Gefäßen ohne äußerst schwere oder schwere CC</v>
          </cell>
          <cell r="D16">
            <v>1.698</v>
          </cell>
          <cell r="F16">
            <v>8.6999999999999993</v>
          </cell>
          <cell r="G16">
            <v>2</v>
          </cell>
          <cell r="H16">
            <v>0.34499999999999997</v>
          </cell>
          <cell r="I16">
            <v>22</v>
          </cell>
          <cell r="J16">
            <v>7.1999999999999995E-2</v>
          </cell>
          <cell r="K16">
            <v>0.107</v>
          </cell>
        </row>
        <row r="17">
          <cell r="A17" t="str">
            <v>B05Z</v>
          </cell>
          <cell r="B17" t="str">
            <v>O</v>
          </cell>
          <cell r="C17" t="str">
            <v>Dekompression bei Karpaltunnelsyndrom</v>
          </cell>
          <cell r="D17">
            <v>0.49</v>
          </cell>
          <cell r="F17">
            <v>2.6</v>
          </cell>
          <cell r="G17">
            <v>1</v>
          </cell>
          <cell r="H17">
            <v>0.14099999999999999</v>
          </cell>
          <cell r="I17">
            <v>9</v>
          </cell>
          <cell r="J17">
            <v>6.5000000000000002E-2</v>
          </cell>
          <cell r="K17">
            <v>7.8E-2</v>
          </cell>
        </row>
        <row r="18">
          <cell r="A18" t="str">
            <v>B06A</v>
          </cell>
          <cell r="B18" t="str">
            <v>O</v>
          </cell>
          <cell r="C18" t="str">
            <v>Eingriffe bei zerebraler Lähmung, Muskeldystrophie oder Neuropathie mit äußerst schweren oder schweren CC, Alter &lt; 18 Jahre</v>
          </cell>
          <cell r="D18">
            <v>3.05</v>
          </cell>
          <cell r="F18">
            <v>16</v>
          </cell>
          <cell r="G18">
            <v>4</v>
          </cell>
          <cell r="H18">
            <v>0.4</v>
          </cell>
          <cell r="I18">
            <v>31</v>
          </cell>
          <cell r="J18">
            <v>7.4999999999999997E-2</v>
          </cell>
          <cell r="K18">
            <v>0.11799999999999999</v>
          </cell>
        </row>
        <row r="19">
          <cell r="A19" t="str">
            <v>B06B</v>
          </cell>
          <cell r="B19" t="str">
            <v>O</v>
          </cell>
          <cell r="C19" t="str">
            <v>Eingriffe bei zerebraler Lähmung, Muskeldystrophie oder Neuropathie ohne äußerst schwere oder schwere CC, Alter &lt; 18 Jahre</v>
          </cell>
          <cell r="D19">
            <v>1.9750000000000001</v>
          </cell>
          <cell r="F19">
            <v>10</v>
          </cell>
          <cell r="G19">
            <v>2</v>
          </cell>
          <cell r="H19">
            <v>0.443</v>
          </cell>
          <cell r="I19">
            <v>25</v>
          </cell>
          <cell r="J19">
            <v>0.08</v>
          </cell>
          <cell r="K19">
            <v>0.121</v>
          </cell>
        </row>
        <row r="20">
          <cell r="A20" t="str">
            <v>B07A</v>
          </cell>
          <cell r="B20" t="str">
            <v>O</v>
          </cell>
          <cell r="C20" t="str">
            <v>Eingriffe an peripheren Nerven, Hirnnerven und anderen Teilen des Nervensystems mit CC</v>
          </cell>
          <cell r="D20">
            <v>1.7849999999999999</v>
          </cell>
          <cell r="F20">
            <v>13.5</v>
          </cell>
          <cell r="G20">
            <v>3</v>
          </cell>
          <cell r="H20">
            <v>0.318</v>
          </cell>
          <cell r="I20">
            <v>28</v>
          </cell>
          <cell r="J20">
            <v>5.7000000000000002E-2</v>
          </cell>
          <cell r="K20">
            <v>8.7999999999999995E-2</v>
          </cell>
        </row>
        <row r="21">
          <cell r="A21" t="str">
            <v>B07B</v>
          </cell>
          <cell r="B21" t="str">
            <v>O</v>
          </cell>
          <cell r="C21" t="str">
            <v>Eingriffe an peripheren Nerven, Hirnnerven und anderen Teilen des Nervensystems ohne CC</v>
          </cell>
          <cell r="D21">
            <v>0.97499999999999998</v>
          </cell>
          <cell r="F21">
            <v>4</v>
          </cell>
          <cell r="G21">
            <v>1</v>
          </cell>
          <cell r="H21">
            <v>0.27700000000000002</v>
          </cell>
          <cell r="I21">
            <v>19</v>
          </cell>
          <cell r="J21">
            <v>8.3000000000000004E-2</v>
          </cell>
          <cell r="K21">
            <v>0.111</v>
          </cell>
        </row>
        <row r="22">
          <cell r="A22" t="str">
            <v>B08A</v>
          </cell>
          <cell r="B22" t="str">
            <v>O</v>
          </cell>
          <cell r="C22" t="str">
            <v>Eingriffe bei zerebraler Lähmung, Muskeldystrophie oder Neuropathie mit äußerst schweren oder schweren CC, Alter &gt; 17 Jahre</v>
          </cell>
          <cell r="D22">
            <v>1.6839999999999999</v>
          </cell>
          <cell r="F22">
            <v>11.9</v>
          </cell>
          <cell r="G22">
            <v>3</v>
          </cell>
          <cell r="H22">
            <v>0.316</v>
          </cell>
          <cell r="I22">
            <v>27</v>
          </cell>
          <cell r="J22">
            <v>6.4000000000000001E-2</v>
          </cell>
          <cell r="K22">
            <v>9.8000000000000004E-2</v>
          </cell>
        </row>
        <row r="23">
          <cell r="A23" t="str">
            <v>B08B</v>
          </cell>
          <cell r="B23" t="str">
            <v>O</v>
          </cell>
          <cell r="C23" t="str">
            <v>Eingriffe bei zerebraler Lähmung, Muskeldystrophie oder Neuropathie ohne äußerst schwere oder schwere CC, Alter &gt; 17 Jahre</v>
          </cell>
          <cell r="D23">
            <v>0.86</v>
          </cell>
          <cell r="F23">
            <v>4.7</v>
          </cell>
          <cell r="G23">
            <v>1</v>
          </cell>
          <cell r="H23">
            <v>0.25</v>
          </cell>
          <cell r="I23">
            <v>20</v>
          </cell>
          <cell r="J23">
            <v>6.4000000000000001E-2</v>
          </cell>
          <cell r="K23">
            <v>8.7999999999999995E-2</v>
          </cell>
        </row>
        <row r="24">
          <cell r="A24" t="str">
            <v>B41Z</v>
          </cell>
          <cell r="B24" t="str">
            <v>A</v>
          </cell>
          <cell r="C24" t="str">
            <v>Langzeit­Monitoring bei komplexer Epilepsie</v>
          </cell>
          <cell r="D24">
            <v>2.1989999999999998</v>
          </cell>
          <cell r="F24">
            <v>6.8</v>
          </cell>
          <cell r="G24">
            <v>1</v>
          </cell>
          <cell r="H24">
            <v>1.0469999999999999</v>
          </cell>
          <cell r="I24">
            <v>22</v>
          </cell>
          <cell r="J24">
            <v>0.185</v>
          </cell>
          <cell r="K24">
            <v>0.26800000000000002</v>
          </cell>
        </row>
        <row r="25">
          <cell r="A25" t="str">
            <v>B60A</v>
          </cell>
          <cell r="B25" t="str">
            <v>M</v>
          </cell>
          <cell r="C25" t="str">
            <v>Nicht akute Paraplegie/Tetraplegie mit oder ohne OR­Prozedur, mit äußerst schweren CC</v>
          </cell>
          <cell r="D25">
            <v>2.2309999999999999</v>
          </cell>
          <cell r="F25">
            <v>14.7</v>
          </cell>
          <cell r="G25">
            <v>4</v>
          </cell>
          <cell r="H25">
            <v>0.42599999999999999</v>
          </cell>
          <cell r="I25">
            <v>30</v>
          </cell>
          <cell r="J25">
            <v>8.6999999999999994E-2</v>
          </cell>
          <cell r="K25">
            <v>0.13500000000000001</v>
          </cell>
        </row>
        <row r="26">
          <cell r="A26" t="str">
            <v>B60B</v>
          </cell>
          <cell r="B26" t="str">
            <v>M</v>
          </cell>
          <cell r="C26" t="str">
            <v>Nicht akute Paraplegie/Tetraplegie mit oder ohne OR­Prozedur, ohne äußerst schwere CC</v>
          </cell>
          <cell r="D26">
            <v>1.117</v>
          </cell>
          <cell r="F26">
            <v>7.3</v>
          </cell>
          <cell r="G26">
            <v>1</v>
          </cell>
          <cell r="H26">
            <v>0.51900000000000002</v>
          </cell>
          <cell r="I26">
            <v>22</v>
          </cell>
          <cell r="J26">
            <v>8.5000000000000006E-2</v>
          </cell>
          <cell r="K26">
            <v>0.125</v>
          </cell>
        </row>
        <row r="27">
          <cell r="A27" t="str">
            <v>B61A</v>
          </cell>
          <cell r="B27" t="str">
            <v>M</v>
          </cell>
          <cell r="C27" t="str">
            <v>Erkrankungen und Verletzungen des Rückenmarkes mit oder ohne OR­Prozedur, mit äußerst schweren oder schweren CC</v>
          </cell>
          <cell r="D27">
            <v>4.351</v>
          </cell>
          <cell r="F27">
            <v>27.5</v>
          </cell>
          <cell r="G27">
            <v>8</v>
          </cell>
          <cell r="H27">
            <v>0.439</v>
          </cell>
          <cell r="I27">
            <v>43</v>
          </cell>
          <cell r="J27">
            <v>8.5999999999999993E-2</v>
          </cell>
          <cell r="K27">
            <v>0.13900000000000001</v>
          </cell>
        </row>
        <row r="28">
          <cell r="A28" t="str">
            <v>B61B</v>
          </cell>
          <cell r="B28" t="str">
            <v>M</v>
          </cell>
          <cell r="C28" t="str">
            <v>Erkrankungen und Verletzungen des Rückenmarkes mit oder ohne OR­Prozedur, ohne äußerst schwere oder schwere CC</v>
          </cell>
          <cell r="D28">
            <v>1.0980000000000001</v>
          </cell>
          <cell r="F28">
            <v>7.2</v>
          </cell>
          <cell r="G28">
            <v>1</v>
          </cell>
          <cell r="H28">
            <v>0.49399999999999999</v>
          </cell>
          <cell r="I28">
            <v>22</v>
          </cell>
          <cell r="J28">
            <v>8.2000000000000003E-2</v>
          </cell>
          <cell r="K28">
            <v>0.12</v>
          </cell>
        </row>
        <row r="29">
          <cell r="A29" t="str">
            <v>B63Z</v>
          </cell>
          <cell r="B29" t="str">
            <v>M</v>
          </cell>
          <cell r="C29" t="str">
            <v>Demenz und andere chronische Störungen der Hirnfunktion</v>
          </cell>
          <cell r="D29">
            <v>1.1160000000000001</v>
          </cell>
          <cell r="F29">
            <v>8.1999999999999993</v>
          </cell>
          <cell r="G29">
            <v>2</v>
          </cell>
          <cell r="H29">
            <v>0.36899999999999999</v>
          </cell>
          <cell r="I29">
            <v>23</v>
          </cell>
          <cell r="J29">
            <v>8.1000000000000003E-2</v>
          </cell>
          <cell r="K29">
            <v>0.12</v>
          </cell>
        </row>
        <row r="30">
          <cell r="A30" t="str">
            <v>B64Z</v>
          </cell>
          <cell r="B30" t="str">
            <v>M</v>
          </cell>
          <cell r="C30" t="str">
            <v>Delirium</v>
          </cell>
          <cell r="D30">
            <v>0.9</v>
          </cell>
          <cell r="F30">
            <v>7.1</v>
          </cell>
          <cell r="G30">
            <v>1</v>
          </cell>
          <cell r="H30">
            <v>0.44500000000000001</v>
          </cell>
          <cell r="I30">
            <v>22</v>
          </cell>
          <cell r="J30">
            <v>7.5999999999999998E-2</v>
          </cell>
          <cell r="K30">
            <v>0.11</v>
          </cell>
        </row>
        <row r="31">
          <cell r="A31" t="str">
            <v>B65Z</v>
          </cell>
          <cell r="B31" t="str">
            <v>M</v>
          </cell>
          <cell r="C31" t="str">
            <v>Zerebrale Lähmungen</v>
          </cell>
          <cell r="D31">
            <v>1.1739999999999999</v>
          </cell>
          <cell r="F31">
            <v>6.9</v>
          </cell>
          <cell r="G31">
            <v>1</v>
          </cell>
          <cell r="H31">
            <v>0.56999999999999995</v>
          </cell>
          <cell r="I31">
            <v>22</v>
          </cell>
          <cell r="J31">
            <v>9.9000000000000005E-2</v>
          </cell>
          <cell r="K31">
            <v>0.14499999999999999</v>
          </cell>
        </row>
        <row r="32">
          <cell r="A32" t="str">
            <v>B66A</v>
          </cell>
          <cell r="B32" t="str">
            <v>M</v>
          </cell>
          <cell r="C32" t="str">
            <v>Neubildungen des Nervensystems, Alter &gt; 64 Jahre</v>
          </cell>
          <cell r="D32">
            <v>1.2090000000000001</v>
          </cell>
          <cell r="F32">
            <v>7.8</v>
          </cell>
          <cell r="G32">
            <v>2</v>
          </cell>
          <cell r="H32">
            <v>0.39700000000000002</v>
          </cell>
          <cell r="I32">
            <v>23</v>
          </cell>
          <cell r="J32">
            <v>9.1999999999999998E-2</v>
          </cell>
          <cell r="K32">
            <v>0.13600000000000001</v>
          </cell>
        </row>
        <row r="33">
          <cell r="A33" t="str">
            <v>B66B</v>
          </cell>
          <cell r="B33" t="str">
            <v>M</v>
          </cell>
          <cell r="C33" t="str">
            <v>Neubildungen des Nervensystems, Alter &lt; 65 Jahre</v>
          </cell>
          <cell r="D33">
            <v>0.77800000000000002</v>
          </cell>
          <cell r="F33">
            <v>4.2</v>
          </cell>
          <cell r="G33">
            <v>1</v>
          </cell>
          <cell r="H33">
            <v>0.38100000000000001</v>
          </cell>
          <cell r="I33">
            <v>19</v>
          </cell>
          <cell r="J33">
            <v>0.108</v>
          </cell>
          <cell r="K33">
            <v>0.14599999999999999</v>
          </cell>
        </row>
        <row r="34">
          <cell r="A34" t="str">
            <v>B67A</v>
          </cell>
          <cell r="B34" t="str">
            <v>M</v>
          </cell>
          <cell r="C34" t="str">
            <v>Degenerative Krankheiten des Nervensystems mit äußerst schweren oder schweren CC</v>
          </cell>
          <cell r="D34">
            <v>1.621</v>
          </cell>
          <cell r="F34">
            <v>13.6</v>
          </cell>
          <cell r="G34">
            <v>4</v>
          </cell>
          <cell r="H34">
            <v>0.32300000000000001</v>
          </cell>
          <cell r="I34">
            <v>29</v>
          </cell>
          <cell r="J34">
            <v>7.0999999999999994E-2</v>
          </cell>
          <cell r="K34">
            <v>0.11</v>
          </cell>
        </row>
        <row r="35">
          <cell r="A35" t="str">
            <v>B67B</v>
          </cell>
          <cell r="B35" t="str">
            <v>M</v>
          </cell>
          <cell r="C35" t="str">
            <v>Degenerative Krankheiten des Nervensystems ohne äußerst schwere oder schwere CC</v>
          </cell>
          <cell r="D35">
            <v>1.1299999999999999</v>
          </cell>
          <cell r="F35">
            <v>8.1999999999999993</v>
          </cell>
          <cell r="G35">
            <v>2</v>
          </cell>
          <cell r="H35">
            <v>0.374</v>
          </cell>
          <cell r="I35">
            <v>23</v>
          </cell>
          <cell r="J35">
            <v>8.2000000000000003E-2</v>
          </cell>
          <cell r="K35">
            <v>0.122</v>
          </cell>
        </row>
        <row r="36">
          <cell r="A36" t="str">
            <v>B68A</v>
          </cell>
          <cell r="B36" t="str">
            <v>M</v>
          </cell>
          <cell r="C36" t="str">
            <v>Multiple Sklerose und zerebellare Ataxie mit CC</v>
          </cell>
          <cell r="D36">
            <v>1.034</v>
          </cell>
          <cell r="F36">
            <v>7.5</v>
          </cell>
          <cell r="G36">
            <v>1</v>
          </cell>
          <cell r="H36">
            <v>0.51600000000000001</v>
          </cell>
          <cell r="I36">
            <v>22</v>
          </cell>
          <cell r="J36">
            <v>8.3000000000000004E-2</v>
          </cell>
          <cell r="K36">
            <v>0.122</v>
          </cell>
        </row>
        <row r="37">
          <cell r="A37" t="str">
            <v>B68B</v>
          </cell>
          <cell r="B37" t="str">
            <v>M</v>
          </cell>
          <cell r="C37" t="str">
            <v>Multiple Sklerose und zerebellare Ataxie ohne CC</v>
          </cell>
          <cell r="D37">
            <v>0.78800000000000003</v>
          </cell>
          <cell r="F37">
            <v>5</v>
          </cell>
          <cell r="G37">
            <v>1</v>
          </cell>
          <cell r="H37">
            <v>0.39300000000000002</v>
          </cell>
          <cell r="I37">
            <v>20</v>
          </cell>
          <cell r="J37">
            <v>9.5000000000000001E-2</v>
          </cell>
          <cell r="K37">
            <v>0.13100000000000001</v>
          </cell>
        </row>
        <row r="38">
          <cell r="A38" t="str">
            <v>B69A</v>
          </cell>
          <cell r="B38" t="str">
            <v>M</v>
          </cell>
          <cell r="C38" t="str">
            <v>Transitorische ischämische Attacke (TIA) und extrakranielle Gefäßverschlüsse mit äußerst schweren CC</v>
          </cell>
          <cell r="D38">
            <v>1.1879999999999999</v>
          </cell>
          <cell r="F38">
            <v>9.1999999999999993</v>
          </cell>
          <cell r="G38">
            <v>2</v>
          </cell>
          <cell r="H38">
            <v>0.38900000000000001</v>
          </cell>
          <cell r="I38">
            <v>24</v>
          </cell>
          <cell r="J38">
            <v>7.5999999999999998E-2</v>
          </cell>
          <cell r="K38">
            <v>0.114</v>
          </cell>
        </row>
        <row r="39">
          <cell r="A39" t="str">
            <v>B69B</v>
          </cell>
          <cell r="B39" t="str">
            <v>M</v>
          </cell>
          <cell r="C39" t="str">
            <v>Transitorische ischämische Attacke (TIA) und extrakranielle Gefäßverschlüsse mit schweren CC</v>
          </cell>
          <cell r="D39">
            <v>0.95199999999999996</v>
          </cell>
          <cell r="F39">
            <v>6.9</v>
          </cell>
          <cell r="G39">
            <v>1</v>
          </cell>
          <cell r="H39">
            <v>0.46200000000000002</v>
          </cell>
          <cell r="I39">
            <v>22</v>
          </cell>
          <cell r="J39">
            <v>0.08</v>
          </cell>
          <cell r="K39">
            <v>0.11700000000000001</v>
          </cell>
        </row>
        <row r="40">
          <cell r="A40" t="str">
            <v>B69C</v>
          </cell>
          <cell r="B40" t="str">
            <v>M</v>
          </cell>
          <cell r="C40" t="str">
            <v>Transitorische ischämische Attacke (TIA) und extrakranielle Gefäßverschlüsse ohne äußerst schwere oder schwere CC</v>
          </cell>
          <cell r="D40">
            <v>0.86499999999999999</v>
          </cell>
          <cell r="F40">
            <v>5.6</v>
          </cell>
          <cell r="G40">
            <v>1</v>
          </cell>
          <cell r="H40">
            <v>0.40899999999999997</v>
          </cell>
          <cell r="I40">
            <v>21</v>
          </cell>
          <cell r="J40">
            <v>8.7999999999999995E-2</v>
          </cell>
          <cell r="K40">
            <v>0.124</v>
          </cell>
        </row>
        <row r="41">
          <cell r="A41" t="str">
            <v>B70A</v>
          </cell>
          <cell r="B41" t="str">
            <v>M</v>
          </cell>
          <cell r="C41" t="str">
            <v>Apoplexie mit schwerer oder komplizierender Diagnose/Prozedur</v>
          </cell>
          <cell r="D41">
            <v>1.9359999999999999</v>
          </cell>
          <cell r="F41">
            <v>15</v>
          </cell>
          <cell r="G41">
            <v>4</v>
          </cell>
          <cell r="H41">
            <v>0.38100000000000001</v>
          </cell>
          <cell r="I41">
            <v>30</v>
          </cell>
          <cell r="J41">
            <v>7.5999999999999998E-2</v>
          </cell>
          <cell r="K41">
            <v>0.11899999999999999</v>
          </cell>
        </row>
        <row r="42">
          <cell r="A42" t="str">
            <v>B70B</v>
          </cell>
          <cell r="B42" t="str">
            <v>M</v>
          </cell>
          <cell r="C42" t="str">
            <v>Apoplexie mit anderen CC</v>
          </cell>
          <cell r="D42">
            <v>1.4590000000000001</v>
          </cell>
          <cell r="F42">
            <v>11</v>
          </cell>
          <cell r="G42">
            <v>3</v>
          </cell>
          <cell r="H42">
            <v>0.36399999999999999</v>
          </cell>
          <cell r="I42">
            <v>26</v>
          </cell>
          <cell r="J42">
            <v>0.08</v>
          </cell>
          <cell r="K42">
            <v>0.122</v>
          </cell>
        </row>
        <row r="43">
          <cell r="A43" t="str">
            <v>B70C</v>
          </cell>
          <cell r="B43" t="str">
            <v>M</v>
          </cell>
          <cell r="C43" t="str">
            <v>Apoplexie ohne andere CC</v>
          </cell>
          <cell r="D43">
            <v>1.3169999999999999</v>
          </cell>
          <cell r="F43">
            <v>8.6999999999999993</v>
          </cell>
          <cell r="G43">
            <v>2</v>
          </cell>
          <cell r="H43">
            <v>0.437</v>
          </cell>
          <cell r="I43">
            <v>24</v>
          </cell>
          <cell r="J43">
            <v>0.09</v>
          </cell>
          <cell r="K43">
            <v>0.13400000000000001</v>
          </cell>
        </row>
        <row r="44">
          <cell r="A44" t="str">
            <v>B70D</v>
          </cell>
          <cell r="B44" t="str">
            <v>M</v>
          </cell>
          <cell r="C44" t="str">
            <v>Apoplexie, verstorben oder verlegt &lt; 5 Tage nach Aufnahme</v>
          </cell>
          <cell r="D44">
            <v>0.43099999999999999</v>
          </cell>
          <cell r="F44">
            <v>1.5</v>
          </cell>
          <cell r="L44" t="str">
            <v>X</v>
          </cell>
        </row>
        <row r="45">
          <cell r="A45" t="str">
            <v>B71A</v>
          </cell>
          <cell r="B45" t="str">
            <v>M</v>
          </cell>
          <cell r="C45" t="str">
            <v>Erkrankungen an Hirnnerven und peripheren Nerven mit CC</v>
          </cell>
          <cell r="D45">
            <v>1.0529999999999999</v>
          </cell>
          <cell r="F45">
            <v>7.6</v>
          </cell>
          <cell r="G45">
            <v>2</v>
          </cell>
          <cell r="H45">
            <v>0.34200000000000003</v>
          </cell>
          <cell r="I45">
            <v>23</v>
          </cell>
          <cell r="J45">
            <v>8.1000000000000003E-2</v>
          </cell>
          <cell r="K45">
            <v>0.12</v>
          </cell>
        </row>
        <row r="46">
          <cell r="A46" t="str">
            <v>B71B</v>
          </cell>
          <cell r="B46" t="str">
            <v>M</v>
          </cell>
          <cell r="C46" t="str">
            <v>Erkrankungen an Hirnnerven und peripheren Nerven ohne CC</v>
          </cell>
          <cell r="D46">
            <v>0.8</v>
          </cell>
          <cell r="F46">
            <v>4.4000000000000004</v>
          </cell>
          <cell r="G46">
            <v>1</v>
          </cell>
          <cell r="H46">
            <v>0.38600000000000001</v>
          </cell>
          <cell r="I46">
            <v>19</v>
          </cell>
          <cell r="J46">
            <v>0.104</v>
          </cell>
          <cell r="K46">
            <v>0.14199999999999999</v>
          </cell>
        </row>
        <row r="47">
          <cell r="A47" t="str">
            <v>B72Z</v>
          </cell>
          <cell r="B47" t="str">
            <v>M</v>
          </cell>
          <cell r="C47" t="str">
            <v>Infektion des Nervensystems außer Virusmeningitis</v>
          </cell>
          <cell r="D47">
            <v>1.083</v>
          </cell>
          <cell r="F47">
            <v>6.9</v>
          </cell>
          <cell r="G47">
            <v>1</v>
          </cell>
          <cell r="H47">
            <v>0.53700000000000003</v>
          </cell>
          <cell r="I47">
            <v>22</v>
          </cell>
          <cell r="J47">
            <v>9.2999999999999999E-2</v>
          </cell>
          <cell r="K47">
            <v>0.13500000000000001</v>
          </cell>
        </row>
        <row r="48">
          <cell r="A48" t="str">
            <v>B73Z</v>
          </cell>
          <cell r="B48" t="str">
            <v>M</v>
          </cell>
          <cell r="C48" t="str">
            <v>Virusmeningitis</v>
          </cell>
          <cell r="D48">
            <v>1.0649999999999999</v>
          </cell>
          <cell r="F48">
            <v>6.5</v>
          </cell>
          <cell r="G48">
            <v>1</v>
          </cell>
          <cell r="H48">
            <v>0.53200000000000003</v>
          </cell>
          <cell r="I48">
            <v>21</v>
          </cell>
          <cell r="J48">
            <v>9.8000000000000004E-2</v>
          </cell>
          <cell r="K48">
            <v>0.14199999999999999</v>
          </cell>
        </row>
        <row r="49">
          <cell r="A49" t="str">
            <v>B74Z</v>
          </cell>
          <cell r="B49" t="str">
            <v>M</v>
          </cell>
          <cell r="C49" t="str">
            <v>Stupor und Koma, nicht traumatisch bedingt</v>
          </cell>
          <cell r="D49">
            <v>0.85099999999999998</v>
          </cell>
          <cell r="F49">
            <v>4.3</v>
          </cell>
          <cell r="G49">
            <v>1</v>
          </cell>
          <cell r="H49">
            <v>0.42</v>
          </cell>
          <cell r="I49">
            <v>19</v>
          </cell>
          <cell r="J49">
            <v>0.11700000000000001</v>
          </cell>
          <cell r="K49">
            <v>0.158</v>
          </cell>
        </row>
        <row r="50">
          <cell r="A50" t="str">
            <v>B75Z</v>
          </cell>
          <cell r="B50" t="str">
            <v>M</v>
          </cell>
          <cell r="C50" t="str">
            <v>Fieberkrämpfe</v>
          </cell>
          <cell r="D50">
            <v>0.626</v>
          </cell>
          <cell r="F50">
            <v>3.1</v>
          </cell>
          <cell r="G50">
            <v>1</v>
          </cell>
          <cell r="H50">
            <v>0.313</v>
          </cell>
          <cell r="I50">
            <v>12</v>
          </cell>
          <cell r="J50">
            <v>0.12</v>
          </cell>
          <cell r="K50">
            <v>0.151</v>
          </cell>
        </row>
        <row r="51">
          <cell r="A51" t="str">
            <v>B76A</v>
          </cell>
          <cell r="B51" t="str">
            <v>M</v>
          </cell>
          <cell r="C51" t="str">
            <v>Anfälle, Alter &lt; 3 Jahre oder mit äußerst schweren oder schweren CC</v>
          </cell>
          <cell r="D51">
            <v>0.97599999999999998</v>
          </cell>
          <cell r="F51">
            <v>6</v>
          </cell>
          <cell r="G51">
            <v>1</v>
          </cell>
          <cell r="H51">
            <v>0.48499999999999999</v>
          </cell>
          <cell r="I51">
            <v>21</v>
          </cell>
          <cell r="J51">
            <v>9.8000000000000004E-2</v>
          </cell>
          <cell r="K51">
            <v>0.14000000000000001</v>
          </cell>
        </row>
        <row r="52">
          <cell r="A52" t="str">
            <v>B76B</v>
          </cell>
          <cell r="B52" t="str">
            <v>M</v>
          </cell>
          <cell r="C52" t="str">
            <v>Anfälle, Alter &gt; 2 Jahre ohne äußerst schwere oder schwere CC</v>
          </cell>
          <cell r="D52">
            <v>0.74099999999999999</v>
          </cell>
          <cell r="F52">
            <v>3.8</v>
          </cell>
          <cell r="G52">
            <v>1</v>
          </cell>
          <cell r="H52">
            <v>0.36799999999999999</v>
          </cell>
          <cell r="I52">
            <v>19</v>
          </cell>
          <cell r="J52">
            <v>0.11700000000000001</v>
          </cell>
          <cell r="K52">
            <v>0.155</v>
          </cell>
        </row>
        <row r="53">
          <cell r="A53" t="str">
            <v>B77Z</v>
          </cell>
          <cell r="B53" t="str">
            <v>M</v>
          </cell>
          <cell r="C53" t="str">
            <v>Kopfschmerzen</v>
          </cell>
          <cell r="D53">
            <v>0.66800000000000004</v>
          </cell>
          <cell r="F53">
            <v>3.2</v>
          </cell>
          <cell r="G53">
            <v>1</v>
          </cell>
          <cell r="H53">
            <v>0.33300000000000002</v>
          </cell>
          <cell r="I53">
            <v>18</v>
          </cell>
          <cell r="J53">
            <v>0.124</v>
          </cell>
          <cell r="K53">
            <v>0.158</v>
          </cell>
        </row>
        <row r="54">
          <cell r="A54" t="str">
            <v>B78Z</v>
          </cell>
          <cell r="B54" t="str">
            <v>M</v>
          </cell>
          <cell r="C54" t="str">
            <v>Intrakranielle Verletzung</v>
          </cell>
          <cell r="D54">
            <v>0.69499999999999995</v>
          </cell>
          <cell r="F54">
            <v>4.0999999999999996</v>
          </cell>
          <cell r="G54">
            <v>1</v>
          </cell>
          <cell r="H54">
            <v>0.34399999999999997</v>
          </cell>
          <cell r="I54">
            <v>19</v>
          </cell>
          <cell r="J54">
            <v>0.10100000000000001</v>
          </cell>
          <cell r="K54">
            <v>0.13500000000000001</v>
          </cell>
        </row>
        <row r="55">
          <cell r="A55" t="str">
            <v>B79Z</v>
          </cell>
          <cell r="B55" t="str">
            <v>M</v>
          </cell>
          <cell r="C55" t="str">
            <v>Schädelfrakturen</v>
          </cell>
          <cell r="D55">
            <v>0.79400000000000004</v>
          </cell>
          <cell r="F55">
            <v>4.7</v>
          </cell>
          <cell r="G55">
            <v>1</v>
          </cell>
          <cell r="H55">
            <v>0.38700000000000001</v>
          </cell>
          <cell r="I55">
            <v>20</v>
          </cell>
          <cell r="J55">
            <v>9.9000000000000005E-2</v>
          </cell>
          <cell r="K55">
            <v>0.13600000000000001</v>
          </cell>
        </row>
        <row r="56">
          <cell r="A56" t="str">
            <v>B80Z</v>
          </cell>
          <cell r="B56" t="str">
            <v>M</v>
          </cell>
          <cell r="C56" t="str">
            <v>Andere Kopfverletzungen</v>
          </cell>
          <cell r="D56">
            <v>0.35699999999999998</v>
          </cell>
          <cell r="F56">
            <v>2.1</v>
          </cell>
          <cell r="G56">
            <v>1</v>
          </cell>
          <cell r="H56">
            <v>0.17699999999999999</v>
          </cell>
          <cell r="I56">
            <v>9</v>
          </cell>
          <cell r="J56">
            <v>0.10299999999999999</v>
          </cell>
          <cell r="K56">
            <v>0.11600000000000001</v>
          </cell>
        </row>
        <row r="57">
          <cell r="A57" t="str">
            <v>B81A</v>
          </cell>
          <cell r="B57" t="str">
            <v>M</v>
          </cell>
          <cell r="C57" t="str">
            <v>Andere Erkrankungen des Nervensystems mit äußerst schweren oder schweren CC</v>
          </cell>
          <cell r="D57">
            <v>1.26</v>
          </cell>
          <cell r="F57">
            <v>8.9</v>
          </cell>
          <cell r="G57">
            <v>2</v>
          </cell>
          <cell r="H57">
            <v>0.41599999999999998</v>
          </cell>
          <cell r="I57">
            <v>24</v>
          </cell>
          <cell r="J57">
            <v>8.4000000000000005E-2</v>
          </cell>
          <cell r="K57">
            <v>0.126</v>
          </cell>
        </row>
        <row r="58">
          <cell r="A58" t="str">
            <v>B81B</v>
          </cell>
          <cell r="B58" t="str">
            <v>M</v>
          </cell>
          <cell r="C58" t="str">
            <v>Andere Erkrankungen des Nervensystems ohne äußerst schwere oder schwere CC</v>
          </cell>
          <cell r="D58">
            <v>0.73699999999999999</v>
          </cell>
          <cell r="F58">
            <v>4</v>
          </cell>
          <cell r="G58">
            <v>1</v>
          </cell>
          <cell r="H58">
            <v>0.36299999999999999</v>
          </cell>
          <cell r="I58">
            <v>19</v>
          </cell>
          <cell r="J58">
            <v>0.108</v>
          </cell>
          <cell r="K58">
            <v>0.14499999999999999</v>
          </cell>
        </row>
        <row r="59">
          <cell r="A59" t="str">
            <v>MDC 02  Krankheiten und Störungen des Auges</v>
          </cell>
        </row>
        <row r="60">
          <cell r="A60" t="str">
            <v>C01Z</v>
          </cell>
          <cell r="B60" t="str">
            <v>O</v>
          </cell>
          <cell r="C60" t="str">
            <v>Eingriffe bei penetrierenden Augenverletzungen</v>
          </cell>
          <cell r="D60">
            <v>1.25</v>
          </cell>
          <cell r="F60">
            <v>6.2</v>
          </cell>
          <cell r="G60">
            <v>1</v>
          </cell>
          <cell r="H60">
            <v>0.379</v>
          </cell>
          <cell r="I60">
            <v>21</v>
          </cell>
          <cell r="J60">
            <v>7.2999999999999995E-2</v>
          </cell>
          <cell r="K60">
            <v>0.105</v>
          </cell>
        </row>
        <row r="61">
          <cell r="A61" t="str">
            <v>C02Z</v>
          </cell>
          <cell r="B61" t="str">
            <v>O</v>
          </cell>
          <cell r="C61" t="str">
            <v>Enukleationen und Eingriffe an der Orbita</v>
          </cell>
          <cell r="D61">
            <v>1.1180000000000001</v>
          </cell>
          <cell r="F61">
            <v>6.8</v>
          </cell>
          <cell r="G61">
            <v>1</v>
          </cell>
          <cell r="H61">
            <v>0.33700000000000002</v>
          </cell>
          <cell r="I61">
            <v>22</v>
          </cell>
          <cell r="J61">
            <v>5.8999999999999997E-2</v>
          </cell>
          <cell r="K61">
            <v>8.5999999999999993E-2</v>
          </cell>
        </row>
        <row r="62">
          <cell r="A62" t="str">
            <v>C03Z</v>
          </cell>
          <cell r="B62" t="str">
            <v>O</v>
          </cell>
          <cell r="C62" t="str">
            <v>Eingriffe an der Retina</v>
          </cell>
          <cell r="D62">
            <v>1.121</v>
          </cell>
          <cell r="F62">
            <v>7.1</v>
          </cell>
          <cell r="G62">
            <v>1</v>
          </cell>
          <cell r="H62">
            <v>0.313</v>
          </cell>
          <cell r="I62">
            <v>22</v>
          </cell>
          <cell r="J62">
            <v>5.2999999999999999E-2</v>
          </cell>
          <cell r="K62">
            <v>7.6999999999999999E-2</v>
          </cell>
        </row>
        <row r="63">
          <cell r="A63" t="str">
            <v>C04Z</v>
          </cell>
          <cell r="B63" t="str">
            <v>O</v>
          </cell>
          <cell r="C63" t="str">
            <v>Große Eingriffe an Kornea, Sklera und Konjunktiva</v>
          </cell>
          <cell r="D63">
            <v>1.6339999999999999</v>
          </cell>
          <cell r="F63">
            <v>8.8000000000000007</v>
          </cell>
          <cell r="G63">
            <v>2</v>
          </cell>
          <cell r="H63">
            <v>0.34</v>
          </cell>
          <cell r="I63">
            <v>24</v>
          </cell>
          <cell r="J63">
            <v>6.9000000000000006E-2</v>
          </cell>
          <cell r="K63">
            <v>0.104</v>
          </cell>
        </row>
        <row r="64">
          <cell r="A64" t="str">
            <v>C05Z</v>
          </cell>
          <cell r="B64" t="str">
            <v>O</v>
          </cell>
          <cell r="C64" t="str">
            <v>Dakryozystorhinostomie</v>
          </cell>
          <cell r="D64">
            <v>0.86499999999999999</v>
          </cell>
          <cell r="F64">
            <v>3.9</v>
          </cell>
          <cell r="G64">
            <v>1</v>
          </cell>
          <cell r="H64">
            <v>0.248</v>
          </cell>
          <cell r="I64">
            <v>11</v>
          </cell>
          <cell r="J64">
            <v>7.6999999999999999E-2</v>
          </cell>
          <cell r="K64">
            <v>0.10199999999999999</v>
          </cell>
        </row>
        <row r="65">
          <cell r="A65" t="str">
            <v>C06Z</v>
          </cell>
          <cell r="B65" t="str">
            <v>O</v>
          </cell>
          <cell r="C65" t="str">
            <v>Komplexe Eingriffe bei Glaukom</v>
          </cell>
          <cell r="D65">
            <v>1.0429999999999999</v>
          </cell>
          <cell r="F65">
            <v>8</v>
          </cell>
          <cell r="G65">
            <v>2</v>
          </cell>
          <cell r="H65">
            <v>0.27300000000000002</v>
          </cell>
          <cell r="I65">
            <v>23</v>
          </cell>
          <cell r="J65">
            <v>6.2E-2</v>
          </cell>
          <cell r="K65">
            <v>9.0999999999999998E-2</v>
          </cell>
        </row>
        <row r="66">
          <cell r="A66" t="str">
            <v>C07Z</v>
          </cell>
          <cell r="B66" t="str">
            <v>O</v>
          </cell>
          <cell r="C66" t="str">
            <v>Andere Eingriffe bei Glaukom</v>
          </cell>
          <cell r="D66">
            <v>0.74</v>
          </cell>
          <cell r="F66">
            <v>4.5</v>
          </cell>
          <cell r="G66">
            <v>1</v>
          </cell>
          <cell r="H66">
            <v>0.215</v>
          </cell>
          <cell r="I66">
            <v>18</v>
          </cell>
          <cell r="J66">
            <v>5.7000000000000002E-2</v>
          </cell>
          <cell r="K66">
            <v>7.8E-2</v>
          </cell>
        </row>
        <row r="67">
          <cell r="A67" t="str">
            <v>C08Z</v>
          </cell>
          <cell r="B67" t="str">
            <v>O</v>
          </cell>
          <cell r="C67" t="str">
            <v>Große Eingriffe an der Linse</v>
          </cell>
          <cell r="D67">
            <v>0.54800000000000004</v>
          </cell>
          <cell r="F67">
            <v>2.7</v>
          </cell>
          <cell r="G67">
            <v>1</v>
          </cell>
          <cell r="H67">
            <v>0.13400000000000001</v>
          </cell>
          <cell r="I67">
            <v>7</v>
          </cell>
          <cell r="J67">
            <v>5.8999999999999997E-2</v>
          </cell>
          <cell r="K67">
            <v>7.1999999999999995E-2</v>
          </cell>
        </row>
        <row r="68">
          <cell r="A68" t="str">
            <v>C09Z</v>
          </cell>
          <cell r="B68" t="str">
            <v>O</v>
          </cell>
          <cell r="C68" t="str">
            <v>Andere Eingriffe an der Linse</v>
          </cell>
          <cell r="D68">
            <v>0.85699999999999998</v>
          </cell>
          <cell r="F68">
            <v>3.1</v>
          </cell>
          <cell r="G68">
            <v>1</v>
          </cell>
          <cell r="H68">
            <v>0.254</v>
          </cell>
          <cell r="I68">
            <v>17</v>
          </cell>
          <cell r="J68">
            <v>9.9000000000000005E-2</v>
          </cell>
          <cell r="K68">
            <v>0.125</v>
          </cell>
        </row>
        <row r="69">
          <cell r="A69" t="str">
            <v>C10Z</v>
          </cell>
          <cell r="B69" t="str">
            <v>O</v>
          </cell>
          <cell r="C69" t="str">
            <v>Eingriffe bei Strabismus</v>
          </cell>
          <cell r="D69">
            <v>0.57599999999999996</v>
          </cell>
          <cell r="F69">
            <v>2.4</v>
          </cell>
          <cell r="G69">
            <v>1</v>
          </cell>
          <cell r="H69">
            <v>0.15</v>
          </cell>
          <cell r="I69">
            <v>6</v>
          </cell>
          <cell r="J69">
            <v>7.3999999999999996E-2</v>
          </cell>
          <cell r="K69">
            <v>8.7999999999999995E-2</v>
          </cell>
        </row>
        <row r="70">
          <cell r="A70" t="str">
            <v>C11Z</v>
          </cell>
          <cell r="B70" t="str">
            <v>O</v>
          </cell>
          <cell r="C70" t="str">
            <v>Eingriffe am Augenlid</v>
          </cell>
          <cell r="D70">
            <v>0.71499999999999997</v>
          </cell>
          <cell r="F70">
            <v>3.8</v>
          </cell>
          <cell r="G70">
            <v>1</v>
          </cell>
          <cell r="H70">
            <v>0.22</v>
          </cell>
          <cell r="I70">
            <v>17</v>
          </cell>
          <cell r="J70">
            <v>7.0000000000000007E-2</v>
          </cell>
          <cell r="K70">
            <v>9.2999999999999999E-2</v>
          </cell>
        </row>
        <row r="71">
          <cell r="A71" t="str">
            <v>C12Z</v>
          </cell>
          <cell r="B71" t="str">
            <v>O</v>
          </cell>
          <cell r="C71" t="str">
            <v>Andere Eingriffe an Kornea, Sklera und Konjunktiva</v>
          </cell>
          <cell r="D71">
            <v>0.66200000000000003</v>
          </cell>
          <cell r="F71">
            <v>3.5</v>
          </cell>
          <cell r="G71">
            <v>1</v>
          </cell>
          <cell r="H71">
            <v>0.23</v>
          </cell>
          <cell r="I71">
            <v>16</v>
          </cell>
          <cell r="J71">
            <v>7.9000000000000001E-2</v>
          </cell>
          <cell r="K71">
            <v>0.10299999999999999</v>
          </cell>
        </row>
        <row r="72">
          <cell r="A72" t="str">
            <v>C13Z</v>
          </cell>
          <cell r="B72" t="str">
            <v>O</v>
          </cell>
          <cell r="C72" t="str">
            <v>Eingriffe an Tränendrüse und Tränenwegen</v>
          </cell>
          <cell r="D72">
            <v>0.6</v>
          </cell>
          <cell r="F72">
            <v>2.4</v>
          </cell>
          <cell r="G72">
            <v>1</v>
          </cell>
          <cell r="H72">
            <v>0.189</v>
          </cell>
          <cell r="I72">
            <v>11</v>
          </cell>
          <cell r="J72">
            <v>9.7000000000000003E-2</v>
          </cell>
          <cell r="K72">
            <v>0.113</v>
          </cell>
        </row>
        <row r="73">
          <cell r="A73" t="str">
            <v>C14Z</v>
          </cell>
          <cell r="B73" t="str">
            <v>O</v>
          </cell>
          <cell r="C73" t="str">
            <v>Andere Eingriffe am Auge</v>
          </cell>
          <cell r="D73">
            <v>0.73399999999999999</v>
          </cell>
          <cell r="F73">
            <v>4</v>
          </cell>
          <cell r="G73">
            <v>1</v>
          </cell>
          <cell r="H73">
            <v>0.24099999999999999</v>
          </cell>
          <cell r="I73">
            <v>19</v>
          </cell>
          <cell r="J73">
            <v>7.1999999999999995E-2</v>
          </cell>
          <cell r="K73">
            <v>9.6000000000000002E-2</v>
          </cell>
        </row>
        <row r="74">
          <cell r="A74" t="str">
            <v>C60A</v>
          </cell>
          <cell r="B74" t="str">
            <v>M</v>
          </cell>
          <cell r="C74" t="str">
            <v>Akute und schwere Augeninfektionen, Alter &gt; 54 Jahre</v>
          </cell>
          <cell r="D74">
            <v>0.93700000000000006</v>
          </cell>
          <cell r="F74">
            <v>8.8000000000000007</v>
          </cell>
          <cell r="G74">
            <v>2</v>
          </cell>
          <cell r="H74">
            <v>0.307</v>
          </cell>
          <cell r="I74">
            <v>24</v>
          </cell>
          <cell r="J74">
            <v>6.3E-2</v>
          </cell>
          <cell r="K74">
            <v>9.4E-2</v>
          </cell>
        </row>
        <row r="75">
          <cell r="A75" t="str">
            <v>C60B</v>
          </cell>
          <cell r="B75" t="str">
            <v>M</v>
          </cell>
          <cell r="C75" t="str">
            <v>Akute und schwere Augeninfektionen, Alter &lt; 55 Jahre</v>
          </cell>
          <cell r="D75">
            <v>0.61</v>
          </cell>
          <cell r="F75">
            <v>4.5</v>
          </cell>
          <cell r="G75">
            <v>1</v>
          </cell>
          <cell r="H75">
            <v>0.3</v>
          </cell>
          <cell r="I75">
            <v>19</v>
          </cell>
          <cell r="J75">
            <v>8.1000000000000003E-2</v>
          </cell>
          <cell r="K75">
            <v>0.11</v>
          </cell>
        </row>
        <row r="76">
          <cell r="A76" t="str">
            <v>C61Z</v>
          </cell>
          <cell r="B76" t="str">
            <v>M</v>
          </cell>
          <cell r="C76" t="str">
            <v>Neurologische und vaskuläre Erkrankungen des Auges</v>
          </cell>
          <cell r="D76">
            <v>0.79600000000000004</v>
          </cell>
          <cell r="F76">
            <v>5.8</v>
          </cell>
          <cell r="G76">
            <v>1</v>
          </cell>
          <cell r="H76">
            <v>0.371</v>
          </cell>
          <cell r="I76">
            <v>21</v>
          </cell>
          <cell r="J76">
            <v>7.6999999999999999E-2</v>
          </cell>
          <cell r="K76">
            <v>0.109</v>
          </cell>
        </row>
        <row r="77">
          <cell r="A77" t="str">
            <v>C62Z</v>
          </cell>
          <cell r="B77" t="str">
            <v>M</v>
          </cell>
          <cell r="C77" t="str">
            <v>Hyphäma und konservativ behandelte Augenverletzungen</v>
          </cell>
          <cell r="D77">
            <v>0.51100000000000001</v>
          </cell>
          <cell r="F77">
            <v>3.2</v>
          </cell>
          <cell r="G77">
            <v>1</v>
          </cell>
          <cell r="H77">
            <v>0.23400000000000001</v>
          </cell>
          <cell r="I77">
            <v>17</v>
          </cell>
          <cell r="J77">
            <v>8.8999999999999996E-2</v>
          </cell>
          <cell r="K77">
            <v>0.112</v>
          </cell>
        </row>
        <row r="78">
          <cell r="A78" t="str">
            <v>C63A</v>
          </cell>
          <cell r="B78" t="str">
            <v>M</v>
          </cell>
          <cell r="C78" t="str">
            <v>Andere Erkrankungen des Auges mit CC</v>
          </cell>
          <cell r="D78">
            <v>0.58799999999999997</v>
          </cell>
          <cell r="F78">
            <v>2.2999999999999998</v>
          </cell>
          <cell r="G78">
            <v>1</v>
          </cell>
          <cell r="H78">
            <v>0.17499999999999999</v>
          </cell>
          <cell r="I78">
            <v>11</v>
          </cell>
          <cell r="J78">
            <v>9.0999999999999998E-2</v>
          </cell>
          <cell r="K78">
            <v>0.105</v>
          </cell>
        </row>
        <row r="79">
          <cell r="A79" t="str">
            <v>C63B</v>
          </cell>
          <cell r="B79" t="str">
            <v>M</v>
          </cell>
          <cell r="C79" t="str">
            <v>Andere Erkrankungen des Auges ohne CC</v>
          </cell>
          <cell r="D79">
            <v>0.20699999999999999</v>
          </cell>
          <cell r="F79">
            <v>1.6</v>
          </cell>
          <cell r="G79">
            <v>1</v>
          </cell>
          <cell r="H79">
            <v>0.09</v>
          </cell>
          <cell r="I79">
            <v>8</v>
          </cell>
          <cell r="J79">
            <v>6.7000000000000004E-2</v>
          </cell>
          <cell r="K79">
            <v>6.9000000000000006E-2</v>
          </cell>
        </row>
        <row r="80">
          <cell r="A80" t="str">
            <v>MDC 03  Krankheiten und Störungen im HNO-Bereich</v>
          </cell>
        </row>
        <row r="81">
          <cell r="A81" t="str">
            <v>D01Z</v>
          </cell>
          <cell r="B81" t="str">
            <v>O</v>
          </cell>
          <cell r="C81" t="str">
            <v>Kochleaimplantat</v>
          </cell>
          <cell r="D81">
            <v>8.3979999999999997</v>
          </cell>
          <cell r="F81">
            <v>6</v>
          </cell>
          <cell r="G81">
            <v>1</v>
          </cell>
          <cell r="H81">
            <v>0.34100000000000003</v>
          </cell>
          <cell r="I81">
            <v>13</v>
          </cell>
          <cell r="J81">
            <v>6.8000000000000005E-2</v>
          </cell>
          <cell r="K81">
            <v>9.8000000000000004E-2</v>
          </cell>
        </row>
        <row r="82">
          <cell r="A82" t="str">
            <v>D02A</v>
          </cell>
          <cell r="B82" t="str">
            <v>O</v>
          </cell>
          <cell r="C82" t="str">
            <v>Eingriffe an Kopf und Hals mit CC</v>
          </cell>
          <cell r="D82">
            <v>2.0529999999999999</v>
          </cell>
          <cell r="F82">
            <v>12.2</v>
          </cell>
          <cell r="G82">
            <v>3</v>
          </cell>
          <cell r="H82">
            <v>0.32600000000000001</v>
          </cell>
          <cell r="I82">
            <v>27</v>
          </cell>
          <cell r="J82">
            <v>6.4000000000000001E-2</v>
          </cell>
          <cell r="K82">
            <v>9.9000000000000005E-2</v>
          </cell>
        </row>
        <row r="83">
          <cell r="A83" t="str">
            <v>D02B</v>
          </cell>
          <cell r="B83" t="str">
            <v>O</v>
          </cell>
          <cell r="C83" t="str">
            <v>Eingriffe an Kopf und Hals ohne CC</v>
          </cell>
          <cell r="D83">
            <v>1.4259999999999999</v>
          </cell>
          <cell r="F83">
            <v>8.1</v>
          </cell>
          <cell r="G83">
            <v>2</v>
          </cell>
          <cell r="H83">
            <v>0.28899999999999998</v>
          </cell>
          <cell r="I83">
            <v>23</v>
          </cell>
          <cell r="J83">
            <v>6.5000000000000002E-2</v>
          </cell>
          <cell r="K83">
            <v>9.6000000000000002E-2</v>
          </cell>
        </row>
        <row r="84">
          <cell r="A84" t="str">
            <v>D03Z</v>
          </cell>
          <cell r="B84" t="str">
            <v>O</v>
          </cell>
          <cell r="C84" t="str">
            <v>Operative Korrektur einer Lippen­Kiefer­Gaumen­Spalte</v>
          </cell>
          <cell r="D84">
            <v>2.1560000000000001</v>
          </cell>
          <cell r="F84">
            <v>7.4</v>
          </cell>
          <cell r="G84">
            <v>1</v>
          </cell>
          <cell r="H84">
            <v>0.64600000000000002</v>
          </cell>
          <cell r="I84">
            <v>16</v>
          </cell>
          <cell r="J84">
            <v>0.105</v>
          </cell>
          <cell r="K84">
            <v>0.154</v>
          </cell>
        </row>
        <row r="85">
          <cell r="A85" t="str">
            <v>D04A</v>
          </cell>
          <cell r="B85" t="str">
            <v>O</v>
          </cell>
          <cell r="C85" t="str">
            <v>Operationen am Oberkiefer mit CC</v>
          </cell>
          <cell r="D85">
            <v>1.329</v>
          </cell>
          <cell r="F85">
            <v>7.9</v>
          </cell>
          <cell r="G85">
            <v>2</v>
          </cell>
          <cell r="H85">
            <v>0.29599999999999999</v>
          </cell>
          <cell r="I85">
            <v>23</v>
          </cell>
          <cell r="J85">
            <v>6.8000000000000005E-2</v>
          </cell>
          <cell r="K85">
            <v>0.1</v>
          </cell>
        </row>
        <row r="86">
          <cell r="A86" t="str">
            <v>D04B</v>
          </cell>
          <cell r="B86" t="str">
            <v>O</v>
          </cell>
          <cell r="C86" t="str">
            <v>Operationen am Oberkiefer ohne CC</v>
          </cell>
          <cell r="D86">
            <v>1.0649999999999999</v>
          </cell>
          <cell r="F86">
            <v>5.4</v>
          </cell>
          <cell r="G86">
            <v>1</v>
          </cell>
          <cell r="H86">
            <v>0.31900000000000001</v>
          </cell>
          <cell r="I86">
            <v>20</v>
          </cell>
          <cell r="J86">
            <v>7.0999999999999994E-2</v>
          </cell>
          <cell r="K86">
            <v>0.1</v>
          </cell>
        </row>
        <row r="87">
          <cell r="A87" t="str">
            <v>D05Z</v>
          </cell>
          <cell r="B87" t="str">
            <v>O</v>
          </cell>
          <cell r="C87" t="str">
            <v>Sialadenektomie</v>
          </cell>
          <cell r="D87">
            <v>1.101</v>
          </cell>
          <cell r="F87">
            <v>6.7</v>
          </cell>
          <cell r="G87">
            <v>1</v>
          </cell>
          <cell r="H87">
            <v>0.28899999999999998</v>
          </cell>
          <cell r="I87">
            <v>19</v>
          </cell>
          <cell r="J87">
            <v>5.1999999999999998E-2</v>
          </cell>
          <cell r="K87">
            <v>7.4999999999999997E-2</v>
          </cell>
        </row>
        <row r="88">
          <cell r="A88" t="str">
            <v>D06Z</v>
          </cell>
          <cell r="B88" t="str">
            <v>O</v>
          </cell>
          <cell r="C88" t="str">
            <v>Eingriffe an Nasennebenhöhlen, Mastoid und komplexe Eingriffe am Mittelohr</v>
          </cell>
          <cell r="D88">
            <v>0.59799999999999998</v>
          </cell>
          <cell r="F88">
            <v>6.1</v>
          </cell>
          <cell r="G88">
            <v>1</v>
          </cell>
          <cell r="H88">
            <v>0.188</v>
          </cell>
          <cell r="I88">
            <v>16</v>
          </cell>
          <cell r="J88">
            <v>3.6999999999999998E-2</v>
          </cell>
          <cell r="K88">
            <v>5.2999999999999999E-2</v>
          </cell>
        </row>
        <row r="89">
          <cell r="A89" t="str">
            <v>D07Z</v>
          </cell>
          <cell r="B89" t="str">
            <v>O</v>
          </cell>
          <cell r="C89" t="str">
            <v>Eingriffe an den Speicheldrüsen außer Sialadenektomie</v>
          </cell>
          <cell r="D89">
            <v>0.86</v>
          </cell>
          <cell r="F89">
            <v>5.3</v>
          </cell>
          <cell r="G89">
            <v>1</v>
          </cell>
          <cell r="H89">
            <v>0.30099999999999999</v>
          </cell>
          <cell r="I89">
            <v>18</v>
          </cell>
          <cell r="J89">
            <v>6.8000000000000005E-2</v>
          </cell>
          <cell r="K89">
            <v>9.5000000000000001E-2</v>
          </cell>
        </row>
        <row r="90">
          <cell r="A90" t="str">
            <v>D08Z</v>
          </cell>
          <cell r="B90" t="str">
            <v>O</v>
          </cell>
          <cell r="C90" t="str">
            <v>Eingriffe an Mundhöhle und Mund</v>
          </cell>
          <cell r="D90">
            <v>0.81</v>
          </cell>
          <cell r="F90">
            <v>4.5</v>
          </cell>
          <cell r="G90">
            <v>1</v>
          </cell>
          <cell r="H90">
            <v>0.28000000000000003</v>
          </cell>
          <cell r="I90">
            <v>19</v>
          </cell>
          <cell r="J90">
            <v>7.4999999999999997E-2</v>
          </cell>
          <cell r="K90">
            <v>0.10199999999999999</v>
          </cell>
        </row>
        <row r="91">
          <cell r="A91" t="str">
            <v>D09Z</v>
          </cell>
          <cell r="B91" t="str">
            <v>O</v>
          </cell>
          <cell r="C91" t="str">
            <v>Verschiedene Eingriffe im HNO­Bereich</v>
          </cell>
          <cell r="D91">
            <v>0.73599999999999999</v>
          </cell>
          <cell r="F91">
            <v>4</v>
          </cell>
          <cell r="G91">
            <v>1</v>
          </cell>
          <cell r="H91">
            <v>0.22</v>
          </cell>
          <cell r="I91">
            <v>16</v>
          </cell>
          <cell r="J91">
            <v>6.6000000000000003E-2</v>
          </cell>
          <cell r="K91">
            <v>8.7999999999999995E-2</v>
          </cell>
        </row>
        <row r="92">
          <cell r="A92" t="str">
            <v>D10Z</v>
          </cell>
          <cell r="B92" t="str">
            <v>O</v>
          </cell>
          <cell r="C92" t="str">
            <v>Rhinoplastik (mit oder ohne Turbinektomie)</v>
          </cell>
          <cell r="D92">
            <v>0.84599999999999997</v>
          </cell>
          <cell r="F92">
            <v>5.8</v>
          </cell>
          <cell r="G92">
            <v>1</v>
          </cell>
          <cell r="H92">
            <v>0.26400000000000001</v>
          </cell>
          <cell r="I92">
            <v>12</v>
          </cell>
          <cell r="J92">
            <v>5.5E-2</v>
          </cell>
          <cell r="K92">
            <v>7.8E-2</v>
          </cell>
        </row>
        <row r="93">
          <cell r="A93" t="str">
            <v>D11Z</v>
          </cell>
          <cell r="B93" t="str">
            <v>O</v>
          </cell>
          <cell r="C93" t="str">
            <v>Tonsillektomie oder Adenotomie</v>
          </cell>
          <cell r="D93">
            <v>0.48699999999999999</v>
          </cell>
          <cell r="F93">
            <v>4.2</v>
          </cell>
          <cell r="G93">
            <v>1</v>
          </cell>
          <cell r="H93">
            <v>0.185</v>
          </cell>
          <cell r="I93">
            <v>19</v>
          </cell>
          <cell r="J93">
            <v>5.1999999999999998E-2</v>
          </cell>
          <cell r="K93">
            <v>7.0999999999999994E-2</v>
          </cell>
        </row>
        <row r="94">
          <cell r="A94" t="str">
            <v>D12Z</v>
          </cell>
          <cell r="B94" t="str">
            <v>O</v>
          </cell>
          <cell r="C94" t="str">
            <v>Andere Eingriffe im HNO­Bereich</v>
          </cell>
          <cell r="D94">
            <v>0.85499999999999998</v>
          </cell>
          <cell r="F94">
            <v>5</v>
          </cell>
          <cell r="G94">
            <v>1</v>
          </cell>
          <cell r="H94">
            <v>0.27700000000000002</v>
          </cell>
          <cell r="I94">
            <v>20</v>
          </cell>
          <cell r="J94">
            <v>6.7000000000000004E-2</v>
          </cell>
          <cell r="K94">
            <v>9.2999999999999999E-2</v>
          </cell>
        </row>
        <row r="95">
          <cell r="A95" t="str">
            <v>D13Z</v>
          </cell>
          <cell r="B95" t="str">
            <v>O</v>
          </cell>
          <cell r="C95" t="str">
            <v>Parazentese (Myringotomie) mit Einlegen eines Paukenröhrchens</v>
          </cell>
          <cell r="D95">
            <v>0.68700000000000006</v>
          </cell>
          <cell r="F95">
            <v>2.8</v>
          </cell>
          <cell r="G95">
            <v>1</v>
          </cell>
          <cell r="H95">
            <v>0.27800000000000002</v>
          </cell>
          <cell r="I95">
            <v>18</v>
          </cell>
          <cell r="J95">
            <v>0.11899999999999999</v>
          </cell>
          <cell r="K95">
            <v>0.14599999999999999</v>
          </cell>
        </row>
        <row r="96">
          <cell r="A96" t="str">
            <v>D40Z</v>
          </cell>
          <cell r="B96" t="str">
            <v>A</v>
          </cell>
          <cell r="C96" t="str">
            <v>Zahnextraktion und ­wiederherstellung</v>
          </cell>
          <cell r="D96">
            <v>0.54300000000000004</v>
          </cell>
          <cell r="F96">
            <v>2.5</v>
          </cell>
          <cell r="G96">
            <v>1</v>
          </cell>
          <cell r="H96">
            <v>0.215</v>
          </cell>
          <cell r="I96">
            <v>11</v>
          </cell>
          <cell r="J96">
            <v>0.10299999999999999</v>
          </cell>
          <cell r="K96">
            <v>0.122</v>
          </cell>
        </row>
        <row r="97">
          <cell r="A97" t="str">
            <v>D60A</v>
          </cell>
          <cell r="B97" t="str">
            <v>M</v>
          </cell>
          <cell r="C97" t="str">
            <v>Bösartige Neubildungen im HNO­Bereich mit äußerst schweren oder schweren CC</v>
          </cell>
          <cell r="D97">
            <v>0.89</v>
          </cell>
          <cell r="F97">
            <v>6.7</v>
          </cell>
          <cell r="G97">
            <v>1</v>
          </cell>
          <cell r="H97">
            <v>0.41199999999999998</v>
          </cell>
          <cell r="I97">
            <v>22</v>
          </cell>
          <cell r="J97">
            <v>7.3999999999999996E-2</v>
          </cell>
          <cell r="K97">
            <v>0.107</v>
          </cell>
        </row>
        <row r="98">
          <cell r="A98" t="str">
            <v>D60B</v>
          </cell>
          <cell r="B98" t="str">
            <v>M</v>
          </cell>
          <cell r="C98" t="str">
            <v>Bösartige Neubildungen im HNO­Bereich ohne äußerst schwere oder schwere CC</v>
          </cell>
          <cell r="D98">
            <v>0.72299999999999998</v>
          </cell>
          <cell r="F98">
            <v>3.8</v>
          </cell>
          <cell r="G98">
            <v>1</v>
          </cell>
          <cell r="H98">
            <v>0.307</v>
          </cell>
          <cell r="I98">
            <v>19</v>
          </cell>
          <cell r="J98">
            <v>9.6000000000000002E-2</v>
          </cell>
          <cell r="K98">
            <v>0.127</v>
          </cell>
        </row>
        <row r="99">
          <cell r="A99" t="str">
            <v>D61Z</v>
          </cell>
          <cell r="B99" t="str">
            <v>M</v>
          </cell>
          <cell r="C99" t="str">
            <v>Gleichgewichtsstörungen (Schwindel)</v>
          </cell>
          <cell r="D99">
            <v>0.71099999999999997</v>
          </cell>
          <cell r="F99">
            <v>5.5</v>
          </cell>
          <cell r="G99">
            <v>1</v>
          </cell>
          <cell r="H99">
            <v>0.35199999999999998</v>
          </cell>
          <cell r="I99">
            <v>20</v>
          </cell>
          <cell r="J99">
            <v>7.6999999999999999E-2</v>
          </cell>
          <cell r="K99">
            <v>0.109</v>
          </cell>
        </row>
        <row r="100">
          <cell r="A100" t="str">
            <v>D62Z</v>
          </cell>
          <cell r="B100" t="str">
            <v>M</v>
          </cell>
          <cell r="C100" t="str">
            <v>Epistaxis</v>
          </cell>
          <cell r="D100">
            <v>0.40600000000000003</v>
          </cell>
          <cell r="F100">
            <v>3</v>
          </cell>
          <cell r="G100">
            <v>1</v>
          </cell>
          <cell r="H100">
            <v>0.19400000000000001</v>
          </cell>
          <cell r="I100">
            <v>13</v>
          </cell>
          <cell r="J100">
            <v>7.5999999999999998E-2</v>
          </cell>
          <cell r="K100">
            <v>9.6000000000000002E-2</v>
          </cell>
        </row>
        <row r="101">
          <cell r="A101" t="str">
            <v>D63A</v>
          </cell>
          <cell r="B101" t="str">
            <v>M</v>
          </cell>
          <cell r="C101" t="str">
            <v>Otitis media und Infektionen der oberen Atemwege mit CC</v>
          </cell>
          <cell r="D101">
            <v>0.627</v>
          </cell>
          <cell r="F101">
            <v>3.8</v>
          </cell>
          <cell r="G101">
            <v>1</v>
          </cell>
          <cell r="H101">
            <v>0.307</v>
          </cell>
          <cell r="I101">
            <v>18</v>
          </cell>
          <cell r="J101">
            <v>9.6000000000000002E-2</v>
          </cell>
          <cell r="K101">
            <v>0.127</v>
          </cell>
        </row>
        <row r="102">
          <cell r="A102" t="str">
            <v>D63B</v>
          </cell>
          <cell r="B102" t="str">
            <v>M</v>
          </cell>
          <cell r="C102" t="str">
            <v>Otitis media und Infektionen der oberen Atemwege ohne CC</v>
          </cell>
          <cell r="D102">
            <v>0.50700000000000001</v>
          </cell>
          <cell r="F102">
            <v>3.2</v>
          </cell>
          <cell r="G102">
            <v>1</v>
          </cell>
          <cell r="H102">
            <v>0.24</v>
          </cell>
          <cell r="I102">
            <v>15</v>
          </cell>
          <cell r="J102">
            <v>9.0999999999999998E-2</v>
          </cell>
          <cell r="K102">
            <v>0.115</v>
          </cell>
        </row>
        <row r="103">
          <cell r="A103" t="str">
            <v>D64Z</v>
          </cell>
          <cell r="B103" t="str">
            <v>M</v>
          </cell>
          <cell r="C103" t="str">
            <v>Laryngotracheitis und Epiglottitis</v>
          </cell>
          <cell r="D103">
            <v>0.44600000000000001</v>
          </cell>
          <cell r="F103">
            <v>2.2999999999999998</v>
          </cell>
          <cell r="G103">
            <v>1</v>
          </cell>
          <cell r="H103">
            <v>0.222</v>
          </cell>
          <cell r="I103">
            <v>12</v>
          </cell>
          <cell r="J103">
            <v>0.115</v>
          </cell>
          <cell r="K103">
            <v>0.13400000000000001</v>
          </cell>
        </row>
        <row r="104">
          <cell r="A104" t="str">
            <v>D65Z</v>
          </cell>
          <cell r="B104" t="str">
            <v>M</v>
          </cell>
          <cell r="C104" t="str">
            <v>Verletzung und Deformität der Nase</v>
          </cell>
          <cell r="D104">
            <v>0.248</v>
          </cell>
          <cell r="F104">
            <v>1.7</v>
          </cell>
          <cell r="G104">
            <v>1</v>
          </cell>
          <cell r="H104">
            <v>0.10100000000000001</v>
          </cell>
          <cell r="I104">
            <v>8</v>
          </cell>
          <cell r="J104">
            <v>7.1999999999999995E-2</v>
          </cell>
          <cell r="K104">
            <v>7.4999999999999997E-2</v>
          </cell>
        </row>
        <row r="105">
          <cell r="A105" t="str">
            <v>D66A</v>
          </cell>
          <cell r="B105" t="str">
            <v>M</v>
          </cell>
          <cell r="C105" t="str">
            <v>Andere Krankheiten im HNO­Bereich mit CC</v>
          </cell>
          <cell r="D105">
            <v>0.67500000000000004</v>
          </cell>
          <cell r="F105">
            <v>4.8</v>
          </cell>
          <cell r="G105">
            <v>1</v>
          </cell>
          <cell r="H105">
            <v>0.314</v>
          </cell>
          <cell r="I105">
            <v>20</v>
          </cell>
          <cell r="J105">
            <v>7.9000000000000001E-2</v>
          </cell>
          <cell r="K105">
            <v>0.109</v>
          </cell>
        </row>
        <row r="106">
          <cell r="A106" t="str">
            <v>D66B</v>
          </cell>
          <cell r="B106" t="str">
            <v>M</v>
          </cell>
          <cell r="C106" t="str">
            <v>Andere Krankheiten im HNO­Bereich ohne CC</v>
          </cell>
          <cell r="D106">
            <v>0.61399999999999999</v>
          </cell>
          <cell r="F106">
            <v>4.3</v>
          </cell>
          <cell r="G106">
            <v>1</v>
          </cell>
          <cell r="H106">
            <v>0.28599999999999998</v>
          </cell>
          <cell r="I106">
            <v>19</v>
          </cell>
          <cell r="J106">
            <v>0.08</v>
          </cell>
          <cell r="K106">
            <v>0.108</v>
          </cell>
        </row>
        <row r="107">
          <cell r="A107" t="str">
            <v>D67Z</v>
          </cell>
          <cell r="B107" t="str">
            <v>M</v>
          </cell>
          <cell r="C107" t="str">
            <v>Erkrankungen der Zähne und der Mundhöhle außer Zahnextraktion und ­wiederherstellung</v>
          </cell>
          <cell r="D107">
            <v>0.629</v>
          </cell>
          <cell r="F107">
            <v>3.1</v>
          </cell>
          <cell r="G107">
            <v>1</v>
          </cell>
          <cell r="H107">
            <v>0.27500000000000002</v>
          </cell>
          <cell r="I107">
            <v>18</v>
          </cell>
          <cell r="J107">
            <v>0.108</v>
          </cell>
          <cell r="K107">
            <v>0.13500000000000001</v>
          </cell>
        </row>
        <row r="108">
          <cell r="A108" t="str">
            <v>MDC 04  Krankheiten und Störungen der Atmungsorgane</v>
          </cell>
        </row>
        <row r="109">
          <cell r="A109" t="str">
            <v>E01A</v>
          </cell>
          <cell r="B109" t="str">
            <v>O</v>
          </cell>
          <cell r="C109" t="str">
            <v>Große Eingriffe am Thorax mit äußerst schweren CC</v>
          </cell>
          <cell r="D109">
            <v>3.621</v>
          </cell>
          <cell r="F109">
            <v>23.7</v>
          </cell>
          <cell r="G109">
            <v>7</v>
          </cell>
          <cell r="H109">
            <v>0.33</v>
          </cell>
          <cell r="I109">
            <v>39</v>
          </cell>
          <cell r="J109">
            <v>6.7000000000000004E-2</v>
          </cell>
          <cell r="K109">
            <v>0.107</v>
          </cell>
        </row>
        <row r="110">
          <cell r="A110" t="str">
            <v>E01B</v>
          </cell>
          <cell r="B110" t="str">
            <v>O</v>
          </cell>
          <cell r="C110" t="str">
            <v>Große Eingriffe am Thorax ohne äußerst schwere CC</v>
          </cell>
          <cell r="D110">
            <v>2.57</v>
          </cell>
          <cell r="F110">
            <v>18</v>
          </cell>
          <cell r="G110">
            <v>5</v>
          </cell>
          <cell r="H110">
            <v>0.308</v>
          </cell>
          <cell r="I110">
            <v>33</v>
          </cell>
          <cell r="J110">
            <v>6.2E-2</v>
          </cell>
          <cell r="K110">
            <v>9.7000000000000003E-2</v>
          </cell>
        </row>
        <row r="111">
          <cell r="A111" t="str">
            <v>E02A</v>
          </cell>
          <cell r="B111" t="str">
            <v>O</v>
          </cell>
          <cell r="C111" t="str">
            <v>Andere OR­Prozeduren an den Atmungsorganen mit äußerst schweren CC</v>
          </cell>
          <cell r="D111">
            <v>1.2749999999999999</v>
          </cell>
          <cell r="F111">
            <v>10.4</v>
          </cell>
          <cell r="G111">
            <v>2</v>
          </cell>
          <cell r="H111">
            <v>0.38400000000000001</v>
          </cell>
          <cell r="I111">
            <v>25</v>
          </cell>
          <cell r="J111">
            <v>6.6000000000000003E-2</v>
          </cell>
          <cell r="K111">
            <v>0.10100000000000001</v>
          </cell>
        </row>
        <row r="112">
          <cell r="A112" t="str">
            <v>E02B</v>
          </cell>
          <cell r="B112" t="str">
            <v>O</v>
          </cell>
          <cell r="C112" t="str">
            <v>Andere OR­Prozeduren an den Atmungsorganen mit schweren CC</v>
          </cell>
          <cell r="D112">
            <v>1.1180000000000001</v>
          </cell>
          <cell r="F112">
            <v>8.3000000000000007</v>
          </cell>
          <cell r="G112">
            <v>2</v>
          </cell>
          <cell r="H112">
            <v>0.33</v>
          </cell>
          <cell r="I112">
            <v>23</v>
          </cell>
          <cell r="J112">
            <v>7.1999999999999995E-2</v>
          </cell>
          <cell r="K112">
            <v>0.107</v>
          </cell>
        </row>
        <row r="113">
          <cell r="A113" t="str">
            <v>E02C</v>
          </cell>
          <cell r="B113" t="str">
            <v>O</v>
          </cell>
          <cell r="C113" t="str">
            <v>Andere OR­Prozeduren an den Atmungsorganen ohne äußerst schwere oder schwere CC</v>
          </cell>
          <cell r="D113">
            <v>0.90700000000000003</v>
          </cell>
          <cell r="F113">
            <v>7.3</v>
          </cell>
          <cell r="G113">
            <v>1</v>
          </cell>
          <cell r="H113">
            <v>0.38800000000000001</v>
          </cell>
          <cell r="I113">
            <v>22</v>
          </cell>
          <cell r="J113">
            <v>6.4000000000000001E-2</v>
          </cell>
          <cell r="K113">
            <v>9.2999999999999999E-2</v>
          </cell>
        </row>
        <row r="114">
          <cell r="A114" t="str">
            <v>E40Z</v>
          </cell>
          <cell r="B114" t="str">
            <v>A</v>
          </cell>
          <cell r="C114" t="str">
            <v>Krankheit der Atmungsorgane mit maschineller Beatmung</v>
          </cell>
          <cell r="D114">
            <v>1.792</v>
          </cell>
          <cell r="F114">
            <v>9.1999999999999993</v>
          </cell>
          <cell r="G114">
            <v>2</v>
          </cell>
          <cell r="H114">
            <v>0.58499999999999996</v>
          </cell>
          <cell r="I114">
            <v>24</v>
          </cell>
          <cell r="J114">
            <v>0.114</v>
          </cell>
          <cell r="K114">
            <v>0.17199999999999999</v>
          </cell>
        </row>
        <row r="115">
          <cell r="A115" t="str">
            <v>E60A</v>
          </cell>
          <cell r="B115" t="str">
            <v>M</v>
          </cell>
          <cell r="C115" t="str">
            <v>Zystische Fibrose (Mukoviszidose) mit äußerst schweren oder schweren CC</v>
          </cell>
          <cell r="D115">
            <v>1.2270000000000001</v>
          </cell>
          <cell r="F115">
            <v>7.1</v>
          </cell>
          <cell r="G115">
            <v>1</v>
          </cell>
          <cell r="H115">
            <v>0.61</v>
          </cell>
          <cell r="I115">
            <v>22</v>
          </cell>
          <cell r="J115">
            <v>0.10299999999999999</v>
          </cell>
          <cell r="K115">
            <v>0.15</v>
          </cell>
        </row>
        <row r="116">
          <cell r="A116" t="str">
            <v>E60B</v>
          </cell>
          <cell r="B116" t="str">
            <v>M</v>
          </cell>
          <cell r="C116" t="str">
            <v>Zystische Fibrose (Mukoviszidose) ohne äußerst schwere oder schwere CC</v>
          </cell>
          <cell r="D116">
            <v>1.0960000000000001</v>
          </cell>
          <cell r="F116">
            <v>7.4</v>
          </cell>
          <cell r="G116">
            <v>1</v>
          </cell>
          <cell r="H116">
            <v>0.54500000000000004</v>
          </cell>
          <cell r="I116">
            <v>22</v>
          </cell>
          <cell r="J116">
            <v>8.7999999999999995E-2</v>
          </cell>
          <cell r="K116">
            <v>0.13</v>
          </cell>
        </row>
        <row r="117">
          <cell r="A117" t="str">
            <v>E61A</v>
          </cell>
          <cell r="B117" t="str">
            <v>M</v>
          </cell>
          <cell r="C117" t="str">
            <v>Lungenembolie mit äußerst schweren oder schweren CC</v>
          </cell>
          <cell r="D117">
            <v>1.5580000000000001</v>
          </cell>
          <cell r="F117">
            <v>10.8</v>
          </cell>
          <cell r="G117">
            <v>3</v>
          </cell>
          <cell r="H117">
            <v>0.38</v>
          </cell>
          <cell r="I117">
            <v>26</v>
          </cell>
          <cell r="J117">
            <v>8.5000000000000006E-2</v>
          </cell>
          <cell r="K117">
            <v>0.129</v>
          </cell>
        </row>
        <row r="118">
          <cell r="A118" t="str">
            <v>E61B</v>
          </cell>
          <cell r="B118" t="str">
            <v>M</v>
          </cell>
          <cell r="C118" t="str">
            <v>Lungenembolie ohne äußerst schwere oder schwere CC</v>
          </cell>
          <cell r="D118">
            <v>1.2509999999999999</v>
          </cell>
          <cell r="F118">
            <v>8.3000000000000007</v>
          </cell>
          <cell r="G118">
            <v>2</v>
          </cell>
          <cell r="H118">
            <v>0.40600000000000003</v>
          </cell>
          <cell r="I118">
            <v>23</v>
          </cell>
          <cell r="J118">
            <v>8.7999999999999995E-2</v>
          </cell>
          <cell r="K118">
            <v>0.13100000000000001</v>
          </cell>
        </row>
        <row r="119">
          <cell r="A119" t="str">
            <v>E62A</v>
          </cell>
          <cell r="B119" t="str">
            <v>M</v>
          </cell>
          <cell r="C119" t="str">
            <v>Infektionen und Entzündungen der Atmungsorgane mit äußerst schweren CC</v>
          </cell>
          <cell r="D119">
            <v>1.399</v>
          </cell>
          <cell r="F119">
            <v>11.2</v>
          </cell>
          <cell r="G119">
            <v>3</v>
          </cell>
          <cell r="H119">
            <v>0.34499999999999997</v>
          </cell>
          <cell r="I119">
            <v>26</v>
          </cell>
          <cell r="J119">
            <v>7.3999999999999996E-2</v>
          </cell>
          <cell r="K119">
            <v>0.114</v>
          </cell>
        </row>
        <row r="120">
          <cell r="A120" t="str">
            <v>E62B</v>
          </cell>
          <cell r="B120" t="str">
            <v>M</v>
          </cell>
          <cell r="C120" t="str">
            <v>Infektionen und Entzündungen der Atmungsorgane mit schweren oder mäßig schweren CC</v>
          </cell>
          <cell r="D120">
            <v>1.06</v>
          </cell>
          <cell r="F120">
            <v>8.5</v>
          </cell>
          <cell r="G120">
            <v>2</v>
          </cell>
          <cell r="H120">
            <v>0.34799999999999998</v>
          </cell>
          <cell r="I120">
            <v>23</v>
          </cell>
          <cell r="J120">
            <v>7.3999999999999996E-2</v>
          </cell>
          <cell r="K120">
            <v>0.11</v>
          </cell>
        </row>
        <row r="121">
          <cell r="A121" t="str">
            <v>E62C</v>
          </cell>
          <cell r="B121" t="str">
            <v>M</v>
          </cell>
          <cell r="C121" t="str">
            <v>Infektionen und Entzündungen der Atmungsorgane ohne CC</v>
          </cell>
          <cell r="D121">
            <v>0.81799999999999995</v>
          </cell>
          <cell r="F121">
            <v>6.4</v>
          </cell>
          <cell r="G121">
            <v>1</v>
          </cell>
          <cell r="H121">
            <v>0.40500000000000003</v>
          </cell>
          <cell r="I121">
            <v>21</v>
          </cell>
          <cell r="J121">
            <v>7.6999999999999999E-2</v>
          </cell>
          <cell r="K121">
            <v>0.11</v>
          </cell>
        </row>
        <row r="122">
          <cell r="A122" t="str">
            <v>E63Z</v>
          </cell>
          <cell r="B122" t="str">
            <v>M</v>
          </cell>
          <cell r="C122" t="str">
            <v xml:space="preserve">Schlafapnoesyndrom </v>
          </cell>
          <cell r="D122">
            <v>0.16</v>
          </cell>
          <cell r="F122">
            <v>1.4</v>
          </cell>
          <cell r="I122">
            <v>5</v>
          </cell>
          <cell r="J122">
            <v>6.7000000000000004E-2</v>
          </cell>
          <cell r="K122">
            <v>6.6000000000000003E-2</v>
          </cell>
        </row>
        <row r="123">
          <cell r="A123" t="str">
            <v>E64Z</v>
          </cell>
          <cell r="B123" t="str">
            <v>M</v>
          </cell>
          <cell r="C123" t="str">
            <v>Lungenödem und respiratorische Insuffizienz</v>
          </cell>
          <cell r="D123">
            <v>0.83099999999999996</v>
          </cell>
          <cell r="F123">
            <v>5.6</v>
          </cell>
          <cell r="G123">
            <v>1</v>
          </cell>
          <cell r="H123">
            <v>0.40899999999999997</v>
          </cell>
          <cell r="I123">
            <v>21</v>
          </cell>
          <cell r="J123">
            <v>8.7999999999999995E-2</v>
          </cell>
          <cell r="K123">
            <v>0.125</v>
          </cell>
        </row>
        <row r="124">
          <cell r="A124" t="str">
            <v>E65A</v>
          </cell>
          <cell r="B124" t="str">
            <v>M</v>
          </cell>
          <cell r="C124" t="str">
            <v>Chronisch­obstruktive Atemwegserkrankung mit äußerst schweren oder schweren CC</v>
          </cell>
          <cell r="D124">
            <v>1.101</v>
          </cell>
          <cell r="F124">
            <v>9.9</v>
          </cell>
          <cell r="G124">
            <v>2</v>
          </cell>
          <cell r="H124">
            <v>0.36</v>
          </cell>
          <cell r="I124">
            <v>25</v>
          </cell>
          <cell r="J124">
            <v>6.5000000000000002E-2</v>
          </cell>
          <cell r="K124">
            <v>9.9000000000000005E-2</v>
          </cell>
        </row>
        <row r="125">
          <cell r="A125" t="str">
            <v>E65B</v>
          </cell>
          <cell r="B125" t="str">
            <v>M</v>
          </cell>
          <cell r="C125" t="str">
            <v>Chronisch­obstruktive Atemwegserkrankung ohne äußerst schwere oder schwere CC</v>
          </cell>
          <cell r="D125">
            <v>0.84399999999999997</v>
          </cell>
          <cell r="F125">
            <v>7.2</v>
          </cell>
          <cell r="G125">
            <v>1</v>
          </cell>
          <cell r="H125">
            <v>0.41499999999999998</v>
          </cell>
          <cell r="I125">
            <v>22</v>
          </cell>
          <cell r="J125">
            <v>6.9000000000000006E-2</v>
          </cell>
          <cell r="K125">
            <v>0.10100000000000001</v>
          </cell>
        </row>
        <row r="126">
          <cell r="A126" t="str">
            <v>E66A</v>
          </cell>
          <cell r="B126" t="str">
            <v>M</v>
          </cell>
          <cell r="C126" t="str">
            <v>Schweres Thoraxtrauma, Alter &gt; 69 Jahre mit CC</v>
          </cell>
          <cell r="D126">
            <v>0.98</v>
          </cell>
          <cell r="F126">
            <v>8.6</v>
          </cell>
          <cell r="G126">
            <v>2</v>
          </cell>
          <cell r="H126">
            <v>0.32500000000000001</v>
          </cell>
          <cell r="I126">
            <v>24</v>
          </cell>
          <cell r="J126">
            <v>6.8000000000000005E-2</v>
          </cell>
          <cell r="K126">
            <v>0.10100000000000001</v>
          </cell>
        </row>
        <row r="127">
          <cell r="A127" t="str">
            <v>E66B</v>
          </cell>
          <cell r="B127" t="str">
            <v>M</v>
          </cell>
          <cell r="C127" t="str">
            <v>Schweres Thoraxtrauma, Alter &lt; 70 Jahre mit CC oder Alter &gt; 69 Jahre ohne CC</v>
          </cell>
          <cell r="D127">
            <v>0.81399999999999995</v>
          </cell>
          <cell r="F127">
            <v>7.2</v>
          </cell>
          <cell r="G127">
            <v>1</v>
          </cell>
          <cell r="H127">
            <v>0.40200000000000002</v>
          </cell>
          <cell r="I127">
            <v>22</v>
          </cell>
          <cell r="J127">
            <v>6.7000000000000004E-2</v>
          </cell>
          <cell r="K127">
            <v>9.7000000000000003E-2</v>
          </cell>
        </row>
        <row r="128">
          <cell r="A128" t="str">
            <v>E66C</v>
          </cell>
          <cell r="B128" t="str">
            <v>M</v>
          </cell>
          <cell r="C128" t="str">
            <v>Schweres Thoraxtrauma, Alter &lt; 70 Jahre ohne CC</v>
          </cell>
          <cell r="D128">
            <v>0.57499999999999996</v>
          </cell>
          <cell r="F128">
            <v>5</v>
          </cell>
          <cell r="G128">
            <v>1</v>
          </cell>
          <cell r="H128">
            <v>0.28399999999999997</v>
          </cell>
          <cell r="I128">
            <v>19</v>
          </cell>
          <cell r="J128">
            <v>6.8000000000000005E-2</v>
          </cell>
          <cell r="K128">
            <v>9.5000000000000001E-2</v>
          </cell>
        </row>
        <row r="129">
          <cell r="A129" t="str">
            <v>E67A</v>
          </cell>
          <cell r="B129" t="str">
            <v>M</v>
          </cell>
          <cell r="C129" t="str">
            <v>Beschwerden und Symptome der Atmung mit äußerst schweren oder schweren CC</v>
          </cell>
          <cell r="D129">
            <v>0.79500000000000004</v>
          </cell>
          <cell r="F129">
            <v>5.4</v>
          </cell>
          <cell r="G129">
            <v>1</v>
          </cell>
          <cell r="H129">
            <v>0.38400000000000001</v>
          </cell>
          <cell r="I129">
            <v>20</v>
          </cell>
          <cell r="J129">
            <v>8.5000000000000006E-2</v>
          </cell>
          <cell r="K129">
            <v>0.12</v>
          </cell>
        </row>
        <row r="130">
          <cell r="A130" t="str">
            <v>E67B</v>
          </cell>
          <cell r="B130" t="str">
            <v>M</v>
          </cell>
          <cell r="C130" t="str">
            <v>Beschwerden und Symptome der Atmung, Alter &lt; 3 Jahre ohne äußerst schwere oder schwere CC</v>
          </cell>
          <cell r="D130">
            <v>0.59599999999999997</v>
          </cell>
          <cell r="F130">
            <v>2.4</v>
          </cell>
          <cell r="G130">
            <v>1</v>
          </cell>
          <cell r="H130">
            <v>0.28000000000000003</v>
          </cell>
          <cell r="I130">
            <v>12</v>
          </cell>
          <cell r="J130">
            <v>0.13700000000000001</v>
          </cell>
          <cell r="K130">
            <v>0.16200000000000001</v>
          </cell>
        </row>
        <row r="131">
          <cell r="A131" t="str">
            <v>E67C</v>
          </cell>
          <cell r="B131" t="str">
            <v>M</v>
          </cell>
          <cell r="C131" t="str">
            <v>Beschwerden und Symptome der Atmung, Alter &gt; 2 Jahre ohne äußerst schwere oder schwere CC</v>
          </cell>
          <cell r="D131">
            <v>0.58099999999999996</v>
          </cell>
          <cell r="F131">
            <v>2.9</v>
          </cell>
          <cell r="G131">
            <v>1</v>
          </cell>
          <cell r="H131">
            <v>0.28999999999999998</v>
          </cell>
          <cell r="I131">
            <v>18</v>
          </cell>
          <cell r="J131">
            <v>0.122</v>
          </cell>
          <cell r="K131">
            <v>0.15</v>
          </cell>
        </row>
        <row r="132">
          <cell r="A132" t="str">
            <v>E68Z</v>
          </cell>
          <cell r="B132" t="str">
            <v>M</v>
          </cell>
          <cell r="C132" t="str">
            <v>Pneumothorax</v>
          </cell>
          <cell r="D132">
            <v>1.052</v>
          </cell>
          <cell r="F132">
            <v>7.6</v>
          </cell>
          <cell r="G132">
            <v>2</v>
          </cell>
          <cell r="H132">
            <v>0.33800000000000002</v>
          </cell>
          <cell r="I132">
            <v>23</v>
          </cell>
          <cell r="J132">
            <v>0.08</v>
          </cell>
          <cell r="K132">
            <v>0.11799999999999999</v>
          </cell>
        </row>
        <row r="133">
          <cell r="A133" t="str">
            <v>E69A</v>
          </cell>
          <cell r="B133" t="str">
            <v>M</v>
          </cell>
          <cell r="C133" t="str">
            <v>Bronchitis und Asthma bronchiale, Alter &gt; 49 Jahre mit CC</v>
          </cell>
          <cell r="D133">
            <v>0.96099999999999997</v>
          </cell>
          <cell r="F133">
            <v>7.6</v>
          </cell>
          <cell r="G133">
            <v>2</v>
          </cell>
          <cell r="H133">
            <v>0.314</v>
          </cell>
          <cell r="I133">
            <v>23</v>
          </cell>
          <cell r="J133">
            <v>7.4999999999999997E-2</v>
          </cell>
          <cell r="K133">
            <v>0.11</v>
          </cell>
        </row>
        <row r="134">
          <cell r="A134" t="str">
            <v>E69B</v>
          </cell>
          <cell r="B134" t="str">
            <v>M</v>
          </cell>
          <cell r="C134" t="str">
            <v>Bronchitis und Asthma bronchiale, Alter &lt; 50 Jahre mit CC oder Alter &gt; 49 Jahre ohne CC</v>
          </cell>
          <cell r="D134">
            <v>0.71499999999999997</v>
          </cell>
          <cell r="F134">
            <v>5.0999999999999996</v>
          </cell>
          <cell r="G134">
            <v>1</v>
          </cell>
          <cell r="H134">
            <v>0.35299999999999998</v>
          </cell>
          <cell r="I134">
            <v>20</v>
          </cell>
          <cell r="J134">
            <v>8.2000000000000003E-2</v>
          </cell>
          <cell r="K134">
            <v>0.115</v>
          </cell>
        </row>
        <row r="135">
          <cell r="A135" t="str">
            <v>E69C</v>
          </cell>
          <cell r="B135" t="str">
            <v>M</v>
          </cell>
          <cell r="C135" t="str">
            <v>Bronchitis und Asthma bronchiale, Alter &lt; 50 Jahre ohne CC</v>
          </cell>
          <cell r="D135">
            <v>0.53900000000000003</v>
          </cell>
          <cell r="F135">
            <v>3.4</v>
          </cell>
          <cell r="G135">
            <v>1</v>
          </cell>
          <cell r="H135">
            <v>0.26800000000000002</v>
          </cell>
          <cell r="I135">
            <v>17</v>
          </cell>
          <cell r="J135">
            <v>9.5000000000000001E-2</v>
          </cell>
          <cell r="K135">
            <v>0.123</v>
          </cell>
        </row>
        <row r="136">
          <cell r="A136" t="str">
            <v>E70A</v>
          </cell>
          <cell r="B136" t="str">
            <v>M</v>
          </cell>
          <cell r="C136" t="str">
            <v>Keuchhusten und akute Bronchiolitis mit äußerst schweren oder schweren CC</v>
          </cell>
          <cell r="D136">
            <v>1.262</v>
          </cell>
          <cell r="F136">
            <v>8.5</v>
          </cell>
          <cell r="G136">
            <v>2</v>
          </cell>
          <cell r="H136">
            <v>0.41899999999999998</v>
          </cell>
          <cell r="I136">
            <v>24</v>
          </cell>
          <cell r="J136">
            <v>8.7999999999999995E-2</v>
          </cell>
          <cell r="K136">
            <v>0.13200000000000001</v>
          </cell>
        </row>
        <row r="137">
          <cell r="A137" t="str">
            <v>E70B</v>
          </cell>
          <cell r="B137" t="str">
            <v>M</v>
          </cell>
          <cell r="C137" t="str">
            <v>Keuchhusten und akute Bronchiolitis ohne äußerst schwere oder schwere CC</v>
          </cell>
          <cell r="D137">
            <v>1.0229999999999999</v>
          </cell>
          <cell r="F137">
            <v>5.6</v>
          </cell>
          <cell r="G137">
            <v>1</v>
          </cell>
          <cell r="H137">
            <v>0.51</v>
          </cell>
          <cell r="I137">
            <v>21</v>
          </cell>
          <cell r="J137">
            <v>0.108</v>
          </cell>
          <cell r="K137">
            <v>0.153</v>
          </cell>
        </row>
        <row r="138">
          <cell r="A138" t="str">
            <v>E71A</v>
          </cell>
          <cell r="B138" t="str">
            <v>M</v>
          </cell>
          <cell r="C138" t="str">
            <v>Neubildungen der Atmungsorgane mit CC</v>
          </cell>
          <cell r="D138">
            <v>0.73299999999999998</v>
          </cell>
          <cell r="F138">
            <v>5.0999999999999996</v>
          </cell>
          <cell r="G138">
            <v>1</v>
          </cell>
          <cell r="H138">
            <v>0.35199999999999998</v>
          </cell>
          <cell r="I138">
            <v>20</v>
          </cell>
          <cell r="J138">
            <v>8.3000000000000004E-2</v>
          </cell>
          <cell r="K138">
            <v>0.11600000000000001</v>
          </cell>
        </row>
        <row r="139">
          <cell r="A139" t="str">
            <v>E71B</v>
          </cell>
          <cell r="B139" t="str">
            <v>M</v>
          </cell>
          <cell r="C139" t="str">
            <v>Neubildungen der Atmungsorgane ohne CC</v>
          </cell>
          <cell r="D139">
            <v>0.59599999999999997</v>
          </cell>
          <cell r="F139">
            <v>3.9</v>
          </cell>
          <cell r="G139">
            <v>1</v>
          </cell>
          <cell r="H139">
            <v>0.28499999999999998</v>
          </cell>
          <cell r="I139">
            <v>19</v>
          </cell>
          <cell r="J139">
            <v>8.7999999999999995E-2</v>
          </cell>
          <cell r="K139">
            <v>0.11700000000000001</v>
          </cell>
        </row>
        <row r="140">
          <cell r="A140" t="str">
            <v>E72Z</v>
          </cell>
          <cell r="B140" t="str">
            <v>M</v>
          </cell>
          <cell r="C140" t="str">
            <v>Störungen der Atmung mit Ursache in der Neonatalperiode</v>
          </cell>
          <cell r="D140">
            <v>0.26700000000000002</v>
          </cell>
          <cell r="F140">
            <v>1.9</v>
          </cell>
          <cell r="G140">
            <v>1</v>
          </cell>
          <cell r="H140">
            <v>0.13300000000000001</v>
          </cell>
          <cell r="I140">
            <v>12</v>
          </cell>
          <cell r="J140">
            <v>8.5000000000000006E-2</v>
          </cell>
          <cell r="K140">
            <v>9.1999999999999998E-2</v>
          </cell>
        </row>
        <row r="141">
          <cell r="A141" t="str">
            <v>E73A</v>
          </cell>
          <cell r="B141" t="str">
            <v>M</v>
          </cell>
          <cell r="C141" t="str">
            <v>Pleuraerguß mit äußerst schweren CC</v>
          </cell>
          <cell r="D141">
            <v>1.01</v>
          </cell>
          <cell r="F141">
            <v>8.6999999999999993</v>
          </cell>
          <cell r="G141">
            <v>2</v>
          </cell>
          <cell r="H141">
            <v>0.32500000000000001</v>
          </cell>
          <cell r="I141">
            <v>24</v>
          </cell>
          <cell r="J141">
            <v>6.7000000000000004E-2</v>
          </cell>
          <cell r="K141">
            <v>0.1</v>
          </cell>
        </row>
        <row r="142">
          <cell r="A142" t="str">
            <v>E73B</v>
          </cell>
          <cell r="B142" t="str">
            <v>M</v>
          </cell>
          <cell r="C142" t="str">
            <v>Pleuraerguß mit schweren CC</v>
          </cell>
          <cell r="D142">
            <v>0.91900000000000004</v>
          </cell>
          <cell r="F142">
            <v>7.3</v>
          </cell>
          <cell r="G142">
            <v>1</v>
          </cell>
          <cell r="H142">
            <v>0.439</v>
          </cell>
          <cell r="I142">
            <v>22</v>
          </cell>
          <cell r="J142">
            <v>7.1999999999999995E-2</v>
          </cell>
          <cell r="K142">
            <v>0.106</v>
          </cell>
        </row>
        <row r="143">
          <cell r="A143" t="str">
            <v>E73C</v>
          </cell>
          <cell r="B143" t="str">
            <v>M</v>
          </cell>
          <cell r="C143" t="str">
            <v>Pleuraerguß ohne äußerst schwere oder schwere CC</v>
          </cell>
          <cell r="D143">
            <v>0.83899999999999997</v>
          </cell>
          <cell r="F143">
            <v>5.7</v>
          </cell>
          <cell r="G143">
            <v>1</v>
          </cell>
          <cell r="H143">
            <v>0.40100000000000002</v>
          </cell>
          <cell r="I143">
            <v>21</v>
          </cell>
          <cell r="J143">
            <v>8.4000000000000005E-2</v>
          </cell>
          <cell r="K143">
            <v>0.12</v>
          </cell>
        </row>
        <row r="144">
          <cell r="A144" t="str">
            <v>E74A</v>
          </cell>
          <cell r="B144" t="str">
            <v>M</v>
          </cell>
          <cell r="C144" t="str">
            <v>Interstitielle Lungenerkrankung, Alter &gt; 64 Jahre mit äußerst schweren oder schweren CC</v>
          </cell>
          <cell r="D144">
            <v>1.1120000000000001</v>
          </cell>
          <cell r="F144">
            <v>9.4</v>
          </cell>
          <cell r="G144">
            <v>2</v>
          </cell>
          <cell r="H144">
            <v>0.35899999999999999</v>
          </cell>
          <cell r="I144">
            <v>24</v>
          </cell>
          <cell r="J144">
            <v>6.9000000000000006E-2</v>
          </cell>
          <cell r="K144">
            <v>0.104</v>
          </cell>
        </row>
        <row r="145">
          <cell r="A145" t="str">
            <v>E74B</v>
          </cell>
          <cell r="B145" t="str">
            <v>M</v>
          </cell>
          <cell r="C145" t="str">
            <v>Interstitielle Lungenerkrankung, Alter &lt; 65 Jahre mit äußerst schweren oder schweren CC oder Alter &gt; 64 Jahre ohne äußerst schwere oder schwere CC</v>
          </cell>
          <cell r="D145">
            <v>0.83799999999999997</v>
          </cell>
          <cell r="F145">
            <v>6.6</v>
          </cell>
          <cell r="G145">
            <v>1</v>
          </cell>
          <cell r="H145">
            <v>0.39800000000000002</v>
          </cell>
          <cell r="I145">
            <v>22</v>
          </cell>
          <cell r="J145">
            <v>7.1999999999999995E-2</v>
          </cell>
          <cell r="K145">
            <v>0.104</v>
          </cell>
        </row>
        <row r="146">
          <cell r="A146" t="str">
            <v>E74C</v>
          </cell>
          <cell r="B146" t="str">
            <v>M</v>
          </cell>
          <cell r="C146" t="str">
            <v>Interstitielle Lungenerkrankung, Alter &lt; 65 Jahre ohne äußerst schwere oder schwere CC</v>
          </cell>
          <cell r="D146">
            <v>0.57399999999999995</v>
          </cell>
          <cell r="F146">
            <v>4.2</v>
          </cell>
          <cell r="G146">
            <v>1</v>
          </cell>
          <cell r="H146">
            <v>0.27200000000000002</v>
          </cell>
          <cell r="I146">
            <v>19</v>
          </cell>
          <cell r="J146">
            <v>7.6999999999999999E-2</v>
          </cell>
          <cell r="K146">
            <v>0.104</v>
          </cell>
        </row>
        <row r="147">
          <cell r="A147" t="str">
            <v>E75A</v>
          </cell>
          <cell r="B147" t="str">
            <v>M</v>
          </cell>
          <cell r="C147" t="str">
            <v>Andere Krankheiten der Atmungsorgane, Alter &gt; 64 Jahre mit CC</v>
          </cell>
          <cell r="D147">
            <v>0.80100000000000005</v>
          </cell>
          <cell r="F147">
            <v>6.7</v>
          </cell>
          <cell r="G147">
            <v>1</v>
          </cell>
          <cell r="H147">
            <v>0.39300000000000002</v>
          </cell>
          <cell r="I147">
            <v>22</v>
          </cell>
          <cell r="J147">
            <v>7.0999999999999994E-2</v>
          </cell>
          <cell r="K147">
            <v>0.10299999999999999</v>
          </cell>
        </row>
        <row r="148">
          <cell r="A148" t="str">
            <v>E75B</v>
          </cell>
          <cell r="B148" t="str">
            <v>M</v>
          </cell>
          <cell r="C148" t="str">
            <v>Andere Krankheiten der Atmungsorgane, Alter &lt; 65 Jahre mit CC oder Alter &gt; 64 Jahre ohne CC</v>
          </cell>
          <cell r="D148">
            <v>0.66200000000000003</v>
          </cell>
          <cell r="F148">
            <v>4.2</v>
          </cell>
          <cell r="G148">
            <v>1</v>
          </cell>
          <cell r="H148">
            <v>0.318</v>
          </cell>
          <cell r="I148">
            <v>19</v>
          </cell>
          <cell r="J148">
            <v>9.0999999999999998E-2</v>
          </cell>
          <cell r="K148">
            <v>0.123</v>
          </cell>
        </row>
        <row r="149">
          <cell r="A149" t="str">
            <v>E75C</v>
          </cell>
          <cell r="B149" t="str">
            <v>M</v>
          </cell>
          <cell r="C149" t="str">
            <v>Andere Krankheiten der Atmungsorgane, Alter &lt; 65 Jahre ohne CC</v>
          </cell>
          <cell r="D149">
            <v>0.47499999999999998</v>
          </cell>
          <cell r="F149">
            <v>2.5</v>
          </cell>
          <cell r="G149">
            <v>1</v>
          </cell>
          <cell r="H149">
            <v>0.23</v>
          </cell>
          <cell r="I149">
            <v>13</v>
          </cell>
          <cell r="J149">
            <v>0.112</v>
          </cell>
          <cell r="K149">
            <v>0.13300000000000001</v>
          </cell>
        </row>
        <row r="150">
          <cell r="A150" t="str">
            <v>MDC 05  Krankheiten und Störungen des Kreislaufsystems</v>
          </cell>
        </row>
        <row r="151">
          <cell r="A151" t="str">
            <v>F01Z</v>
          </cell>
          <cell r="B151" t="str">
            <v>O</v>
          </cell>
          <cell r="C151" t="str">
            <v>Implantation oder Wechsel eines Kardioverters/Defibrillators (AICD), komplettes System</v>
          </cell>
          <cell r="D151">
            <v>8.8019999999999996</v>
          </cell>
          <cell r="F151">
            <v>10.9</v>
          </cell>
          <cell r="G151">
            <v>3</v>
          </cell>
          <cell r="H151">
            <v>0.38200000000000001</v>
          </cell>
          <cell r="I151">
            <v>26</v>
          </cell>
          <cell r="J151">
            <v>8.4000000000000005E-2</v>
          </cell>
          <cell r="K151">
            <v>0.128</v>
          </cell>
        </row>
        <row r="152">
          <cell r="A152" t="str">
            <v>F03Z</v>
          </cell>
          <cell r="B152" t="str">
            <v>O</v>
          </cell>
          <cell r="C152" t="str">
            <v>Herzklappeneingriff mit Herz­Lungen­Maschine mit invasiver kardiologischer Diagnostik</v>
          </cell>
          <cell r="D152">
            <v>5.8529999999999998</v>
          </cell>
          <cell r="F152">
            <v>21.3</v>
          </cell>
          <cell r="G152">
            <v>6</v>
          </cell>
          <cell r="H152">
            <v>0.40600000000000003</v>
          </cell>
          <cell r="I152">
            <v>36</v>
          </cell>
          <cell r="J152">
            <v>0.08</v>
          </cell>
          <cell r="K152">
            <v>0.127</v>
          </cell>
        </row>
        <row r="153">
          <cell r="A153" t="str">
            <v>F04A</v>
          </cell>
          <cell r="B153" t="str">
            <v>O</v>
          </cell>
          <cell r="C153" t="str">
            <v>Herzklappeneingriff mit Herz-Lungen-Maschine ohne invasive kardiologische Diagnostik, mit äußerst schweren oder schweren CC oder komplizierendem Eingriff</v>
          </cell>
          <cell r="D153">
            <v>5.1689999999999996</v>
          </cell>
          <cell r="F153">
            <v>12.1</v>
          </cell>
          <cell r="G153">
            <v>3</v>
          </cell>
          <cell r="H153">
            <v>0.55400000000000005</v>
          </cell>
          <cell r="I153">
            <v>27</v>
          </cell>
          <cell r="J153">
            <v>0.11</v>
          </cell>
          <cell r="K153">
            <v>0.17</v>
          </cell>
        </row>
        <row r="154">
          <cell r="A154" t="str">
            <v>F04B</v>
          </cell>
          <cell r="B154" t="str">
            <v>O</v>
          </cell>
          <cell r="C154" t="str">
            <v>Herzklappeneingriff mit Herz-Lungen-Maschine ohne invasive kardiologische Diagnostik, ohne äußerst schwere oder schwere CC oder komplizierenden Eingriff</v>
          </cell>
          <cell r="D154">
            <v>4.4790000000000001</v>
          </cell>
          <cell r="F154">
            <v>11.4</v>
          </cell>
          <cell r="G154">
            <v>3</v>
          </cell>
          <cell r="H154">
            <v>0.47</v>
          </cell>
          <cell r="I154">
            <v>20</v>
          </cell>
          <cell r="J154">
            <v>9.9000000000000005E-2</v>
          </cell>
          <cell r="K154">
            <v>0.151</v>
          </cell>
        </row>
        <row r="155">
          <cell r="A155" t="str">
            <v>F05A</v>
          </cell>
          <cell r="B155" t="str">
            <v>O</v>
          </cell>
          <cell r="C155" t="str">
            <v>Koronare Bypass-Operation mit invasiver kardiologischer Diagnostik, mit äußerst schweren CC oder komplizierendem Eingriff</v>
          </cell>
          <cell r="D155">
            <v>5.0110000000000001</v>
          </cell>
          <cell r="F155">
            <v>17.899999999999999</v>
          </cell>
          <cell r="G155">
            <v>5</v>
          </cell>
          <cell r="H155">
            <v>0.47199999999999998</v>
          </cell>
          <cell r="I155">
            <v>33</v>
          </cell>
          <cell r="J155">
            <v>9.5000000000000001E-2</v>
          </cell>
          <cell r="K155">
            <v>0.15</v>
          </cell>
        </row>
        <row r="156">
          <cell r="A156" t="str">
            <v>F05B</v>
          </cell>
          <cell r="B156" t="str">
            <v>O</v>
          </cell>
          <cell r="C156" t="str">
            <v>Koronare Bypass-Operation mit invasiver kardiologischer Diagnostik, ohne äußerst schwere CC oder komplizierenden Eingriff</v>
          </cell>
          <cell r="D156">
            <v>4.9649999999999999</v>
          </cell>
          <cell r="F156">
            <v>16.899999999999999</v>
          </cell>
          <cell r="G156">
            <v>5</v>
          </cell>
          <cell r="H156">
            <v>0.433</v>
          </cell>
          <cell r="I156">
            <v>32</v>
          </cell>
          <cell r="J156">
            <v>9.1999999999999998E-2</v>
          </cell>
          <cell r="K156">
            <v>0.14499999999999999</v>
          </cell>
        </row>
        <row r="157">
          <cell r="A157" t="str">
            <v>F06A</v>
          </cell>
          <cell r="B157" t="str">
            <v>O</v>
          </cell>
          <cell r="C157" t="str">
            <v>Koronare Bypass-Operation ohne invasive kardiologische Diagnostik, mit äußerst schweren oder schweren CC oder komplizierendem Eingriff</v>
          </cell>
          <cell r="D157">
            <v>3.86</v>
          </cell>
          <cell r="F157">
            <v>11.4</v>
          </cell>
          <cell r="G157">
            <v>3</v>
          </cell>
          <cell r="H157">
            <v>0.504</v>
          </cell>
          <cell r="I157">
            <v>25</v>
          </cell>
          <cell r="J157">
            <v>0.106</v>
          </cell>
          <cell r="K157">
            <v>0.16200000000000001</v>
          </cell>
        </row>
        <row r="158">
          <cell r="A158" t="str">
            <v>F06B</v>
          </cell>
          <cell r="B158" t="str">
            <v>O</v>
          </cell>
          <cell r="C158" t="str">
            <v>Koronare Bypass-Operation ohne invasive kardiologische Diagnostik, ohne äußerst schwere oder schwere CC oder komplizierenden Eingriff</v>
          </cell>
          <cell r="D158">
            <v>3.73</v>
          </cell>
          <cell r="F158">
            <v>11.4</v>
          </cell>
          <cell r="G158">
            <v>3</v>
          </cell>
          <cell r="H158">
            <v>0.45300000000000001</v>
          </cell>
          <cell r="I158">
            <v>22</v>
          </cell>
          <cell r="J158">
            <v>9.6000000000000002E-2</v>
          </cell>
          <cell r="K158">
            <v>0.14599999999999999</v>
          </cell>
        </row>
        <row r="159">
          <cell r="A159" t="str">
            <v>F07Z</v>
          </cell>
          <cell r="B159" t="str">
            <v>O</v>
          </cell>
          <cell r="C159" t="str">
            <v>Andere kardiothorakale oder Gefäßeingriffe mit Herz­Lungen­Maschine</v>
          </cell>
          <cell r="D159">
            <v>3.7890000000000001</v>
          </cell>
          <cell r="F159">
            <v>9.5</v>
          </cell>
          <cell r="G159">
            <v>2</v>
          </cell>
          <cell r="H159">
            <v>0.64600000000000002</v>
          </cell>
          <cell r="I159">
            <v>25</v>
          </cell>
          <cell r="J159">
            <v>0.122</v>
          </cell>
          <cell r="K159">
            <v>0.184</v>
          </cell>
        </row>
        <row r="160">
          <cell r="A160" t="str">
            <v>F08A</v>
          </cell>
          <cell r="B160" t="str">
            <v>O</v>
          </cell>
          <cell r="C160" t="str">
            <v>Große rekonstruktive Gefäßeingriffe ohne Herz­Lungen­Maschine mit äußerst schweren CC</v>
          </cell>
          <cell r="D160">
            <v>3.5870000000000002</v>
          </cell>
          <cell r="F160">
            <v>19.8</v>
          </cell>
          <cell r="G160">
            <v>6</v>
          </cell>
          <cell r="H160">
            <v>0.33700000000000002</v>
          </cell>
          <cell r="I160">
            <v>35</v>
          </cell>
          <cell r="J160">
            <v>7.0999999999999994E-2</v>
          </cell>
          <cell r="K160">
            <v>0.113</v>
          </cell>
        </row>
        <row r="161">
          <cell r="A161" t="str">
            <v>F08B</v>
          </cell>
          <cell r="B161" t="str">
            <v>O</v>
          </cell>
          <cell r="C161" t="str">
            <v>Große rekonstruktive Gefäßeingriffe ohne Herz­Lungen­Maschine ohne äußerst schwere CC</v>
          </cell>
          <cell r="D161">
            <v>2.843</v>
          </cell>
          <cell r="F161">
            <v>14.5</v>
          </cell>
          <cell r="G161">
            <v>4</v>
          </cell>
          <cell r="H161">
            <v>0.32400000000000001</v>
          </cell>
          <cell r="I161">
            <v>30</v>
          </cell>
          <cell r="J161">
            <v>6.7000000000000004E-2</v>
          </cell>
          <cell r="K161">
            <v>0.104</v>
          </cell>
        </row>
        <row r="162">
          <cell r="A162" t="str">
            <v>F09Z</v>
          </cell>
          <cell r="B162" t="str">
            <v>O</v>
          </cell>
          <cell r="C162" t="str">
            <v>Andere kardiothorakale Eingriffe ohne Herz­Lungen­Maschine</v>
          </cell>
          <cell r="D162">
            <v>2.5259999999999998</v>
          </cell>
          <cell r="F162">
            <v>6.1</v>
          </cell>
          <cell r="G162">
            <v>1</v>
          </cell>
          <cell r="H162">
            <v>0.627</v>
          </cell>
          <cell r="I162">
            <v>21</v>
          </cell>
          <cell r="J162">
            <v>0.122</v>
          </cell>
          <cell r="K162">
            <v>0.17499999999999999</v>
          </cell>
        </row>
        <row r="163">
          <cell r="A163" t="str">
            <v>F10Z</v>
          </cell>
          <cell r="B163" t="str">
            <v>O</v>
          </cell>
          <cell r="C163" t="str">
            <v>Perkutane Koronarangioplastie bei akutem Myokardinfarkt</v>
          </cell>
          <cell r="D163">
            <v>1.9359999999999999</v>
          </cell>
          <cell r="F163">
            <v>7.3</v>
          </cell>
          <cell r="G163">
            <v>1</v>
          </cell>
          <cell r="H163">
            <v>0.63400000000000001</v>
          </cell>
          <cell r="I163">
            <v>22</v>
          </cell>
          <cell r="J163">
            <v>0.104</v>
          </cell>
          <cell r="K163">
            <v>0.152</v>
          </cell>
        </row>
        <row r="164">
          <cell r="A164" t="str">
            <v>F11A</v>
          </cell>
          <cell r="B164" t="str">
            <v>O</v>
          </cell>
          <cell r="C164" t="str">
            <v>Amputation bei Kreislauferkrankungen außer obere Extremität und Zehen mit äußerst schweren CC</v>
          </cell>
          <cell r="D164">
            <v>3.8119999999999998</v>
          </cell>
          <cell r="F164">
            <v>31.7</v>
          </cell>
          <cell r="G164">
            <v>10</v>
          </cell>
          <cell r="H164">
            <v>0.29099999999999998</v>
          </cell>
          <cell r="I164">
            <v>47</v>
          </cell>
          <cell r="J164">
            <v>6.0999999999999999E-2</v>
          </cell>
          <cell r="K164">
            <v>9.8000000000000004E-2</v>
          </cell>
        </row>
        <row r="165">
          <cell r="A165" t="str">
            <v>F11B</v>
          </cell>
          <cell r="B165" t="str">
            <v>O</v>
          </cell>
          <cell r="C165" t="str">
            <v>Amputation bei Kreislauferkrankungen außer obere Extremität und Zehen ohne äußerst schwere CC</v>
          </cell>
          <cell r="D165">
            <v>2.7429999999999999</v>
          </cell>
          <cell r="F165">
            <v>25</v>
          </cell>
          <cell r="G165">
            <v>7</v>
          </cell>
          <cell r="H165">
            <v>0.28599999999999998</v>
          </cell>
          <cell r="I165">
            <v>40</v>
          </cell>
          <cell r="J165">
            <v>5.5E-2</v>
          </cell>
          <cell r="K165">
            <v>8.7999999999999995E-2</v>
          </cell>
        </row>
        <row r="166">
          <cell r="A166" t="str">
            <v>F12Z</v>
          </cell>
          <cell r="B166" t="str">
            <v>O</v>
          </cell>
          <cell r="C166" t="str">
            <v>Implantation eines Herzschrittmachers</v>
          </cell>
          <cell r="D166">
            <v>1.91</v>
          </cell>
          <cell r="F166">
            <v>9</v>
          </cell>
          <cell r="G166">
            <v>2</v>
          </cell>
          <cell r="H166">
            <v>0.376</v>
          </cell>
          <cell r="I166">
            <v>24</v>
          </cell>
          <cell r="J166">
            <v>7.4999999999999997E-2</v>
          </cell>
          <cell r="K166">
            <v>0.113</v>
          </cell>
        </row>
        <row r="167">
          <cell r="A167" t="str">
            <v>F13Z</v>
          </cell>
          <cell r="B167" t="str">
            <v>O</v>
          </cell>
          <cell r="C167" t="str">
            <v>Amputation an oberer Extremität und Zehen bei Kreislauferkrankungen</v>
          </cell>
          <cell r="D167">
            <v>1.946</v>
          </cell>
          <cell r="F167">
            <v>18.8</v>
          </cell>
          <cell r="G167">
            <v>5</v>
          </cell>
          <cell r="H167">
            <v>0.28000000000000003</v>
          </cell>
          <cell r="I167">
            <v>34</v>
          </cell>
          <cell r="J167">
            <v>5.3999999999999999E-2</v>
          </cell>
          <cell r="K167">
            <v>8.5000000000000006E-2</v>
          </cell>
        </row>
        <row r="168">
          <cell r="A168" t="str">
            <v>F14A</v>
          </cell>
          <cell r="B168" t="str">
            <v>O</v>
          </cell>
          <cell r="C168" t="str">
            <v>Gefäßeingriffe außer große rekonstruktive Eingriffe ohne Herz­Lungen­Maschine, mit äußerst schweren CC</v>
          </cell>
          <cell r="D168">
            <v>1.6830000000000001</v>
          </cell>
          <cell r="F168">
            <v>9.6999999999999993</v>
          </cell>
          <cell r="G168">
            <v>2</v>
          </cell>
          <cell r="H168">
            <v>0.42599999999999999</v>
          </cell>
          <cell r="I168">
            <v>25</v>
          </cell>
          <cell r="J168">
            <v>7.9000000000000001E-2</v>
          </cell>
          <cell r="K168">
            <v>0.11899999999999999</v>
          </cell>
        </row>
        <row r="169">
          <cell r="A169" t="str">
            <v>F14B</v>
          </cell>
          <cell r="B169" t="str">
            <v>O</v>
          </cell>
          <cell r="C169" t="str">
            <v>Gefäßeingriffe außer große rekonstruktive Eingriffe ohne Herz­Lungen­Maschine, mit schweren CC</v>
          </cell>
          <cell r="D169">
            <v>1.2829999999999999</v>
          </cell>
          <cell r="F169">
            <v>7.2</v>
          </cell>
          <cell r="G169">
            <v>1</v>
          </cell>
          <cell r="H169">
            <v>0.48099999999999998</v>
          </cell>
          <cell r="I169">
            <v>22</v>
          </cell>
          <cell r="J169">
            <v>0.08</v>
          </cell>
          <cell r="K169">
            <v>0.11799999999999999</v>
          </cell>
        </row>
        <row r="170">
          <cell r="A170" t="str">
            <v>F14C</v>
          </cell>
          <cell r="B170" t="str">
            <v>O</v>
          </cell>
          <cell r="C170" t="str">
            <v>Gefäßeingriffe außer große rekonstruktive Eingriffe ohne Herz­Lungen­Maschine, ohne äußerst schwere oder schwere CC</v>
          </cell>
          <cell r="D170">
            <v>1.107</v>
          </cell>
          <cell r="F170">
            <v>4.7</v>
          </cell>
          <cell r="G170">
            <v>1</v>
          </cell>
          <cell r="H170">
            <v>0.43099999999999999</v>
          </cell>
          <cell r="I170">
            <v>20</v>
          </cell>
          <cell r="J170">
            <v>0.11</v>
          </cell>
          <cell r="K170">
            <v>0.151</v>
          </cell>
        </row>
        <row r="171">
          <cell r="A171" t="str">
            <v>F15Z</v>
          </cell>
          <cell r="B171" t="str">
            <v>O</v>
          </cell>
          <cell r="C171" t="str">
            <v>Perkutane Koronarangioplastie außer bei akutem Myokardinfarkt mit Stentimplantation</v>
          </cell>
          <cell r="D171">
            <v>1.1990000000000001</v>
          </cell>
          <cell r="F171">
            <v>3.5</v>
          </cell>
          <cell r="G171">
            <v>1</v>
          </cell>
          <cell r="H171">
            <v>0.25800000000000001</v>
          </cell>
          <cell r="I171">
            <v>18</v>
          </cell>
          <cell r="J171">
            <v>8.7999999999999995E-2</v>
          </cell>
          <cell r="K171">
            <v>0.114</v>
          </cell>
        </row>
        <row r="172">
          <cell r="A172" t="str">
            <v>F16Z</v>
          </cell>
          <cell r="B172" t="str">
            <v>O</v>
          </cell>
          <cell r="C172" t="str">
            <v>Perkutane Koronarangioplastie außer bei akutem Myokardinfarkt ohne Stentimplantation</v>
          </cell>
          <cell r="D172">
            <v>1.046</v>
          </cell>
          <cell r="F172">
            <v>3.4</v>
          </cell>
          <cell r="G172">
            <v>1</v>
          </cell>
          <cell r="H172">
            <v>0.252</v>
          </cell>
          <cell r="I172">
            <v>18</v>
          </cell>
          <cell r="J172">
            <v>0.09</v>
          </cell>
          <cell r="K172">
            <v>0.115</v>
          </cell>
        </row>
        <row r="173">
          <cell r="A173" t="str">
            <v>F17Z</v>
          </cell>
          <cell r="B173" t="str">
            <v>O</v>
          </cell>
          <cell r="C173" t="str">
            <v>Wechsel eines Herzschrittmachers</v>
          </cell>
          <cell r="D173">
            <v>1.2809999999999999</v>
          </cell>
          <cell r="F173">
            <v>4.2</v>
          </cell>
          <cell r="G173">
            <v>1</v>
          </cell>
          <cell r="H173">
            <v>0.25</v>
          </cell>
          <cell r="I173">
            <v>19</v>
          </cell>
          <cell r="J173">
            <v>7.0999999999999994E-2</v>
          </cell>
          <cell r="K173">
            <v>9.6000000000000002E-2</v>
          </cell>
        </row>
        <row r="174">
          <cell r="A174" t="str">
            <v>F18Z</v>
          </cell>
          <cell r="B174" t="str">
            <v>O</v>
          </cell>
          <cell r="C174" t="str">
            <v>Revision eines Herzschrittmachers ohne Aggregatwechsel</v>
          </cell>
          <cell r="D174">
            <v>0.90800000000000003</v>
          </cell>
          <cell r="F174">
            <v>6.1</v>
          </cell>
          <cell r="G174">
            <v>1</v>
          </cell>
          <cell r="H174">
            <v>0.312</v>
          </cell>
          <cell r="I174">
            <v>21</v>
          </cell>
          <cell r="J174">
            <v>6.0999999999999999E-2</v>
          </cell>
          <cell r="K174">
            <v>8.7999999999999995E-2</v>
          </cell>
        </row>
        <row r="175">
          <cell r="A175" t="str">
            <v>F19Z</v>
          </cell>
          <cell r="B175" t="str">
            <v>O</v>
          </cell>
          <cell r="C175" t="str">
            <v>Andere perkutan­transluminale Intervention am Herzen</v>
          </cell>
          <cell r="D175">
            <v>1.139</v>
          </cell>
          <cell r="F175">
            <v>3.1</v>
          </cell>
          <cell r="G175">
            <v>1</v>
          </cell>
          <cell r="H175">
            <v>0.316</v>
          </cell>
          <cell r="I175">
            <v>18</v>
          </cell>
          <cell r="J175">
            <v>0.121</v>
          </cell>
          <cell r="K175">
            <v>0.153</v>
          </cell>
        </row>
        <row r="176">
          <cell r="A176" t="str">
            <v>F20Z</v>
          </cell>
          <cell r="B176" t="str">
            <v>O</v>
          </cell>
          <cell r="C176" t="str">
            <v>Unterbindung und Stripping von Venen</v>
          </cell>
          <cell r="D176">
            <v>0.68899999999999995</v>
          </cell>
          <cell r="F176">
            <v>3.3</v>
          </cell>
          <cell r="G176">
            <v>1</v>
          </cell>
          <cell r="H176">
            <v>0.159</v>
          </cell>
          <cell r="I176">
            <v>11</v>
          </cell>
          <cell r="J176">
            <v>5.8000000000000003E-2</v>
          </cell>
          <cell r="K176">
            <v>7.3999999999999996E-2</v>
          </cell>
        </row>
        <row r="177">
          <cell r="A177" t="str">
            <v>F21A</v>
          </cell>
          <cell r="B177" t="str">
            <v>O</v>
          </cell>
          <cell r="C177" t="str">
            <v>Andere OR­Prozeduren am Kreislaufsystem mit äußerst schweren CC oder Alter &gt; 64Jahre ohne äußerst schwere CC</v>
          </cell>
          <cell r="D177">
            <v>2.226</v>
          </cell>
          <cell r="F177">
            <v>19.600000000000001</v>
          </cell>
          <cell r="G177">
            <v>6</v>
          </cell>
          <cell r="H177">
            <v>0.28199999999999997</v>
          </cell>
          <cell r="I177">
            <v>35</v>
          </cell>
          <cell r="J177">
            <v>6.0999999999999999E-2</v>
          </cell>
          <cell r="K177">
            <v>9.6000000000000002E-2</v>
          </cell>
        </row>
        <row r="178">
          <cell r="A178" t="str">
            <v>F21B</v>
          </cell>
          <cell r="B178" t="str">
            <v>O</v>
          </cell>
          <cell r="C178" t="str">
            <v>Andere OR­Prozeduren am Kreislaufsystem, Alter &lt; 65 Jahre ohne äußerst schwere CC</v>
          </cell>
          <cell r="D178">
            <v>1.3460000000000001</v>
          </cell>
          <cell r="F178">
            <v>11.5</v>
          </cell>
          <cell r="G178">
            <v>3</v>
          </cell>
          <cell r="H178">
            <v>0.27400000000000002</v>
          </cell>
          <cell r="I178">
            <v>27</v>
          </cell>
          <cell r="J178">
            <v>5.7000000000000002E-2</v>
          </cell>
          <cell r="K178">
            <v>8.7999999999999995E-2</v>
          </cell>
        </row>
        <row r="179">
          <cell r="A179" t="str">
            <v>F40Z</v>
          </cell>
          <cell r="B179" t="str">
            <v>A</v>
          </cell>
          <cell r="C179" t="str">
            <v>Kreislaufkrankheit mit maschineller Beatmung</v>
          </cell>
          <cell r="D179">
            <v>2.4620000000000002</v>
          </cell>
          <cell r="F179">
            <v>8.6</v>
          </cell>
          <cell r="G179">
            <v>2</v>
          </cell>
          <cell r="H179">
            <v>0.78400000000000003</v>
          </cell>
          <cell r="I179">
            <v>24</v>
          </cell>
          <cell r="J179">
            <v>0.16500000000000001</v>
          </cell>
          <cell r="K179">
            <v>0.246</v>
          </cell>
        </row>
        <row r="180">
          <cell r="A180" t="str">
            <v>F41A</v>
          </cell>
          <cell r="B180" t="str">
            <v>A</v>
          </cell>
          <cell r="C180" t="str">
            <v>Kreislauferkrankungen mit akutem Myokardinfarkt, mit invasiver kardiologischer Diagnostik, mit äußerst schweren oder schweren CC</v>
          </cell>
          <cell r="D180">
            <v>2.0640000000000001</v>
          </cell>
          <cell r="F180">
            <v>8.9</v>
          </cell>
          <cell r="G180">
            <v>2</v>
          </cell>
          <cell r="H180">
            <v>0.55800000000000005</v>
          </cell>
          <cell r="I180">
            <v>24</v>
          </cell>
          <cell r="J180">
            <v>0.113</v>
          </cell>
          <cell r="K180">
            <v>0.16900000000000001</v>
          </cell>
        </row>
        <row r="181">
          <cell r="A181" t="str">
            <v>F41B</v>
          </cell>
          <cell r="B181" t="str">
            <v>A</v>
          </cell>
          <cell r="C181" t="str">
            <v>Kreislauferkrankungen mit akutem Myokardinfarkt, mit invasiver kardiologischer Diagnostik, ohne äußerst schwere oder schwere CC</v>
          </cell>
          <cell r="D181">
            <v>1.5840000000000001</v>
          </cell>
          <cell r="F181">
            <v>6.3</v>
          </cell>
          <cell r="G181">
            <v>1</v>
          </cell>
          <cell r="H181">
            <v>0.58499999999999996</v>
          </cell>
          <cell r="I181">
            <v>21</v>
          </cell>
          <cell r="J181">
            <v>0.112</v>
          </cell>
          <cell r="K181">
            <v>0.161</v>
          </cell>
        </row>
        <row r="182">
          <cell r="A182" t="str">
            <v>F42A</v>
          </cell>
          <cell r="B182" t="str">
            <v>A</v>
          </cell>
          <cell r="C182" t="str">
            <v>Kreislauferkrankungen ohne akuten Myokardinfarkt, mit invasiver kardiologischer Diagnostik, mit komplexer Diagnose/Prozedur</v>
          </cell>
          <cell r="D182">
            <v>1.0860000000000001</v>
          </cell>
          <cell r="F182">
            <v>4.2</v>
          </cell>
          <cell r="G182">
            <v>1</v>
          </cell>
          <cell r="H182">
            <v>0.33100000000000002</v>
          </cell>
          <cell r="I182">
            <v>19</v>
          </cell>
          <cell r="J182">
            <v>9.4E-2</v>
          </cell>
          <cell r="K182">
            <v>0.126</v>
          </cell>
        </row>
        <row r="183">
          <cell r="A183" t="str">
            <v>F42B</v>
          </cell>
          <cell r="B183" t="str">
            <v>A</v>
          </cell>
          <cell r="C183" t="str">
            <v>Kreislauferkrankungen ohne akuten Myokardinfarkt, mit invasiver kardiologischer Diagnostik, ohne komplexe Diagnose/Prozedur</v>
          </cell>
          <cell r="D183">
            <v>0.65800000000000003</v>
          </cell>
          <cell r="F183">
            <v>2.2999999999999998</v>
          </cell>
          <cell r="G183">
            <v>1</v>
          </cell>
          <cell r="H183">
            <v>0.18099999999999999</v>
          </cell>
          <cell r="I183">
            <v>13</v>
          </cell>
          <cell r="J183">
            <v>9.4E-2</v>
          </cell>
          <cell r="K183">
            <v>0.11</v>
          </cell>
        </row>
        <row r="184">
          <cell r="A184" t="str">
            <v>F60A</v>
          </cell>
          <cell r="B184" t="str">
            <v>M</v>
          </cell>
          <cell r="C184" t="str">
            <v>Kreislauferkrankungen mit akutem Myokardinfarkt, ohne invasive kardiologische Diagnostik, mit äußerst schweren oder schweren CC</v>
          </cell>
          <cell r="D184">
            <v>1.716</v>
          </cell>
          <cell r="F184">
            <v>13.2</v>
          </cell>
          <cell r="G184">
            <v>3</v>
          </cell>
          <cell r="H184">
            <v>0.42299999999999999</v>
          </cell>
          <cell r="I184">
            <v>28</v>
          </cell>
          <cell r="J184">
            <v>7.6999999999999999E-2</v>
          </cell>
          <cell r="K184">
            <v>0.11899999999999999</v>
          </cell>
        </row>
        <row r="185">
          <cell r="A185" t="str">
            <v>F60B</v>
          </cell>
          <cell r="B185" t="str">
            <v>M</v>
          </cell>
          <cell r="C185" t="str">
            <v>Kreislauferkrankungen mit akutem Myokardinfarkt, ohne invasive kardiologische Diagnostik, ohne äußerst schwere oder schwere CC</v>
          </cell>
          <cell r="D185">
            <v>1.2629999999999999</v>
          </cell>
          <cell r="F185">
            <v>7.8</v>
          </cell>
          <cell r="G185">
            <v>2</v>
          </cell>
          <cell r="H185">
            <v>0.41099999999999998</v>
          </cell>
          <cell r="I185">
            <v>23</v>
          </cell>
          <cell r="J185">
            <v>9.5000000000000001E-2</v>
          </cell>
          <cell r="K185">
            <v>0.14000000000000001</v>
          </cell>
        </row>
        <row r="186">
          <cell r="A186" t="str">
            <v>F60C</v>
          </cell>
          <cell r="B186" t="str">
            <v>M</v>
          </cell>
          <cell r="C186" t="str">
            <v>Kreislauferkrankungen mit akutem Myokardinfarkt, ohne invasive kardiologische Diagnostik, verstorben</v>
          </cell>
          <cell r="D186">
            <v>0.99299999999999999</v>
          </cell>
          <cell r="F186">
            <v>3.6</v>
          </cell>
          <cell r="G186">
            <v>1</v>
          </cell>
          <cell r="H186">
            <v>0.49099999999999999</v>
          </cell>
          <cell r="I186">
            <v>19</v>
          </cell>
          <cell r="J186">
            <v>0.16400000000000001</v>
          </cell>
          <cell r="K186">
            <v>0.214</v>
          </cell>
        </row>
        <row r="187">
          <cell r="A187" t="str">
            <v>F61Z</v>
          </cell>
          <cell r="B187" t="str">
            <v>M</v>
          </cell>
          <cell r="C187" t="str">
            <v>Infektiöse Endokarditis</v>
          </cell>
          <cell r="D187">
            <v>1.7889999999999999</v>
          </cell>
          <cell r="F187">
            <v>15.6</v>
          </cell>
          <cell r="G187">
            <v>4</v>
          </cell>
          <cell r="H187">
            <v>0.35499999999999998</v>
          </cell>
          <cell r="I187">
            <v>31</v>
          </cell>
          <cell r="J187">
            <v>6.8000000000000005E-2</v>
          </cell>
          <cell r="K187">
            <v>0.107</v>
          </cell>
        </row>
        <row r="188">
          <cell r="A188" t="str">
            <v>F62A</v>
          </cell>
          <cell r="B188" t="str">
            <v>M</v>
          </cell>
          <cell r="C188" t="str">
            <v>Herzinsuffizienz und Schock mit äußerst schweren CC</v>
          </cell>
          <cell r="D188">
            <v>1.385</v>
          </cell>
          <cell r="F188">
            <v>11.5</v>
          </cell>
          <cell r="G188">
            <v>3</v>
          </cell>
          <cell r="H188">
            <v>0.34100000000000003</v>
          </cell>
          <cell r="I188">
            <v>26</v>
          </cell>
          <cell r="J188">
            <v>7.0999999999999994E-2</v>
          </cell>
          <cell r="K188">
            <v>0.109</v>
          </cell>
        </row>
        <row r="189">
          <cell r="A189" t="str">
            <v>F62B</v>
          </cell>
          <cell r="B189" t="str">
            <v>M</v>
          </cell>
          <cell r="C189" t="str">
            <v>Herzinsuffizienz und Schock ohne äußerst schwere CC</v>
          </cell>
          <cell r="D189">
            <v>0.99099999999999999</v>
          </cell>
          <cell r="F189">
            <v>8.6</v>
          </cell>
          <cell r="G189">
            <v>2</v>
          </cell>
          <cell r="H189">
            <v>0.32400000000000001</v>
          </cell>
          <cell r="I189">
            <v>24</v>
          </cell>
          <cell r="J189">
            <v>6.8000000000000005E-2</v>
          </cell>
          <cell r="K189">
            <v>0.10100000000000001</v>
          </cell>
        </row>
        <row r="190">
          <cell r="A190" t="str">
            <v>F63A</v>
          </cell>
          <cell r="B190" t="str">
            <v>M</v>
          </cell>
          <cell r="C190" t="str">
            <v>Venenthrombose mit äußerst schweren oder schweren CC</v>
          </cell>
          <cell r="D190">
            <v>1.1950000000000001</v>
          </cell>
          <cell r="F190">
            <v>9.6999999999999993</v>
          </cell>
          <cell r="G190">
            <v>2</v>
          </cell>
          <cell r="H190">
            <v>0.39</v>
          </cell>
          <cell r="I190">
            <v>25</v>
          </cell>
          <cell r="J190">
            <v>7.2999999999999995E-2</v>
          </cell>
          <cell r="K190">
            <v>0.11</v>
          </cell>
        </row>
        <row r="191">
          <cell r="A191" t="str">
            <v>F63B</v>
          </cell>
          <cell r="B191" t="str">
            <v>M</v>
          </cell>
          <cell r="C191" t="str">
            <v>Venenthrombose ohne äußerst schwere oder schwere CC</v>
          </cell>
          <cell r="D191">
            <v>0.81599999999999995</v>
          </cell>
          <cell r="F191">
            <v>6.8</v>
          </cell>
          <cell r="G191">
            <v>1</v>
          </cell>
          <cell r="H191">
            <v>0.39900000000000002</v>
          </cell>
          <cell r="I191">
            <v>22</v>
          </cell>
          <cell r="J191">
            <v>7.0000000000000007E-2</v>
          </cell>
          <cell r="K191">
            <v>0.10199999999999999</v>
          </cell>
        </row>
        <row r="192">
          <cell r="A192" t="str">
            <v>F64Z</v>
          </cell>
          <cell r="B192" t="str">
            <v>M</v>
          </cell>
          <cell r="C192" t="str">
            <v>Hautulkus bei Kreislauf­Erkrankungen</v>
          </cell>
          <cell r="D192">
            <v>1.131</v>
          </cell>
          <cell r="F192">
            <v>11.7</v>
          </cell>
          <cell r="G192">
            <v>3</v>
          </cell>
          <cell r="H192">
            <v>0.27500000000000002</v>
          </cell>
          <cell r="I192">
            <v>27</v>
          </cell>
          <cell r="J192">
            <v>5.7000000000000002E-2</v>
          </cell>
          <cell r="K192">
            <v>8.6999999999999994E-2</v>
          </cell>
        </row>
        <row r="193">
          <cell r="A193" t="str">
            <v>F65A</v>
          </cell>
          <cell r="B193" t="str">
            <v>M</v>
          </cell>
          <cell r="C193" t="str">
            <v>Periphere Gefäßkrankheiten mit äußerst schweren oder schweren CC</v>
          </cell>
          <cell r="D193">
            <v>1.105</v>
          </cell>
          <cell r="F193">
            <v>7.3</v>
          </cell>
          <cell r="G193">
            <v>1</v>
          </cell>
          <cell r="H193">
            <v>0.499</v>
          </cell>
          <cell r="I193">
            <v>22</v>
          </cell>
          <cell r="J193">
            <v>8.2000000000000003E-2</v>
          </cell>
          <cell r="K193">
            <v>0.12</v>
          </cell>
        </row>
        <row r="194">
          <cell r="A194" t="str">
            <v>F65B</v>
          </cell>
          <cell r="B194" t="str">
            <v>M</v>
          </cell>
          <cell r="C194" t="str">
            <v>Periphere Gefäßkrankheiten ohne äußerst schwere oder schwere CC</v>
          </cell>
          <cell r="D194">
            <v>0.76500000000000001</v>
          </cell>
          <cell r="F194">
            <v>3.7</v>
          </cell>
          <cell r="G194">
            <v>1</v>
          </cell>
          <cell r="H194">
            <v>0.315</v>
          </cell>
          <cell r="I194">
            <v>19</v>
          </cell>
          <cell r="J194">
            <v>0.10199999999999999</v>
          </cell>
          <cell r="K194">
            <v>0.13400000000000001</v>
          </cell>
        </row>
        <row r="195">
          <cell r="A195" t="str">
            <v>F66A</v>
          </cell>
          <cell r="B195" t="str">
            <v>M</v>
          </cell>
          <cell r="C195" t="str">
            <v>Koronararteriosklerose mit CC</v>
          </cell>
          <cell r="D195">
            <v>0.79100000000000004</v>
          </cell>
          <cell r="F195">
            <v>5.7</v>
          </cell>
          <cell r="G195">
            <v>1</v>
          </cell>
          <cell r="H195">
            <v>0.375</v>
          </cell>
          <cell r="I195">
            <v>21</v>
          </cell>
          <cell r="J195">
            <v>0.08</v>
          </cell>
          <cell r="K195">
            <v>0.113</v>
          </cell>
        </row>
        <row r="196">
          <cell r="A196" t="str">
            <v>F66B</v>
          </cell>
          <cell r="B196" t="str">
            <v>M</v>
          </cell>
          <cell r="C196" t="str">
            <v>Koronararteriosklerose ohne CC</v>
          </cell>
          <cell r="D196">
            <v>0.59299999999999997</v>
          </cell>
          <cell r="F196">
            <v>3.2</v>
          </cell>
          <cell r="G196">
            <v>1</v>
          </cell>
          <cell r="H196">
            <v>0.27800000000000002</v>
          </cell>
          <cell r="I196">
            <v>18</v>
          </cell>
          <cell r="J196">
            <v>0.106</v>
          </cell>
          <cell r="K196">
            <v>0.13400000000000001</v>
          </cell>
        </row>
        <row r="197">
          <cell r="A197" t="str">
            <v>F67A</v>
          </cell>
          <cell r="B197" t="str">
            <v>M</v>
          </cell>
          <cell r="C197" t="str">
            <v>Hypertonie mit CC</v>
          </cell>
          <cell r="D197">
            <v>0.75600000000000001</v>
          </cell>
          <cell r="F197">
            <v>5.5</v>
          </cell>
          <cell r="G197">
            <v>1</v>
          </cell>
          <cell r="H197">
            <v>0.36899999999999999</v>
          </cell>
          <cell r="I197">
            <v>20</v>
          </cell>
          <cell r="J197">
            <v>8.1000000000000003E-2</v>
          </cell>
          <cell r="K197">
            <v>0.114</v>
          </cell>
        </row>
        <row r="198">
          <cell r="A198" t="str">
            <v>F67B</v>
          </cell>
          <cell r="B198" t="str">
            <v>M</v>
          </cell>
          <cell r="C198" t="str">
            <v>Hypertonie ohne CC</v>
          </cell>
          <cell r="D198">
            <v>0.63300000000000001</v>
          </cell>
          <cell r="F198">
            <v>4.3</v>
          </cell>
          <cell r="G198">
            <v>1</v>
          </cell>
          <cell r="H198">
            <v>0.308</v>
          </cell>
          <cell r="I198">
            <v>19</v>
          </cell>
          <cell r="J198">
            <v>8.5999999999999993E-2</v>
          </cell>
          <cell r="K198">
            <v>0.11600000000000001</v>
          </cell>
        </row>
        <row r="199">
          <cell r="A199" t="str">
            <v>F68Z</v>
          </cell>
          <cell r="B199" t="str">
            <v>M</v>
          </cell>
          <cell r="C199" t="str">
            <v>Angeborene Herzkrankheit</v>
          </cell>
          <cell r="D199">
            <v>0.72899999999999998</v>
          </cell>
          <cell r="F199">
            <v>2.8</v>
          </cell>
          <cell r="G199">
            <v>1</v>
          </cell>
          <cell r="H199">
            <v>0.34300000000000003</v>
          </cell>
          <cell r="I199">
            <v>18</v>
          </cell>
          <cell r="J199">
            <v>0.14499999999999999</v>
          </cell>
          <cell r="K199">
            <v>0.17899999999999999</v>
          </cell>
        </row>
        <row r="200">
          <cell r="A200" t="str">
            <v>F69A</v>
          </cell>
          <cell r="B200" t="str">
            <v>M</v>
          </cell>
          <cell r="C200" t="str">
            <v>Herzklappenerkrankungen mit äußerst schweren oder schweren CC</v>
          </cell>
          <cell r="D200">
            <v>1.0640000000000001</v>
          </cell>
          <cell r="F200">
            <v>8.3000000000000007</v>
          </cell>
          <cell r="G200">
            <v>2</v>
          </cell>
          <cell r="H200">
            <v>0.33300000000000002</v>
          </cell>
          <cell r="I200">
            <v>23</v>
          </cell>
          <cell r="J200">
            <v>7.2999999999999995E-2</v>
          </cell>
          <cell r="K200">
            <v>0.108</v>
          </cell>
        </row>
        <row r="201">
          <cell r="A201" t="str">
            <v>F69B</v>
          </cell>
          <cell r="B201" t="str">
            <v>M</v>
          </cell>
          <cell r="C201" t="str">
            <v>Herzklappenerkrankungen ohne äußerst schwere oder schwere CC</v>
          </cell>
          <cell r="D201">
            <v>0.67</v>
          </cell>
          <cell r="F201">
            <v>4.0999999999999996</v>
          </cell>
          <cell r="G201">
            <v>1</v>
          </cell>
          <cell r="H201">
            <v>0.29899999999999999</v>
          </cell>
          <cell r="I201">
            <v>19</v>
          </cell>
          <cell r="J201">
            <v>8.7999999999999995E-2</v>
          </cell>
          <cell r="K201">
            <v>0.11799999999999999</v>
          </cell>
        </row>
        <row r="202">
          <cell r="A202" t="str">
            <v>F70A</v>
          </cell>
          <cell r="B202" t="str">
            <v>M</v>
          </cell>
          <cell r="C202" t="str">
            <v>Schwere Arrhythmie und Herzstillstand mit äußerst schweren oder schweren CC</v>
          </cell>
          <cell r="D202">
            <v>1.109</v>
          </cell>
          <cell r="F202">
            <v>6.5</v>
          </cell>
          <cell r="G202">
            <v>1</v>
          </cell>
          <cell r="H202">
            <v>0.54300000000000004</v>
          </cell>
          <cell r="I202">
            <v>21</v>
          </cell>
          <cell r="J202">
            <v>0.10100000000000001</v>
          </cell>
          <cell r="K202">
            <v>0.14499999999999999</v>
          </cell>
        </row>
        <row r="203">
          <cell r="A203" t="str">
            <v>F70B</v>
          </cell>
          <cell r="B203" t="str">
            <v>M</v>
          </cell>
          <cell r="C203" t="str">
            <v>Schwere Arrhythmie und Herzstillstand ohne äußerst schwere oder schwere CC</v>
          </cell>
          <cell r="D203">
            <v>0.71199999999999997</v>
          </cell>
          <cell r="F203">
            <v>4</v>
          </cell>
          <cell r="G203">
            <v>1</v>
          </cell>
          <cell r="H203">
            <v>0.34300000000000003</v>
          </cell>
          <cell r="I203">
            <v>19</v>
          </cell>
          <cell r="J203">
            <v>0.10299999999999999</v>
          </cell>
          <cell r="K203">
            <v>0.13800000000000001</v>
          </cell>
        </row>
        <row r="204">
          <cell r="A204" t="str">
            <v>F71A</v>
          </cell>
          <cell r="B204" t="str">
            <v>M</v>
          </cell>
          <cell r="C204" t="str">
            <v>Nicht schwere kardiale Arrhythmie und Erregungsleitungsstörungen mit äußerst schweren oder schweren CC</v>
          </cell>
          <cell r="D204">
            <v>0.97799999999999998</v>
          </cell>
          <cell r="F204">
            <v>8</v>
          </cell>
          <cell r="G204">
            <v>2</v>
          </cell>
          <cell r="H204">
            <v>0.31900000000000001</v>
          </cell>
          <cell r="I204">
            <v>23</v>
          </cell>
          <cell r="J204">
            <v>7.1999999999999995E-2</v>
          </cell>
          <cell r="K204">
            <v>0.107</v>
          </cell>
        </row>
        <row r="205">
          <cell r="A205" t="str">
            <v>F71B</v>
          </cell>
          <cell r="B205" t="str">
            <v>M</v>
          </cell>
          <cell r="C205" t="str">
            <v>Nicht schwere kardiale Arrhythmie und Erregungsleitungsstörungen ohne äußerst schwere oder schwere CC</v>
          </cell>
          <cell r="D205">
            <v>0.66400000000000003</v>
          </cell>
          <cell r="F205">
            <v>4</v>
          </cell>
          <cell r="G205">
            <v>1</v>
          </cell>
          <cell r="H205">
            <v>0.32</v>
          </cell>
          <cell r="I205">
            <v>19</v>
          </cell>
          <cell r="J205">
            <v>9.5000000000000001E-2</v>
          </cell>
          <cell r="K205">
            <v>0.127</v>
          </cell>
        </row>
        <row r="206">
          <cell r="A206" t="str">
            <v>F72A</v>
          </cell>
          <cell r="B206" t="str">
            <v>M</v>
          </cell>
          <cell r="C206" t="str">
            <v>Instabile Angina pectoris mit äußerst schweren oder schweren CC</v>
          </cell>
          <cell r="D206">
            <v>0.92100000000000004</v>
          </cell>
          <cell r="F206">
            <v>7.5</v>
          </cell>
          <cell r="G206">
            <v>2</v>
          </cell>
          <cell r="H206">
            <v>0.30099999999999999</v>
          </cell>
          <cell r="I206">
            <v>23</v>
          </cell>
          <cell r="J206">
            <v>7.1999999999999995E-2</v>
          </cell>
          <cell r="K206">
            <v>0.106</v>
          </cell>
        </row>
        <row r="207">
          <cell r="A207" t="str">
            <v>F72B</v>
          </cell>
          <cell r="B207" t="str">
            <v>M</v>
          </cell>
          <cell r="C207" t="str">
            <v>Instabile Angina pectoris ohne äußerst schwere oder schwere CC</v>
          </cell>
          <cell r="D207">
            <v>0.67200000000000004</v>
          </cell>
          <cell r="F207">
            <v>4.2</v>
          </cell>
          <cell r="G207">
            <v>1</v>
          </cell>
          <cell r="H207">
            <v>0.32100000000000001</v>
          </cell>
          <cell r="I207">
            <v>19</v>
          </cell>
          <cell r="J207">
            <v>9.0999999999999998E-2</v>
          </cell>
          <cell r="K207">
            <v>0.122</v>
          </cell>
        </row>
        <row r="208">
          <cell r="A208" t="str">
            <v>F73A</v>
          </cell>
          <cell r="B208" t="str">
            <v>M</v>
          </cell>
          <cell r="C208" t="str">
            <v>Synkope und Kollaps mit äußerst schweren oder schweren CC</v>
          </cell>
          <cell r="D208">
            <v>0.88600000000000001</v>
          </cell>
          <cell r="F208">
            <v>6.4</v>
          </cell>
          <cell r="G208">
            <v>1</v>
          </cell>
          <cell r="H208">
            <v>0.434</v>
          </cell>
          <cell r="I208">
            <v>21</v>
          </cell>
          <cell r="J208">
            <v>8.1000000000000003E-2</v>
          </cell>
          <cell r="K208">
            <v>0.11700000000000001</v>
          </cell>
        </row>
        <row r="209">
          <cell r="A209" t="str">
            <v>F73B</v>
          </cell>
          <cell r="B209" t="str">
            <v>M</v>
          </cell>
          <cell r="C209" t="str">
            <v>Synkope und Kollaps ohne äußerst schwere oder schwere CC</v>
          </cell>
          <cell r="D209">
            <v>0.625</v>
          </cell>
          <cell r="F209">
            <v>3.7</v>
          </cell>
          <cell r="G209">
            <v>1</v>
          </cell>
          <cell r="H209">
            <v>0.307</v>
          </cell>
          <cell r="I209">
            <v>19</v>
          </cell>
          <cell r="J209">
            <v>9.8000000000000004E-2</v>
          </cell>
          <cell r="K209">
            <v>0.129</v>
          </cell>
        </row>
        <row r="210">
          <cell r="A210" t="str">
            <v>F74Z</v>
          </cell>
          <cell r="B210" t="str">
            <v>M</v>
          </cell>
          <cell r="C210" t="str">
            <v>Thoraxschmerz</v>
          </cell>
          <cell r="D210">
            <v>0.51800000000000002</v>
          </cell>
          <cell r="F210">
            <v>2.2999999999999998</v>
          </cell>
          <cell r="G210">
            <v>1</v>
          </cell>
          <cell r="H210">
            <v>0.25</v>
          </cell>
          <cell r="I210">
            <v>14</v>
          </cell>
          <cell r="J210">
            <v>0.13</v>
          </cell>
          <cell r="K210">
            <v>0.151</v>
          </cell>
        </row>
        <row r="211">
          <cell r="A211" t="str">
            <v>F75A</v>
          </cell>
          <cell r="B211" t="str">
            <v>M</v>
          </cell>
          <cell r="C211" t="str">
            <v>Andere Krankheiten des Kreislaufsystems mit äußerst schweren CC</v>
          </cell>
          <cell r="D211">
            <v>1.2050000000000001</v>
          </cell>
          <cell r="F211">
            <v>8.9</v>
          </cell>
          <cell r="G211">
            <v>2</v>
          </cell>
          <cell r="H211">
            <v>0.38900000000000001</v>
          </cell>
          <cell r="I211">
            <v>24</v>
          </cell>
          <cell r="J211">
            <v>7.9000000000000001E-2</v>
          </cell>
          <cell r="K211">
            <v>0.11799999999999999</v>
          </cell>
        </row>
        <row r="212">
          <cell r="A212" t="str">
            <v>F75B</v>
          </cell>
          <cell r="B212" t="str">
            <v>M</v>
          </cell>
          <cell r="C212" t="str">
            <v>Andere Krankheiten des Kreislaufsystems mit schweren CC</v>
          </cell>
          <cell r="D212">
            <v>0.92200000000000004</v>
          </cell>
          <cell r="F212">
            <v>6.7</v>
          </cell>
          <cell r="G212">
            <v>1</v>
          </cell>
          <cell r="H212">
            <v>0.433</v>
          </cell>
          <cell r="I212">
            <v>22</v>
          </cell>
          <cell r="J212">
            <v>7.8E-2</v>
          </cell>
          <cell r="K212">
            <v>0.113</v>
          </cell>
        </row>
        <row r="213">
          <cell r="A213" t="str">
            <v>F75C</v>
          </cell>
          <cell r="B213" t="str">
            <v>M</v>
          </cell>
          <cell r="C213" t="str">
            <v>Andere Krankheiten des Kreislaufsystems ohne äußerst schwere oder schwere CC</v>
          </cell>
          <cell r="D213">
            <v>0.69</v>
          </cell>
          <cell r="F213">
            <v>4.2</v>
          </cell>
          <cell r="G213">
            <v>1</v>
          </cell>
          <cell r="H213">
            <v>0.315</v>
          </cell>
          <cell r="I213">
            <v>19</v>
          </cell>
          <cell r="J213">
            <v>9.0999999999999998E-2</v>
          </cell>
          <cell r="K213">
            <v>0.122</v>
          </cell>
        </row>
        <row r="214">
          <cell r="A214" t="str">
            <v>MDC 06  Krankheiten und Störungen der Verdauungsorgane</v>
          </cell>
        </row>
        <row r="215">
          <cell r="A215" t="str">
            <v>G01A</v>
          </cell>
          <cell r="B215" t="str">
            <v>O</v>
          </cell>
          <cell r="C215" t="str">
            <v>Rektumresektion mit äußerst schweren CC</v>
          </cell>
          <cell r="D215">
            <v>4.7320000000000002</v>
          </cell>
          <cell r="F215">
            <v>27.4</v>
          </cell>
          <cell r="G215">
            <v>8</v>
          </cell>
          <cell r="H215">
            <v>0.371</v>
          </cell>
          <cell r="I215">
            <v>42</v>
          </cell>
          <cell r="J215">
            <v>7.2999999999999995E-2</v>
          </cell>
          <cell r="K215">
            <v>0.11700000000000001</v>
          </cell>
        </row>
        <row r="216">
          <cell r="A216" t="str">
            <v>G01B</v>
          </cell>
          <cell r="B216" t="str">
            <v>O</v>
          </cell>
          <cell r="C216" t="str">
            <v>Rektumresektion ohne äußerst schwere CC</v>
          </cell>
          <cell r="D216">
            <v>3.1509999999999998</v>
          </cell>
          <cell r="F216">
            <v>18.5</v>
          </cell>
          <cell r="G216">
            <v>5</v>
          </cell>
          <cell r="H216">
            <v>0.35299999999999998</v>
          </cell>
          <cell r="I216">
            <v>33</v>
          </cell>
          <cell r="J216">
            <v>6.9000000000000006E-2</v>
          </cell>
          <cell r="K216">
            <v>0.109</v>
          </cell>
        </row>
        <row r="217">
          <cell r="A217" t="str">
            <v>G02A</v>
          </cell>
          <cell r="B217" t="str">
            <v>O</v>
          </cell>
          <cell r="C217" t="str">
            <v>Große Eingriffe an Dünn­ und Dickdarm mit äußerst schweren CC</v>
          </cell>
          <cell r="D217">
            <v>4.12</v>
          </cell>
          <cell r="F217">
            <v>21.4</v>
          </cell>
          <cell r="G217">
            <v>6</v>
          </cell>
          <cell r="H217">
            <v>0.437</v>
          </cell>
          <cell r="I217">
            <v>36</v>
          </cell>
          <cell r="J217">
            <v>8.5999999999999993E-2</v>
          </cell>
          <cell r="K217">
            <v>0.13600000000000001</v>
          </cell>
        </row>
        <row r="218">
          <cell r="A218" t="str">
            <v>G02B</v>
          </cell>
          <cell r="B218" t="str">
            <v>O</v>
          </cell>
          <cell r="C218" t="str">
            <v>Große Eingriffe an Dünn­ und Dickdarm ohne äußerst schwere CC</v>
          </cell>
          <cell r="D218">
            <v>2.613</v>
          </cell>
          <cell r="F218">
            <v>15.1</v>
          </cell>
          <cell r="G218">
            <v>4</v>
          </cell>
          <cell r="H218">
            <v>0.35099999999999998</v>
          </cell>
          <cell r="I218">
            <v>30</v>
          </cell>
          <cell r="J218">
            <v>7.0000000000000007E-2</v>
          </cell>
          <cell r="K218">
            <v>0.109</v>
          </cell>
        </row>
        <row r="219">
          <cell r="A219" t="str">
            <v>G03A</v>
          </cell>
          <cell r="B219" t="str">
            <v>O</v>
          </cell>
          <cell r="C219" t="str">
            <v>Eingriffe an Magen, Ösophagus und Duodenum bei bösartiger Neubildung</v>
          </cell>
          <cell r="D219">
            <v>4.4489999999999998</v>
          </cell>
          <cell r="F219">
            <v>22.6</v>
          </cell>
          <cell r="G219">
            <v>7</v>
          </cell>
          <cell r="H219">
            <v>0.38900000000000001</v>
          </cell>
          <cell r="I219">
            <v>38</v>
          </cell>
          <cell r="J219">
            <v>8.3000000000000004E-2</v>
          </cell>
          <cell r="K219">
            <v>0.13200000000000001</v>
          </cell>
        </row>
        <row r="220">
          <cell r="A220" t="str">
            <v>G03B</v>
          </cell>
          <cell r="B220" t="str">
            <v>O</v>
          </cell>
          <cell r="C220" t="str">
            <v>Eingriffe an Magen, Ösophagus und Duodenum außer bei bösartiger Neubildung mit äußerst schweren oder schweren CC</v>
          </cell>
          <cell r="D220">
            <v>3.016</v>
          </cell>
          <cell r="F220">
            <v>15.1</v>
          </cell>
          <cell r="G220">
            <v>4</v>
          </cell>
          <cell r="H220">
            <v>0.44900000000000001</v>
          </cell>
          <cell r="I220">
            <v>30</v>
          </cell>
          <cell r="J220">
            <v>8.8999999999999996E-2</v>
          </cell>
          <cell r="K220">
            <v>0.14000000000000001</v>
          </cell>
        </row>
        <row r="221">
          <cell r="A221" t="str">
            <v>G03C</v>
          </cell>
          <cell r="B221" t="str">
            <v>O</v>
          </cell>
          <cell r="C221" t="str">
            <v>Eingriffe an Magen, Ösophagus und Duodenum außer bei bösartiger Neubildung ohne äußerst schwere oder schwere CC</v>
          </cell>
          <cell r="D221">
            <v>1.65</v>
          </cell>
          <cell r="F221">
            <v>8</v>
          </cell>
          <cell r="G221">
            <v>2</v>
          </cell>
          <cell r="H221">
            <v>0.30099999999999999</v>
          </cell>
          <cell r="I221">
            <v>23</v>
          </cell>
          <cell r="J221">
            <v>6.8000000000000005E-2</v>
          </cell>
          <cell r="K221">
            <v>0.1</v>
          </cell>
        </row>
        <row r="222">
          <cell r="A222" t="str">
            <v>G04A</v>
          </cell>
          <cell r="B222" t="str">
            <v>O</v>
          </cell>
          <cell r="C222" t="str">
            <v>Adhäsiolyse am Peritoneum, Alter &gt; 49 Jahre mit CC</v>
          </cell>
          <cell r="D222">
            <v>2.1429999999999998</v>
          </cell>
          <cell r="F222">
            <v>13.8</v>
          </cell>
          <cell r="G222">
            <v>4</v>
          </cell>
          <cell r="H222">
            <v>0.30199999999999999</v>
          </cell>
          <cell r="I222">
            <v>29</v>
          </cell>
          <cell r="J222">
            <v>6.6000000000000003E-2</v>
          </cell>
          <cell r="K222">
            <v>0.10199999999999999</v>
          </cell>
        </row>
        <row r="223">
          <cell r="A223" t="str">
            <v>G04B</v>
          </cell>
          <cell r="B223" t="str">
            <v>O</v>
          </cell>
          <cell r="C223" t="str">
            <v>Adhäsiolyse am Peritoneum, Alter &lt; 50 Jahre mit CC oder Alter &gt; 49 Jahre ohne CC</v>
          </cell>
          <cell r="D223">
            <v>1.3109999999999999</v>
          </cell>
          <cell r="F223">
            <v>8.5</v>
          </cell>
          <cell r="G223">
            <v>2</v>
          </cell>
          <cell r="H223">
            <v>0.28399999999999997</v>
          </cell>
          <cell r="I223">
            <v>23</v>
          </cell>
          <cell r="J223">
            <v>0.06</v>
          </cell>
          <cell r="K223">
            <v>0.09</v>
          </cell>
        </row>
        <row r="224">
          <cell r="A224" t="str">
            <v>G04C</v>
          </cell>
          <cell r="B224" t="str">
            <v>O</v>
          </cell>
          <cell r="C224" t="str">
            <v>Adhäsiolyse am Peritoneum, Alter &lt; 50 Jahre ohne CC</v>
          </cell>
          <cell r="D224">
            <v>0.95199999999999996</v>
          </cell>
          <cell r="F224">
            <v>5.0999999999999996</v>
          </cell>
          <cell r="G224">
            <v>1</v>
          </cell>
          <cell r="H224">
            <v>0.26700000000000002</v>
          </cell>
          <cell r="I224">
            <v>20</v>
          </cell>
          <cell r="J224">
            <v>6.3E-2</v>
          </cell>
          <cell r="K224">
            <v>8.6999999999999994E-2</v>
          </cell>
        </row>
        <row r="225">
          <cell r="A225" t="str">
            <v>G05A</v>
          </cell>
          <cell r="B225" t="str">
            <v>O</v>
          </cell>
          <cell r="C225" t="str">
            <v>Kleine Eingriffe an Dünn­ und Dickdarm mit CC</v>
          </cell>
          <cell r="D225">
            <v>2.2480000000000002</v>
          </cell>
          <cell r="F225">
            <v>15.4</v>
          </cell>
          <cell r="G225">
            <v>4</v>
          </cell>
          <cell r="H225">
            <v>0.32700000000000001</v>
          </cell>
          <cell r="I225">
            <v>30</v>
          </cell>
          <cell r="J225">
            <v>6.4000000000000001E-2</v>
          </cell>
          <cell r="K225">
            <v>0.1</v>
          </cell>
        </row>
        <row r="226">
          <cell r="A226" t="str">
            <v>G05B</v>
          </cell>
          <cell r="B226" t="str">
            <v>O</v>
          </cell>
          <cell r="C226" t="str">
            <v>Kleine Eingriffe an Dünn­ und Dickdarm ohne CC</v>
          </cell>
          <cell r="D226">
            <v>1.88</v>
          </cell>
          <cell r="F226">
            <v>10.9</v>
          </cell>
          <cell r="G226">
            <v>3</v>
          </cell>
          <cell r="H226">
            <v>0.317</v>
          </cell>
          <cell r="I226">
            <v>26</v>
          </cell>
          <cell r="J226">
            <v>7.0000000000000007E-2</v>
          </cell>
          <cell r="K226">
            <v>0.107</v>
          </cell>
        </row>
        <row r="227">
          <cell r="A227" t="str">
            <v>G06Z</v>
          </cell>
          <cell r="B227" t="str">
            <v>O</v>
          </cell>
          <cell r="C227" t="str">
            <v>Pyloromyotomie</v>
          </cell>
          <cell r="D227">
            <v>1.6319999999999999</v>
          </cell>
          <cell r="F227">
            <v>8.6999999999999993</v>
          </cell>
          <cell r="G227">
            <v>2</v>
          </cell>
          <cell r="H227">
            <v>0.432</v>
          </cell>
          <cell r="I227">
            <v>17</v>
          </cell>
          <cell r="J227">
            <v>8.8999999999999996E-2</v>
          </cell>
          <cell r="K227">
            <v>0.13300000000000001</v>
          </cell>
        </row>
        <row r="228">
          <cell r="A228" t="str">
            <v>G07A</v>
          </cell>
          <cell r="B228" t="str">
            <v>O</v>
          </cell>
          <cell r="C228" t="str">
            <v>Appendektomie mit äußerst schweren oder schweren CC</v>
          </cell>
          <cell r="D228">
            <v>1.5589999999999999</v>
          </cell>
          <cell r="F228">
            <v>9.1999999999999993</v>
          </cell>
          <cell r="G228">
            <v>2</v>
          </cell>
          <cell r="H228">
            <v>0.36599999999999999</v>
          </cell>
          <cell r="I228">
            <v>24</v>
          </cell>
          <cell r="J228">
            <v>7.0999999999999994E-2</v>
          </cell>
          <cell r="K228">
            <v>0.107</v>
          </cell>
        </row>
        <row r="229">
          <cell r="A229" t="str">
            <v>G07B</v>
          </cell>
          <cell r="B229" t="str">
            <v>O</v>
          </cell>
          <cell r="C229" t="str">
            <v>Appendektomie ohne äußerst schwere oder schwere CC</v>
          </cell>
          <cell r="D229">
            <v>0.71199999999999997</v>
          </cell>
          <cell r="F229">
            <v>5.6</v>
          </cell>
          <cell r="G229">
            <v>1</v>
          </cell>
          <cell r="H229">
            <v>0.223</v>
          </cell>
          <cell r="I229">
            <v>13</v>
          </cell>
          <cell r="J229">
            <v>4.8000000000000001E-2</v>
          </cell>
          <cell r="K229">
            <v>6.7000000000000004E-2</v>
          </cell>
        </row>
        <row r="230">
          <cell r="A230" t="str">
            <v>G08Z</v>
          </cell>
          <cell r="B230" t="str">
            <v>O</v>
          </cell>
          <cell r="C230" t="str">
            <v>Eingriffe bei Bauchwandhernien, Nabelhernien und anderen Hernien, Alter &gt; 0 Jahre</v>
          </cell>
          <cell r="D230">
            <v>0.97099999999999997</v>
          </cell>
          <cell r="F230">
            <v>5.9</v>
          </cell>
          <cell r="G230">
            <v>1</v>
          </cell>
          <cell r="H230">
            <v>0.28799999999999998</v>
          </cell>
          <cell r="I230">
            <v>21</v>
          </cell>
          <cell r="J230">
            <v>5.8999999999999997E-2</v>
          </cell>
          <cell r="K230">
            <v>8.4000000000000005E-2</v>
          </cell>
        </row>
        <row r="231">
          <cell r="A231" t="str">
            <v>G09Z</v>
          </cell>
          <cell r="B231" t="str">
            <v>O</v>
          </cell>
          <cell r="C231" t="str">
            <v>Eingriffe bei Leisten­ und Schenkelhernien, Alter &gt; 0 Jahre</v>
          </cell>
          <cell r="D231">
            <v>0.81100000000000005</v>
          </cell>
          <cell r="F231">
            <v>4.7</v>
          </cell>
          <cell r="G231">
            <v>1</v>
          </cell>
          <cell r="H231">
            <v>0.20899999999999999</v>
          </cell>
          <cell r="I231">
            <v>16</v>
          </cell>
          <cell r="J231">
            <v>5.2999999999999999E-2</v>
          </cell>
          <cell r="K231">
            <v>7.2999999999999995E-2</v>
          </cell>
        </row>
        <row r="232">
          <cell r="A232" t="str">
            <v>G10Z</v>
          </cell>
          <cell r="B232" t="str">
            <v>O</v>
          </cell>
          <cell r="C232" t="str">
            <v>Eingriffe bei Hernien, Alter &lt; 1 Jahr</v>
          </cell>
          <cell r="D232">
            <v>0.77100000000000002</v>
          </cell>
          <cell r="F232">
            <v>2.5</v>
          </cell>
          <cell r="G232">
            <v>1</v>
          </cell>
          <cell r="H232">
            <v>0.23200000000000001</v>
          </cell>
          <cell r="I232">
            <v>9</v>
          </cell>
          <cell r="J232">
            <v>0.113</v>
          </cell>
          <cell r="K232">
            <v>0.13400000000000001</v>
          </cell>
        </row>
        <row r="233">
          <cell r="A233" t="str">
            <v>G11A</v>
          </cell>
          <cell r="B233" t="str">
            <v>O</v>
          </cell>
          <cell r="C233" t="str">
            <v>Eingriffe an Anus und Enterostoma mit äußerst schweren oder schweren CC</v>
          </cell>
          <cell r="D233">
            <v>1</v>
          </cell>
          <cell r="F233">
            <v>7.5</v>
          </cell>
          <cell r="G233">
            <v>1</v>
          </cell>
          <cell r="H233">
            <v>0.36599999999999999</v>
          </cell>
          <cell r="I233">
            <v>22</v>
          </cell>
          <cell r="J233">
            <v>5.8999999999999997E-2</v>
          </cell>
          <cell r="K233">
            <v>8.5999999999999993E-2</v>
          </cell>
        </row>
        <row r="234">
          <cell r="A234" t="str">
            <v>G11B</v>
          </cell>
          <cell r="B234" t="str">
            <v>O</v>
          </cell>
          <cell r="C234" t="str">
            <v>Eingriffe an Anus und Enterostoma ohne äußerst schwere oder schwere CC</v>
          </cell>
          <cell r="D234">
            <v>0.68899999999999995</v>
          </cell>
          <cell r="F234">
            <v>4.4000000000000004</v>
          </cell>
          <cell r="G234">
            <v>1</v>
          </cell>
          <cell r="H234">
            <v>0.23499999999999999</v>
          </cell>
          <cell r="I234">
            <v>17</v>
          </cell>
          <cell r="J234">
            <v>6.4000000000000001E-2</v>
          </cell>
          <cell r="K234">
            <v>8.6999999999999994E-2</v>
          </cell>
        </row>
        <row r="235">
          <cell r="A235" t="str">
            <v>G12A</v>
          </cell>
          <cell r="B235" t="str">
            <v>O</v>
          </cell>
          <cell r="C235" t="str">
            <v>Andere OR­Prozeduren an den Verdauungsorganen mit äußerst schweren oder schweren CC oder bei bösartiger Neubildung</v>
          </cell>
          <cell r="D235">
            <v>1.3959999999999999</v>
          </cell>
          <cell r="F235">
            <v>7.8</v>
          </cell>
          <cell r="G235">
            <v>2</v>
          </cell>
          <cell r="H235">
            <v>0.371</v>
          </cell>
          <cell r="I235">
            <v>23</v>
          </cell>
          <cell r="J235">
            <v>8.5000000000000006E-2</v>
          </cell>
          <cell r="K235">
            <v>0.126</v>
          </cell>
        </row>
        <row r="236">
          <cell r="A236" t="str">
            <v>G12B</v>
          </cell>
          <cell r="B236" t="str">
            <v>O</v>
          </cell>
          <cell r="C236" t="str">
            <v>Andere OR­Prozeduren an den Verdauungsorganen ohne äußerst schwere oder schwere CC außer bei bösartiger Neubildung</v>
          </cell>
          <cell r="D236">
            <v>0.82899999999999996</v>
          </cell>
          <cell r="F236">
            <v>4.8</v>
          </cell>
          <cell r="G236">
            <v>1</v>
          </cell>
          <cell r="H236">
            <v>0.26500000000000001</v>
          </cell>
          <cell r="I236">
            <v>20</v>
          </cell>
          <cell r="J236">
            <v>6.7000000000000004E-2</v>
          </cell>
          <cell r="K236">
            <v>9.1999999999999998E-2</v>
          </cell>
        </row>
        <row r="237">
          <cell r="A237" t="str">
            <v>G40A</v>
          </cell>
          <cell r="B237" t="str">
            <v>A</v>
          </cell>
          <cell r="C237" t="str">
            <v>Komplexe therapeutische Gastroskopie bei schweren Krankheiten der Verdauungsorgane mit äußerst schweren oder schweren CC oder komplizierendem Eingriff</v>
          </cell>
          <cell r="D237">
            <v>1.4850000000000001</v>
          </cell>
          <cell r="F237">
            <v>10.1</v>
          </cell>
          <cell r="G237">
            <v>2</v>
          </cell>
          <cell r="H237">
            <v>0.432</v>
          </cell>
          <cell r="I237">
            <v>25</v>
          </cell>
          <cell r="J237">
            <v>7.6999999999999999E-2</v>
          </cell>
          <cell r="K237">
            <v>0.11600000000000001</v>
          </cell>
        </row>
        <row r="238">
          <cell r="A238" t="str">
            <v>G40B</v>
          </cell>
          <cell r="B238" t="str">
            <v>A</v>
          </cell>
          <cell r="C238" t="str">
            <v>Komplexe therapeutische Gastroskopie bei schweren Krankheiten der Verdauungsorgane ohne äußerst schwere oder schwere CC oder komplizierenden Eingriff</v>
          </cell>
          <cell r="D238">
            <v>1.06</v>
          </cell>
          <cell r="F238">
            <v>7.1</v>
          </cell>
          <cell r="G238">
            <v>1</v>
          </cell>
          <cell r="H238">
            <v>0.44900000000000001</v>
          </cell>
          <cell r="I238">
            <v>22</v>
          </cell>
          <cell r="J238">
            <v>7.5999999999999998E-2</v>
          </cell>
          <cell r="K238">
            <v>0.111</v>
          </cell>
        </row>
        <row r="239">
          <cell r="A239" t="str">
            <v>G41A</v>
          </cell>
          <cell r="B239" t="str">
            <v>A</v>
          </cell>
          <cell r="C239" t="str">
            <v>Komplexe therapeutische Gastroskopie bei nicht schweren Krankheiten der Verdauungsorgane</v>
          </cell>
          <cell r="D239">
            <v>0.73199999999999998</v>
          </cell>
          <cell r="F239">
            <v>3.7</v>
          </cell>
          <cell r="I239">
            <v>19</v>
          </cell>
          <cell r="J239">
            <v>9.6000000000000002E-2</v>
          </cell>
          <cell r="K239">
            <v>0.126</v>
          </cell>
        </row>
        <row r="240">
          <cell r="A240" t="str">
            <v>G41B</v>
          </cell>
          <cell r="B240" t="str">
            <v>A</v>
          </cell>
          <cell r="C240" t="str">
            <v>Komplexe therapeutische Gastroskopie bei nicht schweren Krankheiten der Verdauungsorgane, ein Belegungstag</v>
          </cell>
          <cell r="D240">
            <v>0.26800000000000002</v>
          </cell>
          <cell r="F240">
            <v>1</v>
          </cell>
        </row>
        <row r="241">
          <cell r="A241" t="str">
            <v>G42A</v>
          </cell>
          <cell r="B241" t="str">
            <v>A</v>
          </cell>
          <cell r="C241" t="str">
            <v>Andere Gastroskopie bei schweren Krankheiten der Verdauungsorgane</v>
          </cell>
          <cell r="D241">
            <v>0.90900000000000003</v>
          </cell>
          <cell r="F241">
            <v>7.2</v>
          </cell>
          <cell r="I241">
            <v>22</v>
          </cell>
          <cell r="J241">
            <v>6.7000000000000004E-2</v>
          </cell>
          <cell r="K241">
            <v>9.8000000000000004E-2</v>
          </cell>
        </row>
        <row r="242">
          <cell r="A242" t="str">
            <v>G42B</v>
          </cell>
          <cell r="B242" t="str">
            <v>A</v>
          </cell>
          <cell r="C242" t="str">
            <v>Andere Gastroskopie bei schweren Krankheiten der Verdauungsorgane, ein Belegungstag</v>
          </cell>
          <cell r="D242">
            <v>0.25600000000000001</v>
          </cell>
          <cell r="F242">
            <v>1</v>
          </cell>
        </row>
        <row r="243">
          <cell r="A243" t="str">
            <v>G43Z</v>
          </cell>
          <cell r="B243" t="str">
            <v>A</v>
          </cell>
          <cell r="C243" t="str">
            <v>Komplexe therapeutische Koloskopie</v>
          </cell>
          <cell r="D243">
            <v>0.54900000000000004</v>
          </cell>
          <cell r="F243">
            <v>3.1</v>
          </cell>
          <cell r="G243">
            <v>1</v>
          </cell>
          <cell r="H243">
            <v>0.215</v>
          </cell>
          <cell r="I243">
            <v>18</v>
          </cell>
          <cell r="J243">
            <v>8.3000000000000004E-2</v>
          </cell>
          <cell r="K243">
            <v>0.105</v>
          </cell>
        </row>
        <row r="244">
          <cell r="A244" t="str">
            <v>G44A</v>
          </cell>
          <cell r="B244" t="str">
            <v>A</v>
          </cell>
          <cell r="C244" t="str">
            <v>Andere Koloskopie mit äußerst schweren oder schweren CC oder komplizierendem Eingriff</v>
          </cell>
          <cell r="D244">
            <v>0.81599999999999995</v>
          </cell>
          <cell r="F244">
            <v>5.6</v>
          </cell>
          <cell r="G244">
            <v>1</v>
          </cell>
          <cell r="H244">
            <v>0.34699999999999998</v>
          </cell>
          <cell r="I244">
            <v>21</v>
          </cell>
          <cell r="J244">
            <v>7.3999999999999996E-2</v>
          </cell>
          <cell r="K244">
            <v>0.105</v>
          </cell>
        </row>
        <row r="245">
          <cell r="A245" t="str">
            <v>G44B</v>
          </cell>
          <cell r="B245" t="str">
            <v>A</v>
          </cell>
          <cell r="C245" t="str">
            <v>Andere Koloskopie ohne äußerst schwere oder schwere CC oder komplizierenden Eingriff</v>
          </cell>
          <cell r="D245">
            <v>0.60599999999999998</v>
          </cell>
          <cell r="F245">
            <v>4</v>
          </cell>
          <cell r="I245">
            <v>19</v>
          </cell>
          <cell r="J245">
            <v>7.6999999999999999E-2</v>
          </cell>
          <cell r="K245">
            <v>0.10299999999999999</v>
          </cell>
        </row>
        <row r="246">
          <cell r="A246" t="str">
            <v>G44C</v>
          </cell>
          <cell r="B246" t="str">
            <v>A</v>
          </cell>
          <cell r="C246" t="str">
            <v>Andere Koloskopie, ein Belegungstag</v>
          </cell>
          <cell r="D246">
            <v>0.26200000000000001</v>
          </cell>
          <cell r="F246">
            <v>1</v>
          </cell>
        </row>
        <row r="247">
          <cell r="A247" t="str">
            <v>G45A</v>
          </cell>
          <cell r="B247" t="str">
            <v>A</v>
          </cell>
          <cell r="C247" t="str">
            <v>Andere Gastroskopie bei nicht schweren Krankheiten der Verdauungsorgane</v>
          </cell>
          <cell r="D247">
            <v>0.63800000000000001</v>
          </cell>
          <cell r="F247">
            <v>4.0999999999999996</v>
          </cell>
          <cell r="I247">
            <v>19</v>
          </cell>
          <cell r="J247">
            <v>8.2000000000000003E-2</v>
          </cell>
          <cell r="K247">
            <v>0.11</v>
          </cell>
        </row>
        <row r="248">
          <cell r="A248" t="str">
            <v>G45B</v>
          </cell>
          <cell r="B248" t="str">
            <v>A</v>
          </cell>
          <cell r="C248" t="str">
            <v>Andere Gastroskopie bei nicht schweren Krankheiten der Verdauungsorgane, ein Belegungstag</v>
          </cell>
          <cell r="D248">
            <v>0.22900000000000001</v>
          </cell>
          <cell r="F248">
            <v>1</v>
          </cell>
        </row>
        <row r="249">
          <cell r="A249" t="str">
            <v>G60A</v>
          </cell>
          <cell r="B249" t="str">
            <v>M</v>
          </cell>
          <cell r="C249" t="str">
            <v>Bösartige Neubildung der Verdauungsorgane mit äußerst schweren oder schweren CC</v>
          </cell>
          <cell r="D249">
            <v>0.76500000000000001</v>
          </cell>
          <cell r="F249">
            <v>4</v>
          </cell>
          <cell r="G249">
            <v>1</v>
          </cell>
          <cell r="H249">
            <v>0.36299999999999999</v>
          </cell>
          <cell r="I249">
            <v>19</v>
          </cell>
          <cell r="J249">
            <v>0.108</v>
          </cell>
          <cell r="K249">
            <v>0.14399999999999999</v>
          </cell>
        </row>
        <row r="250">
          <cell r="A250" t="str">
            <v>G60B</v>
          </cell>
          <cell r="B250" t="str">
            <v>M</v>
          </cell>
          <cell r="C250" t="str">
            <v>Bösartige Neubildung der Verdauungsorgane ohne äußerst schwere oder schwere CC</v>
          </cell>
          <cell r="D250">
            <v>0.59099999999999997</v>
          </cell>
          <cell r="F250">
            <v>3</v>
          </cell>
          <cell r="G250">
            <v>1</v>
          </cell>
          <cell r="H250">
            <v>0.27600000000000002</v>
          </cell>
          <cell r="I250">
            <v>18</v>
          </cell>
          <cell r="J250">
            <v>0.111</v>
          </cell>
          <cell r="K250">
            <v>0.13800000000000001</v>
          </cell>
        </row>
        <row r="251">
          <cell r="A251" t="str">
            <v>G61A</v>
          </cell>
          <cell r="B251" t="str">
            <v>M</v>
          </cell>
          <cell r="C251" t="str">
            <v>Gastrointestinale Blutung, Alter &lt; 65 Jahre mit äußerst schweren oder schweren CC oder Alter &gt; 64 Jahre</v>
          </cell>
          <cell r="D251">
            <v>0.876</v>
          </cell>
          <cell r="F251">
            <v>5.7</v>
          </cell>
          <cell r="G251">
            <v>1</v>
          </cell>
          <cell r="H251">
            <v>0.40699999999999997</v>
          </cell>
          <cell r="I251">
            <v>21</v>
          </cell>
          <cell r="J251">
            <v>8.5000000000000006E-2</v>
          </cell>
          <cell r="K251">
            <v>0.121</v>
          </cell>
        </row>
        <row r="252">
          <cell r="A252" t="str">
            <v>G61B</v>
          </cell>
          <cell r="B252" t="str">
            <v>M</v>
          </cell>
          <cell r="C252" t="str">
            <v>Gastrointestinale Blutung, Alter &lt; 65 Jahre ohne äußerst schwere oder schwere CC</v>
          </cell>
          <cell r="D252">
            <v>0.58299999999999996</v>
          </cell>
          <cell r="F252">
            <v>2.9</v>
          </cell>
          <cell r="G252">
            <v>1</v>
          </cell>
          <cell r="H252">
            <v>0.26200000000000001</v>
          </cell>
          <cell r="I252">
            <v>18</v>
          </cell>
          <cell r="J252">
            <v>0.107</v>
          </cell>
          <cell r="K252">
            <v>0.13300000000000001</v>
          </cell>
        </row>
        <row r="253">
          <cell r="A253" t="str">
            <v>G62Z</v>
          </cell>
          <cell r="B253" t="str">
            <v>M</v>
          </cell>
          <cell r="C253" t="str">
            <v>Kompliziertes peptisches Ulkus</v>
          </cell>
          <cell r="D253">
            <v>0.70199999999999996</v>
          </cell>
          <cell r="F253">
            <v>4.8</v>
          </cell>
          <cell r="G253">
            <v>1</v>
          </cell>
          <cell r="H253">
            <v>0.32500000000000001</v>
          </cell>
          <cell r="I253">
            <v>20</v>
          </cell>
          <cell r="J253">
            <v>8.2000000000000003E-2</v>
          </cell>
          <cell r="K253">
            <v>0.112</v>
          </cell>
        </row>
        <row r="254">
          <cell r="A254" t="str">
            <v>G63Z</v>
          </cell>
          <cell r="B254" t="str">
            <v>M</v>
          </cell>
          <cell r="C254" t="str">
            <v>Unkompliziertes peptisches Ulkus</v>
          </cell>
          <cell r="D254">
            <v>0.68899999999999995</v>
          </cell>
          <cell r="F254">
            <v>4.7</v>
          </cell>
          <cell r="G254">
            <v>1</v>
          </cell>
          <cell r="H254">
            <v>0.29499999999999998</v>
          </cell>
          <cell r="I254">
            <v>20</v>
          </cell>
          <cell r="J254">
            <v>7.5999999999999998E-2</v>
          </cell>
          <cell r="K254">
            <v>0.104</v>
          </cell>
        </row>
        <row r="255">
          <cell r="A255" t="str">
            <v>G64Z</v>
          </cell>
          <cell r="B255" t="str">
            <v>M</v>
          </cell>
          <cell r="C255" t="str">
            <v>Entzündliche Darmerkrankung</v>
          </cell>
          <cell r="D255">
            <v>0.64700000000000002</v>
          </cell>
          <cell r="F255">
            <v>4.5</v>
          </cell>
          <cell r="G255">
            <v>1</v>
          </cell>
          <cell r="H255">
            <v>0.30099999999999999</v>
          </cell>
          <cell r="I255">
            <v>20</v>
          </cell>
          <cell r="J255">
            <v>0.08</v>
          </cell>
          <cell r="K255">
            <v>0.109</v>
          </cell>
        </row>
        <row r="256">
          <cell r="A256" t="str">
            <v>G65A</v>
          </cell>
          <cell r="B256" t="str">
            <v>M</v>
          </cell>
          <cell r="C256" t="str">
            <v>Obstruktion des Verdauungstraktes mit CC</v>
          </cell>
          <cell r="D256">
            <v>0.61699999999999999</v>
          </cell>
          <cell r="F256">
            <v>4.4000000000000004</v>
          </cell>
          <cell r="G256">
            <v>1</v>
          </cell>
          <cell r="H256">
            <v>0.30099999999999999</v>
          </cell>
          <cell r="I256">
            <v>19</v>
          </cell>
          <cell r="J256">
            <v>8.2000000000000003E-2</v>
          </cell>
          <cell r="K256">
            <v>0.111</v>
          </cell>
        </row>
        <row r="257">
          <cell r="A257" t="str">
            <v>G65B</v>
          </cell>
          <cell r="B257" t="str">
            <v>M</v>
          </cell>
          <cell r="C257" t="str">
            <v>Obstruktion des Verdauungstraktes ohne CC</v>
          </cell>
          <cell r="D257">
            <v>0.437</v>
          </cell>
          <cell r="F257">
            <v>2.9</v>
          </cell>
          <cell r="G257">
            <v>1</v>
          </cell>
          <cell r="H257">
            <v>0.214</v>
          </cell>
          <cell r="I257">
            <v>14</v>
          </cell>
          <cell r="J257">
            <v>8.6999999999999994E-2</v>
          </cell>
          <cell r="K257">
            <v>0.109</v>
          </cell>
        </row>
        <row r="258">
          <cell r="A258" t="str">
            <v>G66A</v>
          </cell>
          <cell r="B258" t="str">
            <v>M</v>
          </cell>
          <cell r="C258" t="str">
            <v>Abdominalschmerz oder mesenteriale Lymphadenitis mit CC</v>
          </cell>
          <cell r="D258">
            <v>0.439</v>
          </cell>
          <cell r="F258">
            <v>2.7</v>
          </cell>
          <cell r="G258">
            <v>1</v>
          </cell>
          <cell r="H258">
            <v>0.216</v>
          </cell>
          <cell r="I258">
            <v>13</v>
          </cell>
          <cell r="J258">
            <v>9.6000000000000002E-2</v>
          </cell>
          <cell r="K258">
            <v>0.11700000000000001</v>
          </cell>
        </row>
        <row r="259">
          <cell r="A259" t="str">
            <v>G66B</v>
          </cell>
          <cell r="B259" t="str">
            <v>M</v>
          </cell>
          <cell r="C259" t="str">
            <v>Abdominalschmerz oder mesenteriale Lymphadenitis ohne CC</v>
          </cell>
          <cell r="D259">
            <v>0.34599999999999997</v>
          </cell>
          <cell r="F259">
            <v>2.1</v>
          </cell>
          <cell r="G259">
            <v>1</v>
          </cell>
          <cell r="H259">
            <v>0.16900000000000001</v>
          </cell>
          <cell r="I259">
            <v>9</v>
          </cell>
          <cell r="J259">
            <v>9.5000000000000001E-2</v>
          </cell>
          <cell r="K259">
            <v>0.108</v>
          </cell>
        </row>
        <row r="260">
          <cell r="A260" t="str">
            <v>G67A</v>
          </cell>
          <cell r="B260" t="str">
            <v>M</v>
          </cell>
          <cell r="C260" t="str">
            <v>Ösophagitis, Gastroenteritis und verschiedene Erkrankungen der Verdauungsorgane, Alter &gt; 9 Jahre mit äußerst schweren oder schweren CC</v>
          </cell>
          <cell r="D260">
            <v>0.73499999999999999</v>
          </cell>
          <cell r="F260">
            <v>5.6</v>
          </cell>
          <cell r="G260">
            <v>1</v>
          </cell>
          <cell r="H260">
            <v>0.35599999999999998</v>
          </cell>
          <cell r="I260">
            <v>21</v>
          </cell>
          <cell r="J260">
            <v>7.5999999999999998E-2</v>
          </cell>
          <cell r="K260">
            <v>0.108</v>
          </cell>
        </row>
        <row r="261">
          <cell r="A261" t="str">
            <v>G67B</v>
          </cell>
          <cell r="B261" t="str">
            <v>M</v>
          </cell>
          <cell r="C261" t="str">
            <v>Ösophagitis, Gastroenteritis und verschiedene Erkrankungen der Verdauungsorgane, Alter &gt; 9 Jahre ohne äußerst schwere oder schwere CC</v>
          </cell>
          <cell r="D261">
            <v>0.45900000000000002</v>
          </cell>
          <cell r="F261">
            <v>2.8</v>
          </cell>
          <cell r="G261">
            <v>1</v>
          </cell>
          <cell r="H261">
            <v>0.219</v>
          </cell>
          <cell r="I261">
            <v>16</v>
          </cell>
          <cell r="J261">
            <v>9.5000000000000001E-2</v>
          </cell>
          <cell r="K261">
            <v>0.11700000000000001</v>
          </cell>
        </row>
        <row r="262">
          <cell r="A262" t="str">
            <v>G68A</v>
          </cell>
          <cell r="B262" t="str">
            <v>M</v>
          </cell>
          <cell r="C262" t="str">
            <v>Gastroenteritis, Alter &lt; 10 Jahre mit CC</v>
          </cell>
          <cell r="D262">
            <v>0.627</v>
          </cell>
          <cell r="F262">
            <v>3.9</v>
          </cell>
          <cell r="G262">
            <v>1</v>
          </cell>
          <cell r="H262">
            <v>0.312</v>
          </cell>
          <cell r="I262">
            <v>14</v>
          </cell>
          <cell r="J262">
            <v>9.6000000000000002E-2</v>
          </cell>
          <cell r="K262">
            <v>0.128</v>
          </cell>
        </row>
        <row r="263">
          <cell r="A263" t="str">
            <v>G68B</v>
          </cell>
          <cell r="B263" t="str">
            <v>M</v>
          </cell>
          <cell r="C263" t="str">
            <v>Gastroenteritis, Alter &lt; 10 Jahre ohne CC</v>
          </cell>
          <cell r="D263">
            <v>0.52700000000000002</v>
          </cell>
          <cell r="F263">
            <v>3.3</v>
          </cell>
          <cell r="G263">
            <v>1</v>
          </cell>
          <cell r="H263">
            <v>0.26300000000000001</v>
          </cell>
          <cell r="I263">
            <v>12</v>
          </cell>
          <cell r="J263">
            <v>9.5000000000000001E-2</v>
          </cell>
          <cell r="K263">
            <v>0.122</v>
          </cell>
        </row>
        <row r="264">
          <cell r="A264" t="str">
            <v>G69Z</v>
          </cell>
          <cell r="B264" t="str">
            <v>M</v>
          </cell>
          <cell r="C264" t="str">
            <v>Ösophagitis und verschiedene Erkrankungen der Verdauungsorgane, Alter &lt; 10 Jahre</v>
          </cell>
          <cell r="D264">
            <v>0.51100000000000001</v>
          </cell>
          <cell r="F264">
            <v>2.6</v>
          </cell>
          <cell r="G264">
            <v>1</v>
          </cell>
          <cell r="H264">
            <v>0.251</v>
          </cell>
          <cell r="I264">
            <v>13</v>
          </cell>
          <cell r="J264">
            <v>0.11700000000000001</v>
          </cell>
          <cell r="K264">
            <v>0.14099999999999999</v>
          </cell>
        </row>
        <row r="265">
          <cell r="A265" t="str">
            <v>G70A</v>
          </cell>
          <cell r="B265" t="str">
            <v>M</v>
          </cell>
          <cell r="C265" t="str">
            <v>Andere Krankheiten der Verdauungsorgane mit CC</v>
          </cell>
          <cell r="D265">
            <v>0.60399999999999998</v>
          </cell>
          <cell r="F265">
            <v>2.9</v>
          </cell>
          <cell r="G265">
            <v>1</v>
          </cell>
          <cell r="H265">
            <v>0.26600000000000001</v>
          </cell>
          <cell r="I265">
            <v>18</v>
          </cell>
          <cell r="J265">
            <v>0.108</v>
          </cell>
          <cell r="K265">
            <v>0.13500000000000001</v>
          </cell>
        </row>
        <row r="266">
          <cell r="A266" t="str">
            <v>G70B</v>
          </cell>
          <cell r="B266" t="str">
            <v>M</v>
          </cell>
          <cell r="C266" t="str">
            <v>Andere Krankheiten der Verdauungsorgane ohne CC</v>
          </cell>
          <cell r="D266">
            <v>0.24299999999999999</v>
          </cell>
          <cell r="F266">
            <v>1.8</v>
          </cell>
          <cell r="G266">
            <v>1</v>
          </cell>
          <cell r="H266">
            <v>0.104</v>
          </cell>
          <cell r="I266">
            <v>9</v>
          </cell>
          <cell r="J266">
            <v>7.0999999999999994E-2</v>
          </cell>
          <cell r="K266">
            <v>7.4999999999999997E-2</v>
          </cell>
        </row>
        <row r="267">
          <cell r="A267" t="str">
            <v>MDC 07  Krankheiten und Störungen an hepatobiliärem System und Pankreas</v>
          </cell>
        </row>
        <row r="268">
          <cell r="A268" t="str">
            <v>H01A</v>
          </cell>
          <cell r="B268" t="str">
            <v>O</v>
          </cell>
          <cell r="C268" t="str">
            <v>Eingriffe an Pankreas und Leber und portosystemische Shunt­Operationen mit äußerst schweren CC</v>
          </cell>
          <cell r="D268">
            <v>4.4669999999999996</v>
          </cell>
          <cell r="F268">
            <v>26.1</v>
          </cell>
          <cell r="G268">
            <v>8</v>
          </cell>
          <cell r="H268">
            <v>0.34499999999999997</v>
          </cell>
          <cell r="I268">
            <v>41</v>
          </cell>
          <cell r="J268">
            <v>7.0999999999999994E-2</v>
          </cell>
          <cell r="K268">
            <v>0.114</v>
          </cell>
        </row>
        <row r="269">
          <cell r="A269" t="str">
            <v>H01B</v>
          </cell>
          <cell r="B269" t="str">
            <v>O</v>
          </cell>
          <cell r="C269" t="str">
            <v>Eingriffe an Pankreas und Leber und portosystemische Shunt­Operationen mit schweren oder mäßig schweren CC</v>
          </cell>
          <cell r="D269">
            <v>3.2210000000000001</v>
          </cell>
          <cell r="F269">
            <v>17.100000000000001</v>
          </cell>
          <cell r="G269">
            <v>5</v>
          </cell>
          <cell r="H269">
            <v>0.33900000000000002</v>
          </cell>
          <cell r="I269">
            <v>32</v>
          </cell>
          <cell r="J269">
            <v>7.0999999999999994E-2</v>
          </cell>
          <cell r="K269">
            <v>0.112</v>
          </cell>
        </row>
        <row r="270">
          <cell r="A270" t="str">
            <v>H01C</v>
          </cell>
          <cell r="B270" t="str">
            <v>O</v>
          </cell>
          <cell r="C270" t="str">
            <v>Eingriffe an Pankreas und Leber und portosystemische Shunt­Operationen ohne CC</v>
          </cell>
          <cell r="D270">
            <v>2.4369999999999998</v>
          </cell>
          <cell r="F270">
            <v>12.8</v>
          </cell>
          <cell r="G270">
            <v>3</v>
          </cell>
          <cell r="H270">
            <v>0.36199999999999999</v>
          </cell>
          <cell r="I270">
            <v>28</v>
          </cell>
          <cell r="J270">
            <v>6.8000000000000005E-2</v>
          </cell>
          <cell r="K270">
            <v>0.105</v>
          </cell>
        </row>
        <row r="271">
          <cell r="A271" t="str">
            <v>H02A</v>
          </cell>
          <cell r="B271" t="str">
            <v>O</v>
          </cell>
          <cell r="C271" t="str">
            <v>Große Eingriffe an Gallenblase und Gallenwegen bei bösartiger Neubildung</v>
          </cell>
          <cell r="D271">
            <v>4.0229999999999997</v>
          </cell>
          <cell r="F271">
            <v>25.1</v>
          </cell>
          <cell r="G271">
            <v>7</v>
          </cell>
          <cell r="H271">
            <v>0.377</v>
          </cell>
          <cell r="I271">
            <v>40</v>
          </cell>
          <cell r="J271">
            <v>7.1999999999999995E-2</v>
          </cell>
          <cell r="K271">
            <v>0.11600000000000001</v>
          </cell>
        </row>
        <row r="272">
          <cell r="A272" t="str">
            <v>H02B</v>
          </cell>
          <cell r="B272" t="str">
            <v>O</v>
          </cell>
          <cell r="C272" t="str">
            <v>Große Eingriffe an Gallenblase und Gallenwegen außer bei bösartiger Neubildung mit äußerst schweren oder schweren CC</v>
          </cell>
          <cell r="D272">
            <v>3.5569999999999999</v>
          </cell>
          <cell r="F272">
            <v>22.6</v>
          </cell>
          <cell r="G272">
            <v>7</v>
          </cell>
          <cell r="H272">
            <v>0.29499999999999998</v>
          </cell>
          <cell r="I272">
            <v>38</v>
          </cell>
          <cell r="J272">
            <v>6.3E-2</v>
          </cell>
          <cell r="K272">
            <v>0.1</v>
          </cell>
        </row>
        <row r="273">
          <cell r="A273" t="str">
            <v>H02C</v>
          </cell>
          <cell r="B273" t="str">
            <v>O</v>
          </cell>
          <cell r="C273" t="str">
            <v>Große Eingriffe an Gallenblase und Gallenwegen außer bei bösartiger Neubildung ohne äußerst schwere oder schwere CC</v>
          </cell>
          <cell r="D273">
            <v>2.2709999999999999</v>
          </cell>
          <cell r="F273">
            <v>16.3</v>
          </cell>
          <cell r="G273">
            <v>4</v>
          </cell>
          <cell r="H273">
            <v>0.28799999999999998</v>
          </cell>
          <cell r="I273">
            <v>31</v>
          </cell>
          <cell r="J273">
            <v>5.2999999999999999E-2</v>
          </cell>
          <cell r="K273">
            <v>8.3000000000000004E-2</v>
          </cell>
        </row>
        <row r="274">
          <cell r="A274" t="str">
            <v>H03A</v>
          </cell>
          <cell r="B274" t="str">
            <v>O</v>
          </cell>
          <cell r="C274" t="str">
            <v>Cholezystektomie mit endoskopischem Gallenwegseingriff mit äußerst schweren oder schweren CC</v>
          </cell>
          <cell r="D274">
            <v>2.153</v>
          </cell>
          <cell r="F274">
            <v>14.9</v>
          </cell>
          <cell r="G274">
            <v>4</v>
          </cell>
          <cell r="H274">
            <v>0.28299999999999997</v>
          </cell>
          <cell r="I274">
            <v>30</v>
          </cell>
          <cell r="J274">
            <v>5.7000000000000002E-2</v>
          </cell>
          <cell r="K274">
            <v>8.8999999999999996E-2</v>
          </cell>
        </row>
        <row r="275">
          <cell r="A275" t="str">
            <v>H03B</v>
          </cell>
          <cell r="B275" t="str">
            <v>O</v>
          </cell>
          <cell r="C275" t="str">
            <v>Cholezystektomie mit endoskopischem Gallenwegseingriff ohne äußerst schwere oder schwere CC</v>
          </cell>
          <cell r="D275">
            <v>1.766</v>
          </cell>
          <cell r="F275">
            <v>11.4</v>
          </cell>
          <cell r="G275">
            <v>3</v>
          </cell>
          <cell r="H275">
            <v>0.27800000000000002</v>
          </cell>
          <cell r="I275">
            <v>26</v>
          </cell>
          <cell r="J275">
            <v>5.8000000000000003E-2</v>
          </cell>
          <cell r="K275">
            <v>8.8999999999999996E-2</v>
          </cell>
        </row>
        <row r="276">
          <cell r="A276" t="str">
            <v>H04A</v>
          </cell>
          <cell r="B276" t="str">
            <v>O</v>
          </cell>
          <cell r="C276" t="str">
            <v>Cholezystektomie ohne endoskopischen Gallenwegseingriff mit äußerst schweren oder schweren CC</v>
          </cell>
          <cell r="D276">
            <v>1.536</v>
          </cell>
          <cell r="F276">
            <v>9.6</v>
          </cell>
          <cell r="G276">
            <v>2</v>
          </cell>
          <cell r="H276">
            <v>0.317</v>
          </cell>
          <cell r="I276">
            <v>25</v>
          </cell>
          <cell r="J276">
            <v>5.8999999999999997E-2</v>
          </cell>
          <cell r="K276">
            <v>0.09</v>
          </cell>
        </row>
        <row r="277">
          <cell r="A277" t="str">
            <v>H04B</v>
          </cell>
          <cell r="B277" t="str">
            <v>O</v>
          </cell>
          <cell r="C277" t="str">
            <v>Cholezystektomie ohne endoskopischen Gallenwegseingriff ohne äußerst schwere oder schwere CC</v>
          </cell>
          <cell r="D277">
            <v>0.98699999999999999</v>
          </cell>
          <cell r="F277">
            <v>5.9</v>
          </cell>
          <cell r="G277">
            <v>1</v>
          </cell>
          <cell r="H277">
            <v>0.26700000000000002</v>
          </cell>
          <cell r="I277">
            <v>16</v>
          </cell>
          <cell r="J277">
            <v>5.3999999999999999E-2</v>
          </cell>
          <cell r="K277">
            <v>7.6999999999999999E-2</v>
          </cell>
        </row>
        <row r="278">
          <cell r="A278" t="str">
            <v>H05A</v>
          </cell>
          <cell r="B278" t="str">
            <v>O</v>
          </cell>
          <cell r="C278" t="str">
            <v>Diagnostische Eingriffe am hepatobiliären System mit äußerst schweren oder schweren CC</v>
          </cell>
          <cell r="D278">
            <v>2.3050000000000002</v>
          </cell>
          <cell r="F278">
            <v>15.6</v>
          </cell>
          <cell r="G278">
            <v>4</v>
          </cell>
          <cell r="H278">
            <v>0.36899999999999999</v>
          </cell>
          <cell r="I278">
            <v>31</v>
          </cell>
          <cell r="J278">
            <v>7.0999999999999994E-2</v>
          </cell>
          <cell r="K278">
            <v>0.111</v>
          </cell>
        </row>
        <row r="279">
          <cell r="A279" t="str">
            <v>H05B</v>
          </cell>
          <cell r="B279" t="str">
            <v>O</v>
          </cell>
          <cell r="C279" t="str">
            <v>Diagnostische Eingriffe am hepatobiliären System ohne äußerst schwere oder schwere CC</v>
          </cell>
          <cell r="D279">
            <v>1.2509999999999999</v>
          </cell>
          <cell r="F279">
            <v>6.9</v>
          </cell>
          <cell r="G279">
            <v>1</v>
          </cell>
          <cell r="H279">
            <v>0.41499999999999998</v>
          </cell>
          <cell r="I279">
            <v>22</v>
          </cell>
          <cell r="J279">
            <v>7.1999999999999995E-2</v>
          </cell>
          <cell r="K279">
            <v>0.105</v>
          </cell>
        </row>
        <row r="280">
          <cell r="A280" t="str">
            <v>H06Z</v>
          </cell>
          <cell r="B280" t="str">
            <v>O</v>
          </cell>
          <cell r="C280" t="str">
            <v>Andere OR­Prozeduren an hepatobiliärem System und Pankreas</v>
          </cell>
          <cell r="D280">
            <v>0.76700000000000002</v>
          </cell>
          <cell r="F280">
            <v>5.4</v>
          </cell>
          <cell r="G280">
            <v>1</v>
          </cell>
          <cell r="H280">
            <v>0.35699999999999998</v>
          </cell>
          <cell r="I280">
            <v>20</v>
          </cell>
          <cell r="J280">
            <v>7.9000000000000001E-2</v>
          </cell>
          <cell r="K280">
            <v>0.112</v>
          </cell>
        </row>
        <row r="281">
          <cell r="A281" t="str">
            <v>H40Z</v>
          </cell>
          <cell r="B281" t="str">
            <v>A</v>
          </cell>
          <cell r="C281" t="str">
            <v>Endoskopische Eingriffe bei Ösophagusvarizenblutung</v>
          </cell>
          <cell r="D281">
            <v>1.0269999999999999</v>
          </cell>
          <cell r="F281">
            <v>8.1999999999999993</v>
          </cell>
          <cell r="G281">
            <v>2</v>
          </cell>
          <cell r="H281">
            <v>0.29899999999999999</v>
          </cell>
          <cell r="I281">
            <v>23</v>
          </cell>
          <cell r="J281">
            <v>6.6000000000000003E-2</v>
          </cell>
          <cell r="K281">
            <v>9.7000000000000003E-2</v>
          </cell>
        </row>
        <row r="282">
          <cell r="A282" t="str">
            <v>H41A</v>
          </cell>
          <cell r="B282" t="str">
            <v>A</v>
          </cell>
          <cell r="C282" t="str">
            <v>Komplexe therapeutische ERCP mit äußerst schweren oder schweren CC</v>
          </cell>
          <cell r="D282">
            <v>1.256</v>
          </cell>
          <cell r="F282">
            <v>8.1</v>
          </cell>
          <cell r="G282">
            <v>2</v>
          </cell>
          <cell r="H282">
            <v>0.33900000000000002</v>
          </cell>
          <cell r="I282">
            <v>23</v>
          </cell>
          <cell r="J282">
            <v>7.4999999999999997E-2</v>
          </cell>
          <cell r="K282">
            <v>0.112</v>
          </cell>
        </row>
        <row r="283">
          <cell r="A283" t="str">
            <v>H41B</v>
          </cell>
          <cell r="B283" t="str">
            <v>A</v>
          </cell>
          <cell r="C283" t="str">
            <v>Komplexe therapeutische ERCP ohne äußerst schwere oder schwere CC</v>
          </cell>
          <cell r="D283">
            <v>0.90900000000000003</v>
          </cell>
          <cell r="F283">
            <v>5.9</v>
          </cell>
          <cell r="G283">
            <v>1</v>
          </cell>
          <cell r="H283">
            <v>0.36199999999999999</v>
          </cell>
          <cell r="I283">
            <v>21</v>
          </cell>
          <cell r="J283">
            <v>7.3999999999999996E-2</v>
          </cell>
          <cell r="K283">
            <v>0.106</v>
          </cell>
        </row>
        <row r="284">
          <cell r="A284" t="str">
            <v>H42A</v>
          </cell>
          <cell r="B284" t="str">
            <v>A</v>
          </cell>
          <cell r="C284" t="str">
            <v>Andere therapeutische ERCP mit äußerst schweren oder schweren CC</v>
          </cell>
          <cell r="D284">
            <v>1.387</v>
          </cell>
          <cell r="F284">
            <v>10.6</v>
          </cell>
          <cell r="G284">
            <v>3</v>
          </cell>
          <cell r="H284">
            <v>0.29899999999999999</v>
          </cell>
          <cell r="I284">
            <v>26</v>
          </cell>
          <cell r="J284">
            <v>6.8000000000000005E-2</v>
          </cell>
          <cell r="K284">
            <v>0.10299999999999999</v>
          </cell>
        </row>
        <row r="285">
          <cell r="A285" t="str">
            <v>H42B</v>
          </cell>
          <cell r="B285" t="str">
            <v>A</v>
          </cell>
          <cell r="C285" t="str">
            <v>Andere therapeutische ERCP ohne äußerst schwere oder schwere CC</v>
          </cell>
          <cell r="D285">
            <v>0.86899999999999999</v>
          </cell>
          <cell r="F285">
            <v>6.2</v>
          </cell>
          <cell r="G285">
            <v>1</v>
          </cell>
          <cell r="H285">
            <v>0.35199999999999998</v>
          </cell>
          <cell r="I285">
            <v>21</v>
          </cell>
          <cell r="J285">
            <v>6.9000000000000006E-2</v>
          </cell>
          <cell r="K285">
            <v>9.8000000000000004E-2</v>
          </cell>
        </row>
        <row r="286">
          <cell r="A286" t="str">
            <v>H60A</v>
          </cell>
          <cell r="B286" t="str">
            <v>M</v>
          </cell>
          <cell r="C286" t="str">
            <v>Leberzirrhose und alkoholische Hepatitis mit äußerst schweren CC</v>
          </cell>
          <cell r="D286">
            <v>1.486</v>
          </cell>
          <cell r="F286">
            <v>13.5</v>
          </cell>
          <cell r="G286">
            <v>3</v>
          </cell>
          <cell r="H286">
            <v>0.35699999999999998</v>
          </cell>
          <cell r="I286">
            <v>28</v>
          </cell>
          <cell r="J286">
            <v>6.4000000000000001E-2</v>
          </cell>
          <cell r="K286">
            <v>9.9000000000000005E-2</v>
          </cell>
        </row>
        <row r="287">
          <cell r="A287" t="str">
            <v>H60B</v>
          </cell>
          <cell r="B287" t="str">
            <v>M</v>
          </cell>
          <cell r="C287" t="str">
            <v>Leberzirrhose und alkoholische Hepatitis mit schweren CC</v>
          </cell>
          <cell r="D287">
            <v>1.1080000000000001</v>
          </cell>
          <cell r="F287">
            <v>9.6</v>
          </cell>
          <cell r="G287">
            <v>2</v>
          </cell>
          <cell r="H287">
            <v>0.35599999999999998</v>
          </cell>
          <cell r="I287">
            <v>25</v>
          </cell>
          <cell r="J287">
            <v>6.7000000000000004E-2</v>
          </cell>
          <cell r="K287">
            <v>0.10100000000000001</v>
          </cell>
        </row>
        <row r="288">
          <cell r="A288" t="str">
            <v>H60C</v>
          </cell>
          <cell r="B288" t="str">
            <v>M</v>
          </cell>
          <cell r="C288" t="str">
            <v>Leberzirrhose und alkoholische Hepatitis ohne CC</v>
          </cell>
          <cell r="D288">
            <v>0.88300000000000001</v>
          </cell>
          <cell r="F288">
            <v>7.4</v>
          </cell>
          <cell r="G288">
            <v>1</v>
          </cell>
          <cell r="H288">
            <v>0.41699999999999998</v>
          </cell>
          <cell r="I288">
            <v>22</v>
          </cell>
          <cell r="J288">
            <v>6.8000000000000005E-2</v>
          </cell>
          <cell r="K288">
            <v>0.1</v>
          </cell>
        </row>
        <row r="289">
          <cell r="A289" t="str">
            <v>H61A</v>
          </cell>
          <cell r="B289" t="str">
            <v>M</v>
          </cell>
          <cell r="C289" t="str">
            <v>Bösartige Neubildung an hepatobiliärem System und Pankreas, Alter &gt; 69 Jahre mit äußerst schweren oder schweren CC</v>
          </cell>
          <cell r="D289">
            <v>0.88500000000000001</v>
          </cell>
          <cell r="F289">
            <v>5.9</v>
          </cell>
          <cell r="G289">
            <v>1</v>
          </cell>
          <cell r="H289">
            <v>0.42</v>
          </cell>
          <cell r="I289">
            <v>21</v>
          </cell>
          <cell r="J289">
            <v>8.5999999999999993E-2</v>
          </cell>
          <cell r="K289">
            <v>0.122</v>
          </cell>
        </row>
        <row r="290">
          <cell r="A290" t="str">
            <v>H61B</v>
          </cell>
          <cell r="B290" t="str">
            <v>M</v>
          </cell>
          <cell r="C290" t="str">
            <v>Bösartige Neubildung an hepatobiliärem System und Pankreas, Alter &lt; 70 Jahre mit äußerst schweren oder schweren CC oder Alter &gt; 69 Jahre ohne äußerst schwere oder schwere CC</v>
          </cell>
          <cell r="D290">
            <v>0.747</v>
          </cell>
          <cell r="F290">
            <v>4.5</v>
          </cell>
          <cell r="G290">
            <v>1</v>
          </cell>
          <cell r="H290">
            <v>0.35499999999999998</v>
          </cell>
          <cell r="I290">
            <v>19</v>
          </cell>
          <cell r="J290">
            <v>9.5000000000000001E-2</v>
          </cell>
          <cell r="K290">
            <v>0.13</v>
          </cell>
        </row>
        <row r="291">
          <cell r="A291" t="str">
            <v>H61C</v>
          </cell>
          <cell r="B291" t="str">
            <v>M</v>
          </cell>
          <cell r="C291" t="str">
            <v>Bösartige Neubildung an hepatobiliärem System und Pankreas, Alter &lt; 70 Jahre ohne äußerst schwere oder schwere CC</v>
          </cell>
          <cell r="D291">
            <v>0.625</v>
          </cell>
          <cell r="F291">
            <v>2.8</v>
          </cell>
          <cell r="G291">
            <v>1</v>
          </cell>
          <cell r="H291">
            <v>0.29399999999999998</v>
          </cell>
          <cell r="I291">
            <v>18</v>
          </cell>
          <cell r="J291">
            <v>0.126</v>
          </cell>
          <cell r="K291">
            <v>0.154</v>
          </cell>
        </row>
        <row r="292">
          <cell r="A292" t="str">
            <v>H62A</v>
          </cell>
          <cell r="B292" t="str">
            <v>M</v>
          </cell>
          <cell r="C292" t="str">
            <v>Erkrankungen des Pankreas außer bösartige Neubildung mit äußerst schweren oder schweren CC</v>
          </cell>
          <cell r="D292">
            <v>1.401</v>
          </cell>
          <cell r="F292">
            <v>9.8000000000000007</v>
          </cell>
          <cell r="G292">
            <v>2</v>
          </cell>
          <cell r="H292">
            <v>0.44900000000000001</v>
          </cell>
          <cell r="I292">
            <v>25</v>
          </cell>
          <cell r="J292">
            <v>8.2000000000000003E-2</v>
          </cell>
          <cell r="K292">
            <v>0.124</v>
          </cell>
        </row>
        <row r="293">
          <cell r="A293" t="str">
            <v>H62B</v>
          </cell>
          <cell r="B293" t="str">
            <v>M</v>
          </cell>
          <cell r="C293" t="str">
            <v>Erkrankungen des Pankreas außer bösartige Neubildung ohne äußerst schwere oder schwere CC</v>
          </cell>
          <cell r="D293">
            <v>0.84199999999999997</v>
          </cell>
          <cell r="F293">
            <v>6.6</v>
          </cell>
          <cell r="G293">
            <v>1</v>
          </cell>
          <cell r="H293">
            <v>0.39600000000000002</v>
          </cell>
          <cell r="I293">
            <v>22</v>
          </cell>
          <cell r="J293">
            <v>7.1999999999999995E-2</v>
          </cell>
          <cell r="K293">
            <v>0.104</v>
          </cell>
        </row>
        <row r="294">
          <cell r="A294" t="str">
            <v>H63A</v>
          </cell>
          <cell r="B294" t="str">
            <v>M</v>
          </cell>
          <cell r="C294" t="str">
            <v>Erkrankungen der Leber außer bösartige Neubildung, Leberzirrhose oder alkoholische Hepatitis mit äußerst schweren oder schweren CC</v>
          </cell>
          <cell r="D294">
            <v>1.131</v>
          </cell>
          <cell r="F294">
            <v>7.6</v>
          </cell>
          <cell r="G294">
            <v>2</v>
          </cell>
          <cell r="H294">
            <v>0.36299999999999999</v>
          </cell>
          <cell r="I294">
            <v>23</v>
          </cell>
          <cell r="J294">
            <v>8.5999999999999993E-2</v>
          </cell>
          <cell r="K294">
            <v>0.127</v>
          </cell>
        </row>
        <row r="295">
          <cell r="A295" t="str">
            <v>H63B</v>
          </cell>
          <cell r="B295" t="str">
            <v>M</v>
          </cell>
          <cell r="C295" t="str">
            <v>Erkrankungen der Leber außer bösartige Neubildung, Leberzirrhose oder alkoholische Hepatitis ohne äußerst schwere oder schwere CC</v>
          </cell>
          <cell r="D295">
            <v>0.59099999999999997</v>
          </cell>
          <cell r="F295">
            <v>3.4</v>
          </cell>
          <cell r="G295">
            <v>1</v>
          </cell>
          <cell r="H295">
            <v>0.28100000000000003</v>
          </cell>
          <cell r="I295">
            <v>18</v>
          </cell>
          <cell r="J295">
            <v>9.9000000000000005E-2</v>
          </cell>
          <cell r="K295">
            <v>0.127</v>
          </cell>
        </row>
        <row r="296">
          <cell r="A296" t="str">
            <v>H64A</v>
          </cell>
          <cell r="B296" t="str">
            <v>M</v>
          </cell>
          <cell r="C296" t="str">
            <v>Erkrankungen von Gallenblase und Gallenwegen mit CC</v>
          </cell>
          <cell r="D296">
            <v>0.85199999999999998</v>
          </cell>
          <cell r="F296">
            <v>6.2</v>
          </cell>
          <cell r="G296">
            <v>1</v>
          </cell>
          <cell r="H296">
            <v>0.371</v>
          </cell>
          <cell r="I296">
            <v>21</v>
          </cell>
          <cell r="J296">
            <v>7.1999999999999995E-2</v>
          </cell>
          <cell r="K296">
            <v>0.10299999999999999</v>
          </cell>
        </row>
        <row r="297">
          <cell r="A297" t="str">
            <v>H64B</v>
          </cell>
          <cell r="B297" t="str">
            <v>M</v>
          </cell>
          <cell r="C297" t="str">
            <v>Erkrankungen von Gallenblase und Gallenwegen ohne CC</v>
          </cell>
          <cell r="D297">
            <v>0.67500000000000004</v>
          </cell>
          <cell r="F297">
            <v>3.5</v>
          </cell>
          <cell r="G297">
            <v>1</v>
          </cell>
          <cell r="H297">
            <v>0.254</v>
          </cell>
          <cell r="I297">
            <v>19</v>
          </cell>
          <cell r="J297">
            <v>8.5999999999999993E-2</v>
          </cell>
          <cell r="K297">
            <v>0.112</v>
          </cell>
        </row>
        <row r="298">
          <cell r="A298" t="str">
            <v>MDC 08  Krankheiten und Störungen am Muskel-Skelett-System und Bindegewebe</v>
          </cell>
        </row>
        <row r="299">
          <cell r="A299" t="str">
            <v>I01Z</v>
          </cell>
          <cell r="B299" t="str">
            <v>O</v>
          </cell>
          <cell r="C299" t="str">
            <v>Beidseitige Eingriffe oder mehrere große Eingriffe an Gelenken der unteren Extremität</v>
          </cell>
          <cell r="D299">
            <v>3.2010000000000001</v>
          </cell>
          <cell r="F299">
            <v>18.2</v>
          </cell>
          <cell r="G299">
            <v>5</v>
          </cell>
          <cell r="H299">
            <v>0.30499999999999999</v>
          </cell>
          <cell r="I299">
            <v>33</v>
          </cell>
          <cell r="J299">
            <v>6.0999999999999999E-2</v>
          </cell>
          <cell r="K299">
            <v>9.6000000000000002E-2</v>
          </cell>
        </row>
        <row r="300">
          <cell r="A300" t="str">
            <v>I02A</v>
          </cell>
          <cell r="B300" t="str">
            <v>O</v>
          </cell>
          <cell r="C300" t="str">
            <v>Gewebetransplantation mit mikrovaskulärer Anastomosierung oder Hauttransplantation mit äußerst schweren oder schweren CC außer an der Hand</v>
          </cell>
          <cell r="D300">
            <v>3.8959999999999999</v>
          </cell>
          <cell r="F300">
            <v>34.6</v>
          </cell>
          <cell r="G300">
            <v>11</v>
          </cell>
          <cell r="H300">
            <v>0.25</v>
          </cell>
          <cell r="I300">
            <v>50</v>
          </cell>
          <cell r="J300">
            <v>5.1999999999999998E-2</v>
          </cell>
          <cell r="K300">
            <v>8.4000000000000005E-2</v>
          </cell>
        </row>
        <row r="301">
          <cell r="A301" t="str">
            <v>I02B</v>
          </cell>
          <cell r="B301" t="str">
            <v>O</v>
          </cell>
          <cell r="C301" t="str">
            <v>Hauttransplantation ohne äußerst schwere oder schwere CC außer an der Hand</v>
          </cell>
          <cell r="D301">
            <v>1.9039999999999999</v>
          </cell>
          <cell r="F301">
            <v>16.7</v>
          </cell>
          <cell r="G301">
            <v>5</v>
          </cell>
          <cell r="H301">
            <v>0.22600000000000001</v>
          </cell>
          <cell r="I301">
            <v>32</v>
          </cell>
          <cell r="J301">
            <v>4.9000000000000002E-2</v>
          </cell>
          <cell r="K301">
            <v>7.6999999999999999E-2</v>
          </cell>
        </row>
        <row r="302">
          <cell r="A302" t="str">
            <v>I03A</v>
          </cell>
          <cell r="B302" t="str">
            <v>O</v>
          </cell>
          <cell r="C302" t="str">
            <v>Revision am Hüftgelenk mit äußerst schweren oder schweren CC</v>
          </cell>
          <cell r="D302">
            <v>3.9470000000000001</v>
          </cell>
          <cell r="F302">
            <v>23.1</v>
          </cell>
          <cell r="G302">
            <v>7</v>
          </cell>
          <cell r="H302">
            <v>0.30199999999999999</v>
          </cell>
          <cell r="I302">
            <v>38</v>
          </cell>
          <cell r="J302">
            <v>6.3E-2</v>
          </cell>
          <cell r="K302">
            <v>0.1</v>
          </cell>
        </row>
        <row r="303">
          <cell r="A303" t="str">
            <v>I03B</v>
          </cell>
          <cell r="B303" t="str">
            <v>O</v>
          </cell>
          <cell r="C303" t="str">
            <v>Ersatz des Hüftgelenkes mit äußerst schweren oder schweren CC oder Revision am Hüftgelenk ohne äußerst schwere oder schwere CC</v>
          </cell>
          <cell r="D303">
            <v>3.2010000000000001</v>
          </cell>
          <cell r="F303">
            <v>19.600000000000001</v>
          </cell>
          <cell r="G303">
            <v>6</v>
          </cell>
          <cell r="H303">
            <v>0.29199999999999998</v>
          </cell>
          <cell r="I303">
            <v>35</v>
          </cell>
          <cell r="J303">
            <v>6.3E-2</v>
          </cell>
          <cell r="K303">
            <v>9.9000000000000005E-2</v>
          </cell>
        </row>
        <row r="304">
          <cell r="A304" t="str">
            <v>I03C</v>
          </cell>
          <cell r="B304" t="str">
            <v>O</v>
          </cell>
          <cell r="C304" t="str">
            <v>Ersatz des Hüftgelenkes ohne äußerst schwere oder schwere CC</v>
          </cell>
          <cell r="D304">
            <v>2.11</v>
          </cell>
          <cell r="F304">
            <v>17.5</v>
          </cell>
          <cell r="G304">
            <v>5</v>
          </cell>
          <cell r="H304">
            <v>0.21</v>
          </cell>
          <cell r="I304">
            <v>32</v>
          </cell>
          <cell r="J304">
            <v>4.2999999999999997E-2</v>
          </cell>
          <cell r="K304">
            <v>6.8000000000000005E-2</v>
          </cell>
        </row>
        <row r="305">
          <cell r="A305" t="str">
            <v>I04A</v>
          </cell>
          <cell r="B305" t="str">
            <v>O</v>
          </cell>
          <cell r="C305" t="str">
            <v>Ersatz des Kniegelenkes und Replantation am Kniegelenk mit äußerst schweren CC</v>
          </cell>
          <cell r="D305">
            <v>4.1660000000000004</v>
          </cell>
          <cell r="F305">
            <v>21.6</v>
          </cell>
          <cell r="G305">
            <v>6</v>
          </cell>
          <cell r="H305">
            <v>0.32700000000000001</v>
          </cell>
          <cell r="I305">
            <v>37</v>
          </cell>
          <cell r="J305">
            <v>6.4000000000000001E-2</v>
          </cell>
          <cell r="K305">
            <v>0.10100000000000001</v>
          </cell>
        </row>
        <row r="306">
          <cell r="A306" t="str">
            <v>I04B</v>
          </cell>
          <cell r="B306" t="str">
            <v>O</v>
          </cell>
          <cell r="C306" t="str">
            <v>Ersatz des Kniegelenkes und Replantation am Kniegelenk ohne äußerst schwere CC</v>
          </cell>
          <cell r="D306">
            <v>3.2989999999999999</v>
          </cell>
          <cell r="F306">
            <v>18.3</v>
          </cell>
          <cell r="G306">
            <v>5</v>
          </cell>
          <cell r="H306">
            <v>0.29599999999999999</v>
          </cell>
          <cell r="I306">
            <v>33</v>
          </cell>
          <cell r="J306">
            <v>5.8000000000000003E-2</v>
          </cell>
          <cell r="K306">
            <v>9.1999999999999998E-2</v>
          </cell>
        </row>
        <row r="307">
          <cell r="A307" t="str">
            <v>I05Z</v>
          </cell>
          <cell r="B307" t="str">
            <v>O</v>
          </cell>
          <cell r="C307" t="str">
            <v>Anderer großer Gelenkersatz und Replantation an den Extremitäten</v>
          </cell>
          <cell r="D307">
            <v>2.9969999999999999</v>
          </cell>
          <cell r="F307">
            <v>17.899999999999999</v>
          </cell>
          <cell r="G307">
            <v>5</v>
          </cell>
          <cell r="H307">
            <v>0.28699999999999998</v>
          </cell>
          <cell r="I307">
            <v>33</v>
          </cell>
          <cell r="J307">
            <v>5.8000000000000003E-2</v>
          </cell>
          <cell r="K307">
            <v>9.0999999999999998E-2</v>
          </cell>
        </row>
        <row r="308">
          <cell r="A308" t="str">
            <v>I06Z</v>
          </cell>
          <cell r="B308" t="str">
            <v>O</v>
          </cell>
          <cell r="C308" t="str">
            <v>Wirbelkörper­Fusion bei Wirbelsäulendeformität</v>
          </cell>
          <cell r="D308">
            <v>5.633</v>
          </cell>
          <cell r="F308">
            <v>20</v>
          </cell>
          <cell r="G308">
            <v>6</v>
          </cell>
          <cell r="H308">
            <v>0.40899999999999997</v>
          </cell>
          <cell r="I308">
            <v>35</v>
          </cell>
          <cell r="J308">
            <v>8.5999999999999993E-2</v>
          </cell>
          <cell r="K308">
            <v>0.13600000000000001</v>
          </cell>
        </row>
        <row r="309">
          <cell r="A309" t="str">
            <v>I07Z</v>
          </cell>
          <cell r="B309" t="str">
            <v>O</v>
          </cell>
          <cell r="C309" t="str">
            <v>Amputation</v>
          </cell>
          <cell r="D309">
            <v>2.927</v>
          </cell>
          <cell r="F309">
            <v>25.7</v>
          </cell>
          <cell r="G309">
            <v>8</v>
          </cell>
          <cell r="H309">
            <v>0.26</v>
          </cell>
          <cell r="I309">
            <v>41</v>
          </cell>
          <cell r="J309">
            <v>5.5E-2</v>
          </cell>
          <cell r="K309">
            <v>8.7999999999999995E-2</v>
          </cell>
        </row>
        <row r="310">
          <cell r="A310" t="str">
            <v>I08A</v>
          </cell>
          <cell r="B310" t="str">
            <v>O</v>
          </cell>
          <cell r="C310" t="str">
            <v>Andere Eingriffe an Hüftgelenk und Femur mit äußerst schweren oder schweren CC</v>
          </cell>
          <cell r="D310">
            <v>2.6309999999999998</v>
          </cell>
          <cell r="F310">
            <v>18.899999999999999</v>
          </cell>
          <cell r="G310">
            <v>5</v>
          </cell>
          <cell r="H310">
            <v>0.32900000000000001</v>
          </cell>
          <cell r="I310">
            <v>34</v>
          </cell>
          <cell r="J310">
            <v>6.3E-2</v>
          </cell>
          <cell r="K310">
            <v>9.9000000000000005E-2</v>
          </cell>
        </row>
        <row r="311">
          <cell r="A311" t="str">
            <v>I08B</v>
          </cell>
          <cell r="B311" t="str">
            <v>O</v>
          </cell>
          <cell r="C311" t="str">
            <v>Andere Eingriffe an Hüftgelenk und Femur, Alter &gt; 54 Jahre ohne äußerst schwere oder schwere CC</v>
          </cell>
          <cell r="D311">
            <v>2.282</v>
          </cell>
          <cell r="F311">
            <v>16.5</v>
          </cell>
          <cell r="G311">
            <v>5</v>
          </cell>
          <cell r="H311">
            <v>0.28100000000000003</v>
          </cell>
          <cell r="I311">
            <v>32</v>
          </cell>
          <cell r="J311">
            <v>6.0999999999999999E-2</v>
          </cell>
          <cell r="K311">
            <v>9.6000000000000002E-2</v>
          </cell>
        </row>
        <row r="312">
          <cell r="A312" t="str">
            <v>I08C</v>
          </cell>
          <cell r="B312" t="str">
            <v>O</v>
          </cell>
          <cell r="C312" t="str">
            <v>Andere Eingriffe an Hüftgelenk und Femur, Alter &lt; 55 Jahre ohne äußerst schwere oder schwere CC</v>
          </cell>
          <cell r="D312">
            <v>1.843</v>
          </cell>
          <cell r="F312">
            <v>10.8</v>
          </cell>
          <cell r="G312">
            <v>3</v>
          </cell>
          <cell r="H312">
            <v>0.29699999999999999</v>
          </cell>
          <cell r="I312">
            <v>26</v>
          </cell>
          <cell r="J312">
            <v>6.6000000000000003E-2</v>
          </cell>
          <cell r="K312">
            <v>0.1</v>
          </cell>
        </row>
        <row r="313">
          <cell r="A313" t="str">
            <v>I09A</v>
          </cell>
          <cell r="B313" t="str">
            <v>O</v>
          </cell>
          <cell r="C313" t="str">
            <v>Wirbelkörper­Fusion mit äußerst schweren oder schweren CC</v>
          </cell>
          <cell r="D313">
            <v>4.1929999999999996</v>
          </cell>
          <cell r="F313">
            <v>22.8</v>
          </cell>
          <cell r="G313">
            <v>7</v>
          </cell>
          <cell r="H313">
            <v>0.30499999999999999</v>
          </cell>
          <cell r="I313">
            <v>38</v>
          </cell>
          <cell r="J313">
            <v>6.4000000000000001E-2</v>
          </cell>
          <cell r="K313">
            <v>0.10299999999999999</v>
          </cell>
        </row>
        <row r="314">
          <cell r="A314" t="str">
            <v>I09B</v>
          </cell>
          <cell r="B314" t="str">
            <v>O</v>
          </cell>
          <cell r="C314" t="str">
            <v>Wirbelkörper­Fusion ohne äußerst schwere oder schwere CC</v>
          </cell>
          <cell r="D314">
            <v>2.875</v>
          </cell>
          <cell r="F314">
            <v>14.8</v>
          </cell>
          <cell r="G314">
            <v>4</v>
          </cell>
          <cell r="H314">
            <v>0.29599999999999999</v>
          </cell>
          <cell r="I314">
            <v>30</v>
          </cell>
          <cell r="J314">
            <v>0.06</v>
          </cell>
          <cell r="K314">
            <v>9.4E-2</v>
          </cell>
        </row>
        <row r="315">
          <cell r="A315" t="str">
            <v>I10A</v>
          </cell>
          <cell r="B315" t="str">
            <v>O</v>
          </cell>
          <cell r="C315" t="str">
            <v>Andere Eingriffe an der Wirbelsäule mit äußerst schweren oder schweren CC</v>
          </cell>
          <cell r="D315">
            <v>2.2909999999999999</v>
          </cell>
          <cell r="F315">
            <v>15.6</v>
          </cell>
          <cell r="G315">
            <v>4</v>
          </cell>
          <cell r="H315">
            <v>0.311</v>
          </cell>
          <cell r="I315">
            <v>31</v>
          </cell>
          <cell r="J315">
            <v>0.06</v>
          </cell>
          <cell r="K315">
            <v>9.4E-2</v>
          </cell>
        </row>
        <row r="316">
          <cell r="A316" t="str">
            <v>I10B</v>
          </cell>
          <cell r="B316" t="str">
            <v>O</v>
          </cell>
          <cell r="C316" t="str">
            <v>Andere Eingriffe an der Wirbelsäule ohne äußerst schwere oder schwere CC</v>
          </cell>
          <cell r="D316">
            <v>1.66</v>
          </cell>
          <cell r="F316">
            <v>10.8</v>
          </cell>
          <cell r="G316">
            <v>3</v>
          </cell>
          <cell r="H316">
            <v>0.27500000000000002</v>
          </cell>
          <cell r="I316">
            <v>26</v>
          </cell>
          <cell r="J316">
            <v>6.0999999999999999E-2</v>
          </cell>
          <cell r="K316">
            <v>9.2999999999999999E-2</v>
          </cell>
        </row>
        <row r="317">
          <cell r="A317" t="str">
            <v>I11Z</v>
          </cell>
          <cell r="B317" t="str">
            <v>O</v>
          </cell>
          <cell r="C317" t="str">
            <v>Eingriffe zur Verlängerung einer Extremität</v>
          </cell>
          <cell r="D317">
            <v>2.2719999999999998</v>
          </cell>
          <cell r="F317">
            <v>12.9</v>
          </cell>
          <cell r="G317">
            <v>3</v>
          </cell>
          <cell r="H317">
            <v>0.29599999999999999</v>
          </cell>
          <cell r="I317">
            <v>28</v>
          </cell>
          <cell r="J317">
            <v>5.5E-2</v>
          </cell>
          <cell r="K317">
            <v>8.5000000000000006E-2</v>
          </cell>
        </row>
        <row r="318">
          <cell r="A318" t="str">
            <v>I12A</v>
          </cell>
          <cell r="B318" t="str">
            <v>O</v>
          </cell>
          <cell r="C318" t="str">
            <v>Knochen­ und Gelenkinfektion/­entzündung mit verschiedenen Eingriffen am Muskel­Skelett­System und Bindegewebe mit äußerst schweren CC</v>
          </cell>
          <cell r="D318">
            <v>2.5659999999999998</v>
          </cell>
          <cell r="F318">
            <v>22.2</v>
          </cell>
          <cell r="G318">
            <v>6</v>
          </cell>
          <cell r="H318">
            <v>0.3</v>
          </cell>
          <cell r="I318">
            <v>37</v>
          </cell>
          <cell r="J318">
            <v>5.7000000000000002E-2</v>
          </cell>
          <cell r="K318">
            <v>9.0999999999999998E-2</v>
          </cell>
        </row>
        <row r="319">
          <cell r="A319" t="str">
            <v>I12B</v>
          </cell>
          <cell r="B319" t="str">
            <v>O</v>
          </cell>
          <cell r="C319" t="str">
            <v>Knochen­ und Gelenkinfektion/­entzündung mit verschiedenen Eingriffen am Muskel­Skelett­System und Bindegewebe mit schweren CC</v>
          </cell>
          <cell r="D319">
            <v>2.1589999999999998</v>
          </cell>
          <cell r="F319">
            <v>16.899999999999999</v>
          </cell>
          <cell r="G319">
            <v>5</v>
          </cell>
          <cell r="H319">
            <v>0.27900000000000003</v>
          </cell>
          <cell r="I319">
            <v>32</v>
          </cell>
          <cell r="J319">
            <v>5.8999999999999997E-2</v>
          </cell>
          <cell r="K319">
            <v>9.4E-2</v>
          </cell>
        </row>
        <row r="320">
          <cell r="A320" t="str">
            <v>I12C</v>
          </cell>
          <cell r="B320" t="str">
            <v>O</v>
          </cell>
          <cell r="C320" t="str">
            <v>Knochen­ und Gelenkinfektion/­entzündung mit verschiedenen Eingriffen am Muskel­Skelett­System und Bindegewebe ohne äußerst schwere oder schwere CC</v>
          </cell>
          <cell r="D320">
            <v>1.4850000000000001</v>
          </cell>
          <cell r="F320">
            <v>11.4</v>
          </cell>
          <cell r="G320">
            <v>3</v>
          </cell>
          <cell r="H320">
            <v>0.254</v>
          </cell>
          <cell r="I320">
            <v>26</v>
          </cell>
          <cell r="J320">
            <v>5.2999999999999999E-2</v>
          </cell>
          <cell r="K320">
            <v>8.2000000000000003E-2</v>
          </cell>
        </row>
        <row r="321">
          <cell r="A321" t="str">
            <v>I13A</v>
          </cell>
          <cell r="B321" t="str">
            <v>O</v>
          </cell>
          <cell r="C321" t="str">
            <v>Eingriffe an Humerus, Tibia, Fibula und Sprunggelenk mit äußerst schweren oder schweren CC</v>
          </cell>
          <cell r="D321">
            <v>2.2589999999999999</v>
          </cell>
          <cell r="F321">
            <v>16.899999999999999</v>
          </cell>
          <cell r="G321">
            <v>5</v>
          </cell>
          <cell r="H321">
            <v>0.27</v>
          </cell>
          <cell r="I321">
            <v>32</v>
          </cell>
          <cell r="J321">
            <v>5.8000000000000003E-2</v>
          </cell>
          <cell r="K321">
            <v>9.0999999999999998E-2</v>
          </cell>
        </row>
        <row r="322">
          <cell r="A322" t="str">
            <v>I13B</v>
          </cell>
          <cell r="B322" t="str">
            <v>O</v>
          </cell>
          <cell r="C322" t="str">
            <v>Eingriffe an Humerus, Tibia, Fibula und Sprunggelenk, Alter &gt; 59 Jahre ohne äußerst schwere oder schwere CC</v>
          </cell>
          <cell r="D322">
            <v>1.8260000000000001</v>
          </cell>
          <cell r="F322">
            <v>13.7</v>
          </cell>
          <cell r="G322">
            <v>4</v>
          </cell>
          <cell r="H322">
            <v>0.246</v>
          </cell>
          <cell r="I322">
            <v>29</v>
          </cell>
          <cell r="J322">
            <v>5.3999999999999999E-2</v>
          </cell>
          <cell r="K322">
            <v>8.4000000000000005E-2</v>
          </cell>
        </row>
        <row r="323">
          <cell r="A323" t="str">
            <v>I13C</v>
          </cell>
          <cell r="B323" t="str">
            <v>O</v>
          </cell>
          <cell r="C323" t="str">
            <v>Eingriffe an Humerus, Tibia, Fibula und Sprunggelenk, Alter &lt; 60 Jahre ohne äußerst schwere oder schwere CC</v>
          </cell>
          <cell r="D323">
            <v>1.3260000000000001</v>
          </cell>
          <cell r="F323">
            <v>8.1</v>
          </cell>
          <cell r="G323">
            <v>2</v>
          </cell>
          <cell r="H323">
            <v>0.27</v>
          </cell>
          <cell r="I323">
            <v>23</v>
          </cell>
          <cell r="J323">
            <v>0.06</v>
          </cell>
          <cell r="K323">
            <v>8.8999999999999996E-2</v>
          </cell>
        </row>
        <row r="324">
          <cell r="A324" t="str">
            <v>I14Z</v>
          </cell>
          <cell r="B324" t="str">
            <v>O</v>
          </cell>
          <cell r="C324" t="str">
            <v>Revision eines Amputationsstumpfes</v>
          </cell>
          <cell r="D324">
            <v>1.3240000000000001</v>
          </cell>
          <cell r="F324">
            <v>9.1999999999999993</v>
          </cell>
          <cell r="G324">
            <v>2</v>
          </cell>
          <cell r="H324">
            <v>0.28399999999999997</v>
          </cell>
          <cell r="I324">
            <v>24</v>
          </cell>
          <cell r="J324">
            <v>5.6000000000000001E-2</v>
          </cell>
          <cell r="K324">
            <v>8.4000000000000005E-2</v>
          </cell>
        </row>
        <row r="325">
          <cell r="A325" t="str">
            <v>I15Z</v>
          </cell>
          <cell r="B325" t="str">
            <v>O</v>
          </cell>
          <cell r="C325" t="str">
            <v>Operationen am Hirn­ und Gesichtsschädel</v>
          </cell>
          <cell r="D325">
            <v>2.0670000000000002</v>
          </cell>
          <cell r="F325">
            <v>9.9</v>
          </cell>
          <cell r="G325">
            <v>2</v>
          </cell>
          <cell r="H325">
            <v>0.497</v>
          </cell>
          <cell r="I325">
            <v>25</v>
          </cell>
          <cell r="J325">
            <v>0.09</v>
          </cell>
          <cell r="K325">
            <v>0.13700000000000001</v>
          </cell>
        </row>
        <row r="326">
          <cell r="A326" t="str">
            <v>I16Z</v>
          </cell>
          <cell r="B326" t="str">
            <v>O</v>
          </cell>
          <cell r="C326" t="str">
            <v>Andere Eingriffe am Schultergelenk</v>
          </cell>
          <cell r="D326">
            <v>1.1200000000000001</v>
          </cell>
          <cell r="F326">
            <v>6.8</v>
          </cell>
          <cell r="G326">
            <v>1</v>
          </cell>
          <cell r="H326">
            <v>0.318</v>
          </cell>
          <cell r="I326">
            <v>19</v>
          </cell>
          <cell r="J326">
            <v>5.6000000000000001E-2</v>
          </cell>
          <cell r="K326">
            <v>8.1000000000000003E-2</v>
          </cell>
        </row>
        <row r="327">
          <cell r="A327" t="str">
            <v>I17Z</v>
          </cell>
          <cell r="B327" t="str">
            <v>O</v>
          </cell>
          <cell r="C327" t="str">
            <v>Operationen am Gesichtsschädel</v>
          </cell>
          <cell r="D327">
            <v>1.161</v>
          </cell>
          <cell r="F327">
            <v>7</v>
          </cell>
          <cell r="G327">
            <v>1</v>
          </cell>
          <cell r="H327">
            <v>0.372</v>
          </cell>
          <cell r="I327">
            <v>22</v>
          </cell>
          <cell r="J327">
            <v>6.4000000000000001E-2</v>
          </cell>
          <cell r="K327">
            <v>9.2999999999999999E-2</v>
          </cell>
        </row>
        <row r="328">
          <cell r="A328" t="str">
            <v>I18Z</v>
          </cell>
          <cell r="B328" t="str">
            <v>O</v>
          </cell>
          <cell r="C328" t="str">
            <v>Eingriffe am Kniegelenk</v>
          </cell>
          <cell r="D328">
            <v>0.85399999999999998</v>
          </cell>
          <cell r="F328">
            <v>5.0999999999999996</v>
          </cell>
          <cell r="G328">
            <v>1</v>
          </cell>
          <cell r="H328">
            <v>0.24099999999999999</v>
          </cell>
          <cell r="I328">
            <v>18</v>
          </cell>
          <cell r="J328">
            <v>5.7000000000000002E-2</v>
          </cell>
          <cell r="K328">
            <v>7.9000000000000001E-2</v>
          </cell>
        </row>
        <row r="329">
          <cell r="A329" t="str">
            <v>I19Z</v>
          </cell>
          <cell r="B329" t="str">
            <v>O</v>
          </cell>
          <cell r="C329" t="str">
            <v>Andere Eingriffe an Ellenbogengelenk oder Unterarm</v>
          </cell>
          <cell r="D329">
            <v>1</v>
          </cell>
          <cell r="F329">
            <v>4.7</v>
          </cell>
          <cell r="G329">
            <v>1</v>
          </cell>
          <cell r="H329">
            <v>0.28199999999999997</v>
          </cell>
          <cell r="I329">
            <v>20</v>
          </cell>
          <cell r="J329">
            <v>7.1999999999999995E-2</v>
          </cell>
          <cell r="K329">
            <v>9.9000000000000005E-2</v>
          </cell>
        </row>
        <row r="330">
          <cell r="A330" t="str">
            <v>I20Z</v>
          </cell>
          <cell r="B330" t="str">
            <v>O</v>
          </cell>
          <cell r="C330" t="str">
            <v>Eingriffe am Fuß</v>
          </cell>
          <cell r="D330">
            <v>1.01</v>
          </cell>
          <cell r="F330">
            <v>7.1</v>
          </cell>
          <cell r="G330">
            <v>1</v>
          </cell>
          <cell r="H330">
            <v>0.30199999999999999</v>
          </cell>
          <cell r="I330">
            <v>22</v>
          </cell>
          <cell r="J330">
            <v>5.0999999999999997E-2</v>
          </cell>
          <cell r="K330">
            <v>7.3999999999999996E-2</v>
          </cell>
        </row>
        <row r="331">
          <cell r="A331" t="str">
            <v>I21Z</v>
          </cell>
          <cell r="B331" t="str">
            <v>O</v>
          </cell>
          <cell r="C331" t="str">
            <v>Lokale Exzision und Entfernung von Osteosynthesematerial an Hüftgelenk und Femur</v>
          </cell>
          <cell r="D331">
            <v>1.0309999999999999</v>
          </cell>
          <cell r="F331">
            <v>5.6</v>
          </cell>
          <cell r="G331">
            <v>1</v>
          </cell>
          <cell r="H331">
            <v>0.28199999999999997</v>
          </cell>
          <cell r="I331">
            <v>21</v>
          </cell>
          <cell r="J331">
            <v>6.0999999999999999E-2</v>
          </cell>
          <cell r="K331">
            <v>8.5999999999999993E-2</v>
          </cell>
        </row>
        <row r="332">
          <cell r="A332" t="str">
            <v>I22Z</v>
          </cell>
          <cell r="B332" t="str">
            <v>O</v>
          </cell>
          <cell r="C332" t="str">
            <v>Große Eingriffe an Handgelenk, Hand und Daumen</v>
          </cell>
          <cell r="D332">
            <v>0.871</v>
          </cell>
          <cell r="F332">
            <v>4.3</v>
          </cell>
          <cell r="G332">
            <v>1</v>
          </cell>
          <cell r="H332">
            <v>0.23300000000000001</v>
          </cell>
          <cell r="I332">
            <v>17</v>
          </cell>
          <cell r="J332">
            <v>6.4000000000000001E-2</v>
          </cell>
          <cell r="K332">
            <v>8.6999999999999994E-2</v>
          </cell>
        </row>
        <row r="333">
          <cell r="A333" t="str">
            <v>I23Z</v>
          </cell>
          <cell r="B333" t="str">
            <v>O</v>
          </cell>
          <cell r="C333" t="str">
            <v>Lokale Exzision und Entfernung von Osteosynthesematerial außer an Hüftgelenk und Femur</v>
          </cell>
          <cell r="D333">
            <v>0.73199999999999998</v>
          </cell>
          <cell r="F333">
            <v>3.7</v>
          </cell>
          <cell r="G333">
            <v>1</v>
          </cell>
          <cell r="H333">
            <v>0.20399999999999999</v>
          </cell>
          <cell r="I333">
            <v>17</v>
          </cell>
          <cell r="J333">
            <v>6.6000000000000003E-2</v>
          </cell>
          <cell r="K333">
            <v>8.6999999999999994E-2</v>
          </cell>
        </row>
        <row r="334">
          <cell r="A334" t="str">
            <v>I24Z</v>
          </cell>
          <cell r="B334" t="str">
            <v>O</v>
          </cell>
          <cell r="C334" t="str">
            <v>Arthroskopie einschließlich Biopsie</v>
          </cell>
          <cell r="D334">
            <v>0.72699999999999998</v>
          </cell>
          <cell r="F334">
            <v>3.9</v>
          </cell>
          <cell r="G334">
            <v>1</v>
          </cell>
          <cell r="H334">
            <v>0.20799999999999999</v>
          </cell>
          <cell r="I334">
            <v>17</v>
          </cell>
          <cell r="J334">
            <v>6.4000000000000001E-2</v>
          </cell>
          <cell r="K334">
            <v>8.5000000000000006E-2</v>
          </cell>
        </row>
        <row r="335">
          <cell r="A335" t="str">
            <v>I25Z</v>
          </cell>
          <cell r="B335" t="str">
            <v>O</v>
          </cell>
          <cell r="C335" t="str">
            <v>Diagnostische Eingriffe an Knochen und Gelenken einschließlich Biopsie</v>
          </cell>
          <cell r="D335">
            <v>1.161</v>
          </cell>
          <cell r="F335">
            <v>7.6</v>
          </cell>
          <cell r="G335">
            <v>2</v>
          </cell>
          <cell r="H335">
            <v>0.26500000000000001</v>
          </cell>
          <cell r="I335">
            <v>23</v>
          </cell>
          <cell r="J335">
            <v>6.2E-2</v>
          </cell>
          <cell r="K335">
            <v>9.1999999999999998E-2</v>
          </cell>
        </row>
        <row r="336">
          <cell r="A336" t="str">
            <v>I26Z</v>
          </cell>
          <cell r="B336" t="str">
            <v>O</v>
          </cell>
          <cell r="C336" t="str">
            <v>Andere Eingriffe an Handgelenk und Hand</v>
          </cell>
          <cell r="D336">
            <v>0.76100000000000001</v>
          </cell>
          <cell r="F336">
            <v>3.2</v>
          </cell>
          <cell r="G336">
            <v>1</v>
          </cell>
          <cell r="H336">
            <v>0.20100000000000001</v>
          </cell>
          <cell r="I336">
            <v>15</v>
          </cell>
          <cell r="J336">
            <v>7.4999999999999997E-2</v>
          </cell>
          <cell r="K336">
            <v>9.5000000000000001E-2</v>
          </cell>
        </row>
        <row r="337">
          <cell r="A337" t="str">
            <v>I27Z</v>
          </cell>
          <cell r="B337" t="str">
            <v>O</v>
          </cell>
          <cell r="C337" t="str">
            <v>Eingriffe am Weichteilgewebe</v>
          </cell>
          <cell r="D337">
            <v>0.97199999999999998</v>
          </cell>
          <cell r="F337">
            <v>5.9</v>
          </cell>
          <cell r="G337">
            <v>1</v>
          </cell>
          <cell r="H337">
            <v>0.28899999999999998</v>
          </cell>
          <cell r="I337">
            <v>21</v>
          </cell>
          <cell r="J337">
            <v>5.8999999999999997E-2</v>
          </cell>
          <cell r="K337">
            <v>8.4000000000000005E-2</v>
          </cell>
        </row>
        <row r="338">
          <cell r="A338" t="str">
            <v>I28A</v>
          </cell>
          <cell r="B338" t="str">
            <v>O</v>
          </cell>
          <cell r="C338" t="str">
            <v>Andere Eingriffe am Bindegewebe mit CC</v>
          </cell>
          <cell r="D338">
            <v>1.62</v>
          </cell>
          <cell r="F338">
            <v>11.5</v>
          </cell>
          <cell r="G338">
            <v>3</v>
          </cell>
          <cell r="H338">
            <v>0.27200000000000002</v>
          </cell>
          <cell r="I338">
            <v>27</v>
          </cell>
          <cell r="J338">
            <v>5.7000000000000002E-2</v>
          </cell>
          <cell r="K338">
            <v>8.6999999999999994E-2</v>
          </cell>
        </row>
        <row r="339">
          <cell r="A339" t="str">
            <v>I28B</v>
          </cell>
          <cell r="B339" t="str">
            <v>O</v>
          </cell>
          <cell r="C339" t="str">
            <v>Andere Eingriffe am Bindegewebe ohne CC</v>
          </cell>
          <cell r="D339">
            <v>0.996</v>
          </cell>
          <cell r="F339">
            <v>5.5</v>
          </cell>
          <cell r="G339">
            <v>1</v>
          </cell>
          <cell r="H339">
            <v>0.27400000000000002</v>
          </cell>
          <cell r="I339">
            <v>20</v>
          </cell>
          <cell r="J339">
            <v>0.06</v>
          </cell>
          <cell r="K339">
            <v>8.5000000000000006E-2</v>
          </cell>
        </row>
        <row r="340">
          <cell r="A340" t="str">
            <v>I60Z</v>
          </cell>
          <cell r="B340" t="str">
            <v>M</v>
          </cell>
          <cell r="C340" t="str">
            <v>Frakturen am Femurschaft und offene Frakturen an den Femurkondylen</v>
          </cell>
          <cell r="D340">
            <v>1.9910000000000001</v>
          </cell>
          <cell r="F340">
            <v>11.4</v>
          </cell>
          <cell r="G340">
            <v>3</v>
          </cell>
          <cell r="H340">
            <v>0.38800000000000001</v>
          </cell>
          <cell r="I340">
            <v>26</v>
          </cell>
          <cell r="J340">
            <v>8.2000000000000003E-2</v>
          </cell>
          <cell r="K340">
            <v>0.125</v>
          </cell>
        </row>
        <row r="341">
          <cell r="A341" t="str">
            <v>I61Z</v>
          </cell>
          <cell r="B341" t="str">
            <v>M</v>
          </cell>
          <cell r="C341" t="str">
            <v>Andere Frakturen am Femur</v>
          </cell>
          <cell r="D341">
            <v>1.252</v>
          </cell>
          <cell r="F341">
            <v>9.6</v>
          </cell>
          <cell r="G341">
            <v>2</v>
          </cell>
          <cell r="H341">
            <v>0.372</v>
          </cell>
          <cell r="I341">
            <v>25</v>
          </cell>
          <cell r="J341">
            <v>7.0000000000000007E-2</v>
          </cell>
          <cell r="K341">
            <v>0.105</v>
          </cell>
        </row>
        <row r="342">
          <cell r="A342" t="str">
            <v>I62A</v>
          </cell>
          <cell r="B342" t="str">
            <v>M</v>
          </cell>
          <cell r="C342" t="str">
            <v>Frakturen an Becken und Schenkelhals mit äußerst schweren CC</v>
          </cell>
          <cell r="D342">
            <v>2.1320000000000001</v>
          </cell>
          <cell r="F342">
            <v>14.9</v>
          </cell>
          <cell r="G342">
            <v>4</v>
          </cell>
          <cell r="H342">
            <v>0.372</v>
          </cell>
          <cell r="I342">
            <v>30</v>
          </cell>
          <cell r="J342">
            <v>7.4999999999999997E-2</v>
          </cell>
          <cell r="K342">
            <v>0.11700000000000001</v>
          </cell>
        </row>
        <row r="343">
          <cell r="A343" t="str">
            <v>I62B</v>
          </cell>
          <cell r="B343" t="str">
            <v>M</v>
          </cell>
          <cell r="C343" t="str">
            <v>Frakturen an Becken und Schenkelhals mit schweren CC</v>
          </cell>
          <cell r="D343">
            <v>1.97</v>
          </cell>
          <cell r="F343">
            <v>14.5</v>
          </cell>
          <cell r="G343">
            <v>4</v>
          </cell>
          <cell r="H343">
            <v>0.34599999999999997</v>
          </cell>
          <cell r="I343">
            <v>29</v>
          </cell>
          <cell r="J343">
            <v>7.1999999999999995E-2</v>
          </cell>
          <cell r="K343">
            <v>0.112</v>
          </cell>
        </row>
        <row r="344">
          <cell r="A344" t="str">
            <v>I62C</v>
          </cell>
          <cell r="B344" t="str">
            <v>M</v>
          </cell>
          <cell r="C344" t="str">
            <v>Frakturen an Becken und Schenkelhals ohne äußerst schwere oder schwere CC</v>
          </cell>
          <cell r="D344">
            <v>1.399</v>
          </cell>
          <cell r="F344">
            <v>10.9</v>
          </cell>
          <cell r="G344">
            <v>3</v>
          </cell>
          <cell r="H344">
            <v>0.311</v>
          </cell>
          <cell r="I344">
            <v>26</v>
          </cell>
          <cell r="J344">
            <v>6.8000000000000005E-2</v>
          </cell>
          <cell r="K344">
            <v>0.104</v>
          </cell>
        </row>
        <row r="345">
          <cell r="A345" t="str">
            <v>I63Z</v>
          </cell>
          <cell r="B345" t="str">
            <v>M</v>
          </cell>
          <cell r="C345" t="str">
            <v>Verstauchung, Zerrung und Luxation an Hüftgelenk, Becken und Oberschenkel</v>
          </cell>
          <cell r="D345">
            <v>0.73299999999999998</v>
          </cell>
          <cell r="F345">
            <v>5.6</v>
          </cell>
          <cell r="G345">
            <v>1</v>
          </cell>
          <cell r="H345">
            <v>0.33700000000000002</v>
          </cell>
          <cell r="I345">
            <v>21</v>
          </cell>
          <cell r="J345">
            <v>7.2999999999999995E-2</v>
          </cell>
          <cell r="K345">
            <v>0.10299999999999999</v>
          </cell>
        </row>
        <row r="346">
          <cell r="A346" t="str">
            <v>I64A</v>
          </cell>
          <cell r="B346" t="str">
            <v>M</v>
          </cell>
          <cell r="C346" t="str">
            <v>Osteomyelitis, Alter &lt; 65 Jahre mit äußerst schweren oder schweren CC oder Alter &gt; 64 Jahre</v>
          </cell>
          <cell r="D346">
            <v>1.208</v>
          </cell>
          <cell r="F346">
            <v>10.3</v>
          </cell>
          <cell r="G346">
            <v>2</v>
          </cell>
          <cell r="H346">
            <v>0.376</v>
          </cell>
          <cell r="I346">
            <v>25</v>
          </cell>
          <cell r="J346">
            <v>6.6000000000000003E-2</v>
          </cell>
          <cell r="K346">
            <v>0.1</v>
          </cell>
        </row>
        <row r="347">
          <cell r="A347" t="str">
            <v>I64B</v>
          </cell>
          <cell r="B347" t="str">
            <v>M</v>
          </cell>
          <cell r="C347" t="str">
            <v>Osteomyelitis, Alter &lt; 65 Jahre ohne äußerst schwere oder schwere CC</v>
          </cell>
          <cell r="D347">
            <v>0.84099999999999997</v>
          </cell>
          <cell r="F347">
            <v>5</v>
          </cell>
          <cell r="G347">
            <v>1</v>
          </cell>
          <cell r="H347">
            <v>0.33700000000000002</v>
          </cell>
          <cell r="I347">
            <v>20</v>
          </cell>
          <cell r="J347">
            <v>8.1000000000000003E-2</v>
          </cell>
          <cell r="K347">
            <v>0.113</v>
          </cell>
        </row>
        <row r="348">
          <cell r="A348" t="str">
            <v>I65A</v>
          </cell>
          <cell r="B348" t="str">
            <v>M</v>
          </cell>
          <cell r="C348" t="str">
            <v>Bösartige Neubildung des Bindegewebes einschließlich pathologische Fraktur, Alter &gt; 64 Jahre</v>
          </cell>
          <cell r="D348">
            <v>0.97199999999999998</v>
          </cell>
          <cell r="F348">
            <v>7.3</v>
          </cell>
          <cell r="G348">
            <v>1</v>
          </cell>
          <cell r="H348">
            <v>0.44600000000000001</v>
          </cell>
          <cell r="I348">
            <v>22</v>
          </cell>
          <cell r="J348">
            <v>7.3999999999999996E-2</v>
          </cell>
          <cell r="K348">
            <v>0.108</v>
          </cell>
        </row>
        <row r="349">
          <cell r="A349" t="str">
            <v>I65B</v>
          </cell>
          <cell r="B349" t="str">
            <v>M</v>
          </cell>
          <cell r="C349" t="str">
            <v>Bösartige Neubildung des Bindegewebes einschließlich pathologische Fraktur, Alter &lt; 65 Jahre</v>
          </cell>
          <cell r="D349">
            <v>0.95399999999999996</v>
          </cell>
          <cell r="F349">
            <v>3.9</v>
          </cell>
          <cell r="G349">
            <v>1</v>
          </cell>
          <cell r="H349">
            <v>0.439</v>
          </cell>
          <cell r="I349">
            <v>19</v>
          </cell>
          <cell r="J349">
            <v>0.13600000000000001</v>
          </cell>
          <cell r="K349">
            <v>0.18</v>
          </cell>
        </row>
        <row r="350">
          <cell r="A350" t="str">
            <v>I66A</v>
          </cell>
          <cell r="B350" t="str">
            <v>M</v>
          </cell>
          <cell r="C350" t="str">
            <v>Andere Erkrankungen des Bindegewebes, Alter &lt; 65 Jahre mit äußerst schweren oder schweren CC oder Alter &gt; 64 Jahre</v>
          </cell>
          <cell r="D350">
            <v>1.109</v>
          </cell>
          <cell r="F350">
            <v>9</v>
          </cell>
          <cell r="G350">
            <v>2</v>
          </cell>
          <cell r="H350">
            <v>0.36199999999999999</v>
          </cell>
          <cell r="I350">
            <v>24</v>
          </cell>
          <cell r="J350">
            <v>7.1999999999999995E-2</v>
          </cell>
          <cell r="K350">
            <v>0.108</v>
          </cell>
        </row>
        <row r="351">
          <cell r="A351" t="str">
            <v>I66B</v>
          </cell>
          <cell r="B351" t="str">
            <v>M</v>
          </cell>
          <cell r="C351" t="str">
            <v>Andere Erkrankungen des Bindegewebes, Alter &lt; 65 Jahre ohne äußerst schwere oder schwere CC</v>
          </cell>
          <cell r="D351">
            <v>0.747</v>
          </cell>
          <cell r="F351">
            <v>5.7</v>
          </cell>
          <cell r="G351">
            <v>1</v>
          </cell>
          <cell r="H351">
            <v>0.36799999999999999</v>
          </cell>
          <cell r="I351">
            <v>21</v>
          </cell>
          <cell r="J351">
            <v>7.6999999999999999E-2</v>
          </cell>
          <cell r="K351">
            <v>0.109</v>
          </cell>
        </row>
        <row r="352">
          <cell r="A352" t="str">
            <v>I67A</v>
          </cell>
          <cell r="B352" t="str">
            <v>M</v>
          </cell>
          <cell r="C352" t="str">
            <v>Septische Arthritis mit äußerst schweren oder schweren CC</v>
          </cell>
          <cell r="D352">
            <v>1.843</v>
          </cell>
          <cell r="F352">
            <v>9.9</v>
          </cell>
          <cell r="G352">
            <v>2</v>
          </cell>
          <cell r="H352">
            <v>0.61399999999999999</v>
          </cell>
          <cell r="I352">
            <v>25</v>
          </cell>
          <cell r="J352">
            <v>0.112</v>
          </cell>
          <cell r="K352">
            <v>0.16900000000000001</v>
          </cell>
        </row>
        <row r="353">
          <cell r="A353" t="str">
            <v>I67B</v>
          </cell>
          <cell r="B353" t="str">
            <v>M</v>
          </cell>
          <cell r="C353" t="str">
            <v>Septische Arthritis ohne äußerst schwere oder schwere CC</v>
          </cell>
          <cell r="D353">
            <v>0.96799999999999997</v>
          </cell>
          <cell r="F353">
            <v>7.7</v>
          </cell>
          <cell r="G353">
            <v>2</v>
          </cell>
          <cell r="H353">
            <v>0.29699999999999999</v>
          </cell>
          <cell r="I353">
            <v>23</v>
          </cell>
          <cell r="J353">
            <v>7.0000000000000007E-2</v>
          </cell>
          <cell r="K353">
            <v>0.10299999999999999</v>
          </cell>
        </row>
        <row r="354">
          <cell r="A354" t="str">
            <v>I68A</v>
          </cell>
          <cell r="B354" t="str">
            <v>M</v>
          </cell>
          <cell r="C354" t="str">
            <v>Nicht operativ behandelte Erkrankungen und Verletzungen im Wirbelsäulenbereich ohne Schmerztherapie/Myelographie, Alter &lt; 75 Jahre mit CC oder Alter &gt; 74 Jahre</v>
          </cell>
          <cell r="D354">
            <v>1.0489999999999999</v>
          </cell>
          <cell r="F354">
            <v>8.5</v>
          </cell>
          <cell r="G354">
            <v>2</v>
          </cell>
          <cell r="H354">
            <v>0.34200000000000003</v>
          </cell>
          <cell r="I354">
            <v>24</v>
          </cell>
          <cell r="J354">
            <v>7.1999999999999995E-2</v>
          </cell>
          <cell r="K354">
            <v>0.108</v>
          </cell>
        </row>
        <row r="355">
          <cell r="A355" t="str">
            <v>I68B</v>
          </cell>
          <cell r="B355" t="str">
            <v>M</v>
          </cell>
          <cell r="C355" t="str">
            <v>Nicht operativ behandelte Erkrankungen und Verletzungen im Wirbelsäulenbereich ohne Schmerztherapie/Myelographie, Alter &lt; 75 Jahre ohne CC</v>
          </cell>
          <cell r="D355">
            <v>0.77300000000000002</v>
          </cell>
          <cell r="F355">
            <v>5</v>
          </cell>
          <cell r="G355">
            <v>1</v>
          </cell>
          <cell r="H355">
            <v>0.377</v>
          </cell>
          <cell r="I355">
            <v>20</v>
          </cell>
          <cell r="J355">
            <v>0.09</v>
          </cell>
          <cell r="K355">
            <v>0.125</v>
          </cell>
        </row>
        <row r="356">
          <cell r="A356" t="str">
            <v>I68C</v>
          </cell>
          <cell r="B356" t="str">
            <v>M</v>
          </cell>
          <cell r="C356" t="str">
            <v>Nicht operativ behandelte Erkrankungen und Verletzungen im Wirbelsäulenbereich mit Schmerztherapie/Myelographie</v>
          </cell>
          <cell r="D356">
            <v>0.89800000000000002</v>
          </cell>
          <cell r="F356">
            <v>8.6</v>
          </cell>
          <cell r="G356">
            <v>2</v>
          </cell>
          <cell r="H356">
            <v>0.28100000000000003</v>
          </cell>
          <cell r="I356">
            <v>24</v>
          </cell>
          <cell r="J356">
            <v>5.8999999999999997E-2</v>
          </cell>
          <cell r="K356">
            <v>8.7999999999999995E-2</v>
          </cell>
        </row>
        <row r="357">
          <cell r="A357" t="str">
            <v>I69A</v>
          </cell>
          <cell r="B357" t="str">
            <v>M</v>
          </cell>
          <cell r="C357" t="str">
            <v>Knochenkrankheiten und spezifische Arthropathien, Alter &gt; 74 Jahre mit äußerst schweren oder schweren CC</v>
          </cell>
          <cell r="D357">
            <v>1.3879999999999999</v>
          </cell>
          <cell r="F357">
            <v>9.5</v>
          </cell>
          <cell r="G357">
            <v>2</v>
          </cell>
          <cell r="H357">
            <v>0.42899999999999999</v>
          </cell>
          <cell r="I357">
            <v>25</v>
          </cell>
          <cell r="J357">
            <v>8.1000000000000003E-2</v>
          </cell>
          <cell r="K357">
            <v>0.122</v>
          </cell>
        </row>
        <row r="358">
          <cell r="A358" t="str">
            <v>I69B</v>
          </cell>
          <cell r="B358" t="str">
            <v>M</v>
          </cell>
          <cell r="C358" t="str">
            <v>Knochenkrankheiten und spezifische Arthropathien, Alter &gt; 74 Jahre ohne äußerst schwere oder schwere CC</v>
          </cell>
          <cell r="D358">
            <v>0.90500000000000003</v>
          </cell>
          <cell r="F358">
            <v>5.2</v>
          </cell>
          <cell r="G358">
            <v>1</v>
          </cell>
          <cell r="H358">
            <v>0.40400000000000003</v>
          </cell>
          <cell r="I358">
            <v>20</v>
          </cell>
          <cell r="J358">
            <v>9.2999999999999999E-2</v>
          </cell>
          <cell r="K358">
            <v>0.13</v>
          </cell>
        </row>
        <row r="359">
          <cell r="A359" t="str">
            <v>I69C</v>
          </cell>
          <cell r="B359" t="str">
            <v>M</v>
          </cell>
          <cell r="C359" t="str">
            <v>Knochenkrankheiten und spezifische Arthropathien, Alter &lt; 75 Jahre</v>
          </cell>
          <cell r="D359">
            <v>0.88700000000000001</v>
          </cell>
          <cell r="F359">
            <v>4.2</v>
          </cell>
          <cell r="G359">
            <v>1</v>
          </cell>
          <cell r="H359">
            <v>0.38900000000000001</v>
          </cell>
          <cell r="I359">
            <v>19</v>
          </cell>
          <cell r="J359">
            <v>0.112</v>
          </cell>
          <cell r="K359">
            <v>0.15</v>
          </cell>
        </row>
        <row r="360">
          <cell r="A360" t="str">
            <v>I70Z</v>
          </cell>
          <cell r="B360" t="str">
            <v>M</v>
          </cell>
          <cell r="C360" t="str">
            <v>Unspezifische Arthropathien</v>
          </cell>
          <cell r="D360">
            <v>0.77200000000000002</v>
          </cell>
          <cell r="F360">
            <v>6.5</v>
          </cell>
          <cell r="G360">
            <v>1</v>
          </cell>
          <cell r="H360">
            <v>0.38100000000000001</v>
          </cell>
          <cell r="I360">
            <v>21</v>
          </cell>
          <cell r="J360">
            <v>7.0999999999999994E-2</v>
          </cell>
          <cell r="K360">
            <v>0.10199999999999999</v>
          </cell>
        </row>
        <row r="361">
          <cell r="A361" t="str">
            <v>I71A</v>
          </cell>
          <cell r="B361" t="str">
            <v>M</v>
          </cell>
          <cell r="C361" t="str">
            <v>Muskel­ und Sehnenerkrankungen, Alter &gt; 69 Jahre mit CC</v>
          </cell>
          <cell r="D361">
            <v>0.97499999999999998</v>
          </cell>
          <cell r="F361">
            <v>7.9</v>
          </cell>
          <cell r="G361">
            <v>2</v>
          </cell>
          <cell r="H361">
            <v>0.32</v>
          </cell>
          <cell r="I361">
            <v>23</v>
          </cell>
          <cell r="J361">
            <v>7.2999999999999995E-2</v>
          </cell>
          <cell r="K361">
            <v>0.108</v>
          </cell>
        </row>
        <row r="362">
          <cell r="A362" t="str">
            <v>I71B</v>
          </cell>
          <cell r="B362" t="str">
            <v>M</v>
          </cell>
          <cell r="C362" t="str">
            <v>Muskel­ und Sehnenerkrankungen, Alter &lt; 70 Jahre mit CC oder Alter &gt; 69 Jahre ohne CC</v>
          </cell>
          <cell r="D362">
            <v>0.95799999999999996</v>
          </cell>
          <cell r="F362">
            <v>7.7</v>
          </cell>
          <cell r="G362">
            <v>2</v>
          </cell>
          <cell r="H362">
            <v>0.313</v>
          </cell>
          <cell r="I362">
            <v>23</v>
          </cell>
          <cell r="J362">
            <v>7.2999999999999995E-2</v>
          </cell>
          <cell r="K362">
            <v>0.108</v>
          </cell>
        </row>
        <row r="363">
          <cell r="A363" t="str">
            <v>I71C</v>
          </cell>
          <cell r="B363" t="str">
            <v>M</v>
          </cell>
          <cell r="C363" t="str">
            <v>Muskel­ und Sehnenerkrankungen, Alter &lt; 70 Jahre ohne CC</v>
          </cell>
          <cell r="D363">
            <v>0.80600000000000005</v>
          </cell>
          <cell r="F363">
            <v>6</v>
          </cell>
          <cell r="G363">
            <v>1</v>
          </cell>
          <cell r="H363">
            <v>0.39</v>
          </cell>
          <cell r="I363">
            <v>21</v>
          </cell>
          <cell r="J363">
            <v>7.8E-2</v>
          </cell>
          <cell r="K363">
            <v>0.111</v>
          </cell>
        </row>
        <row r="364">
          <cell r="A364" t="str">
            <v>I72A</v>
          </cell>
          <cell r="B364" t="str">
            <v>M</v>
          </cell>
          <cell r="C364" t="str">
            <v>Entzündung von Sehnen, Muskeln und Schleimbeuteln, Alter &lt; 80 Jahre mit äußerst schweren oder schweren CC oder Alter &gt; 79 Jahre</v>
          </cell>
          <cell r="D364">
            <v>0.95399999999999996</v>
          </cell>
          <cell r="F364">
            <v>7.4</v>
          </cell>
          <cell r="G364">
            <v>1</v>
          </cell>
          <cell r="H364">
            <v>0.45100000000000001</v>
          </cell>
          <cell r="I364">
            <v>22</v>
          </cell>
          <cell r="J364">
            <v>7.2999999999999995E-2</v>
          </cell>
          <cell r="K364">
            <v>0.107</v>
          </cell>
        </row>
        <row r="365">
          <cell r="A365" t="str">
            <v>I72B</v>
          </cell>
          <cell r="B365" t="str">
            <v>M</v>
          </cell>
          <cell r="C365" t="str">
            <v>Entzündung von Sehnen, Muskeln und Schleimbeuteln, Alter &lt; 80 Jahre ohne äußerst schwere oder schwere CC</v>
          </cell>
          <cell r="D365">
            <v>0.7</v>
          </cell>
          <cell r="F365">
            <v>4.2</v>
          </cell>
          <cell r="G365">
            <v>1</v>
          </cell>
          <cell r="H365">
            <v>0.28999999999999998</v>
          </cell>
          <cell r="I365">
            <v>19</v>
          </cell>
          <cell r="J365">
            <v>8.3000000000000004E-2</v>
          </cell>
          <cell r="K365">
            <v>0.111</v>
          </cell>
        </row>
        <row r="366">
          <cell r="A366" t="str">
            <v>I73A</v>
          </cell>
          <cell r="B366" t="str">
            <v>M</v>
          </cell>
          <cell r="C366" t="str">
            <v>Nachbehandlung bei Erkrankungen des Bindegewebes, Alter &gt; 59 Jahre mit äußerst schweren oder schweren CC</v>
          </cell>
          <cell r="D366">
            <v>1.079</v>
          </cell>
          <cell r="F366">
            <v>9</v>
          </cell>
          <cell r="G366">
            <v>2</v>
          </cell>
          <cell r="H366">
            <v>0.32300000000000001</v>
          </cell>
          <cell r="I366">
            <v>24</v>
          </cell>
          <cell r="J366">
            <v>6.5000000000000002E-2</v>
          </cell>
          <cell r="K366">
            <v>9.7000000000000003E-2</v>
          </cell>
        </row>
        <row r="367">
          <cell r="A367" t="str">
            <v>I73B</v>
          </cell>
          <cell r="B367" t="str">
            <v>M</v>
          </cell>
          <cell r="C367" t="str">
            <v>Nachbehandlung bei Erkrankungen des Bindegewebes, Alter &lt; 60 Jahre mit äußerst schweren oder schweren CC oder Alter &gt; 59 Jahre ohne äußerst schwere oder schwere CC</v>
          </cell>
          <cell r="D367">
            <v>0.82199999999999995</v>
          </cell>
          <cell r="F367">
            <v>6.4</v>
          </cell>
          <cell r="G367">
            <v>1</v>
          </cell>
          <cell r="H367">
            <v>0.315</v>
          </cell>
          <cell r="I367">
            <v>21</v>
          </cell>
          <cell r="J367">
            <v>5.8999999999999997E-2</v>
          </cell>
          <cell r="K367">
            <v>8.5999999999999993E-2</v>
          </cell>
        </row>
        <row r="368">
          <cell r="A368" t="str">
            <v>I73C</v>
          </cell>
          <cell r="B368" t="str">
            <v>M</v>
          </cell>
          <cell r="C368" t="str">
            <v>Nachbehandlung bei Erkrankungen des Bindegewebes, Alter &lt; 60 Jahre ohne äußerst schwere oder schwere CC</v>
          </cell>
          <cell r="D368">
            <v>0.80500000000000005</v>
          </cell>
          <cell r="F368">
            <v>4.5</v>
          </cell>
          <cell r="G368">
            <v>1</v>
          </cell>
          <cell r="H368">
            <v>0.35</v>
          </cell>
          <cell r="I368">
            <v>20</v>
          </cell>
          <cell r="J368">
            <v>9.2999999999999999E-2</v>
          </cell>
          <cell r="K368">
            <v>0.127</v>
          </cell>
        </row>
        <row r="369">
          <cell r="A369" t="str">
            <v>I74A</v>
          </cell>
          <cell r="B369" t="str">
            <v>M</v>
          </cell>
          <cell r="C369" t="str">
            <v>Verletzung an Unterarm, Handgelenk, Hand oder Fuß, Alter &gt; 74 Jahre mit CC</v>
          </cell>
          <cell r="D369">
            <v>0.84299999999999997</v>
          </cell>
          <cell r="F369">
            <v>7.2</v>
          </cell>
          <cell r="G369">
            <v>1</v>
          </cell>
          <cell r="H369">
            <v>0.38900000000000001</v>
          </cell>
          <cell r="I369">
            <v>22</v>
          </cell>
          <cell r="J369">
            <v>6.5000000000000002E-2</v>
          </cell>
          <cell r="K369">
            <v>9.5000000000000001E-2</v>
          </cell>
        </row>
        <row r="370">
          <cell r="A370" t="str">
            <v>I74B</v>
          </cell>
          <cell r="B370" t="str">
            <v>M</v>
          </cell>
          <cell r="C370" t="str">
            <v>Verletzung an Unterarm, Handgelenk, Hand oder Fuß, Alter &lt; 75 Jahre mit CC oder Alter &gt; 74 Jahre ohne CC</v>
          </cell>
          <cell r="D370">
            <v>0.83199999999999996</v>
          </cell>
          <cell r="F370">
            <v>5</v>
          </cell>
          <cell r="G370">
            <v>1</v>
          </cell>
          <cell r="H370">
            <v>0.34</v>
          </cell>
          <cell r="I370">
            <v>20</v>
          </cell>
          <cell r="J370">
            <v>8.1000000000000003E-2</v>
          </cell>
          <cell r="K370">
            <v>0.113</v>
          </cell>
        </row>
        <row r="371">
          <cell r="A371" t="str">
            <v>I74C</v>
          </cell>
          <cell r="B371" t="str">
            <v>M</v>
          </cell>
          <cell r="C371" t="str">
            <v>Verletzung an Unterarm, Handgelenk, Hand oder Fuß, Alter &lt; 75 Jahre ohne CC</v>
          </cell>
          <cell r="D371">
            <v>0.72099999999999997</v>
          </cell>
          <cell r="F371">
            <v>2.7</v>
          </cell>
          <cell r="G371">
            <v>1</v>
          </cell>
          <cell r="H371">
            <v>0.25900000000000001</v>
          </cell>
          <cell r="I371">
            <v>18</v>
          </cell>
          <cell r="J371">
            <v>0.11600000000000001</v>
          </cell>
          <cell r="K371">
            <v>0.14099999999999999</v>
          </cell>
        </row>
        <row r="372">
          <cell r="A372" t="str">
            <v>I75A</v>
          </cell>
          <cell r="B372" t="str">
            <v>M</v>
          </cell>
          <cell r="C372" t="str">
            <v>Verletzung an Schultergelenk, Arm, Ellenbogengelenk, Kniegelenk, Bein oder Sprunggelenk, Alter &gt; 64 Jahre mit CC</v>
          </cell>
          <cell r="D372">
            <v>1.179</v>
          </cell>
          <cell r="F372">
            <v>9.4</v>
          </cell>
          <cell r="G372">
            <v>2</v>
          </cell>
          <cell r="H372">
            <v>0.36899999999999999</v>
          </cell>
          <cell r="I372">
            <v>24</v>
          </cell>
          <cell r="J372">
            <v>7.0999999999999994E-2</v>
          </cell>
          <cell r="K372">
            <v>0.106</v>
          </cell>
        </row>
        <row r="373">
          <cell r="A373" t="str">
            <v>I75B</v>
          </cell>
          <cell r="B373" t="str">
            <v>M</v>
          </cell>
          <cell r="C373" t="str">
            <v>Verletzung an Schultergelenk, Arm, Ellenbogengelenk, Kniegelenk, Bein oder Sprunggelenk, Alter &lt; 65 Jahre mit CC oder Alter &gt; 64 Jahre ohne CC</v>
          </cell>
          <cell r="D373">
            <v>0.91100000000000003</v>
          </cell>
          <cell r="F373">
            <v>6.7</v>
          </cell>
          <cell r="G373">
            <v>1</v>
          </cell>
          <cell r="H373">
            <v>0.39600000000000002</v>
          </cell>
          <cell r="I373">
            <v>22</v>
          </cell>
          <cell r="J373">
            <v>7.0999999999999994E-2</v>
          </cell>
          <cell r="K373">
            <v>0.10299999999999999</v>
          </cell>
        </row>
        <row r="374">
          <cell r="A374" t="str">
            <v>I75C</v>
          </cell>
          <cell r="B374" t="str">
            <v>M</v>
          </cell>
          <cell r="C374" t="str">
            <v>Verletzung an Schultergelenk, Arm, Ellenbogengelenk, Kniegelenk, Bein oder Sprunggelenk, Alter &lt; 65 Jahre ohne CC</v>
          </cell>
          <cell r="D374">
            <v>0.73199999999999998</v>
          </cell>
          <cell r="F374">
            <v>3.8</v>
          </cell>
          <cell r="G374">
            <v>1</v>
          </cell>
          <cell r="H374">
            <v>0.28399999999999997</v>
          </cell>
          <cell r="I374">
            <v>19</v>
          </cell>
          <cell r="J374">
            <v>8.8999999999999996E-2</v>
          </cell>
          <cell r="K374">
            <v>0.11700000000000001</v>
          </cell>
        </row>
        <row r="375">
          <cell r="A375" t="str">
            <v>I76A</v>
          </cell>
          <cell r="B375" t="str">
            <v>M</v>
          </cell>
          <cell r="C375" t="str">
            <v>Andere Erkrankungen des Bindegewebes, Alter &gt; 69 Jahre mit CC</v>
          </cell>
          <cell r="D375">
            <v>0.997</v>
          </cell>
          <cell r="F375">
            <v>10.199999999999999</v>
          </cell>
          <cell r="G375">
            <v>2</v>
          </cell>
          <cell r="H375">
            <v>0.31900000000000001</v>
          </cell>
          <cell r="I375">
            <v>25</v>
          </cell>
          <cell r="J375">
            <v>5.6000000000000001E-2</v>
          </cell>
          <cell r="K375">
            <v>8.5999999999999993E-2</v>
          </cell>
        </row>
        <row r="376">
          <cell r="A376" t="str">
            <v>I76B</v>
          </cell>
          <cell r="B376" t="str">
            <v>M</v>
          </cell>
          <cell r="C376" t="str">
            <v>Andere Erkrankungen des Bindegewebes, Alter &lt; 70 Jahre mit CC oder Alter &gt; 69 Jahre ohne CC</v>
          </cell>
          <cell r="D376">
            <v>0.79100000000000004</v>
          </cell>
          <cell r="F376">
            <v>5.8</v>
          </cell>
          <cell r="G376">
            <v>1</v>
          </cell>
          <cell r="H376">
            <v>0.35399999999999998</v>
          </cell>
          <cell r="I376">
            <v>21</v>
          </cell>
          <cell r="J376">
            <v>7.2999999999999995E-2</v>
          </cell>
          <cell r="K376">
            <v>0.104</v>
          </cell>
        </row>
        <row r="377">
          <cell r="A377" t="str">
            <v>I76C</v>
          </cell>
          <cell r="B377" t="str">
            <v>M</v>
          </cell>
          <cell r="C377" t="str">
            <v>Andere Erkrankungen des Bindegewebes, Alter &lt; 70 Jahre ohne CC</v>
          </cell>
          <cell r="D377">
            <v>0.67100000000000004</v>
          </cell>
          <cell r="F377">
            <v>3.1</v>
          </cell>
          <cell r="G377">
            <v>1</v>
          </cell>
          <cell r="H377">
            <v>0.26300000000000001</v>
          </cell>
          <cell r="I377">
            <v>18</v>
          </cell>
          <cell r="J377">
            <v>0.1</v>
          </cell>
          <cell r="K377">
            <v>0.127</v>
          </cell>
        </row>
        <row r="378">
          <cell r="A378" t="str">
            <v>MDC 09  Krankheiten und Störungen an Haut, Unterhaut und Mamma</v>
          </cell>
        </row>
        <row r="379">
          <cell r="A379" t="str">
            <v>J01Z</v>
          </cell>
          <cell r="B379" t="str">
            <v>O</v>
          </cell>
          <cell r="C379" t="str">
            <v>Gewebetransplantation mit mikrovaskulärer Anastomosierung bei Erkrankung der Haut, Unterhaut und Mamma</v>
          </cell>
          <cell r="D379">
            <v>7.1479999999999997</v>
          </cell>
          <cell r="F379">
            <v>45.5</v>
          </cell>
          <cell r="G379">
            <v>14</v>
          </cell>
          <cell r="H379">
            <v>0.30599999999999999</v>
          </cell>
          <cell r="I379">
            <v>60</v>
          </cell>
          <cell r="J379">
            <v>0.06</v>
          </cell>
          <cell r="K379">
            <v>9.9000000000000005E-2</v>
          </cell>
        </row>
        <row r="380">
          <cell r="A380" t="str">
            <v>J02A</v>
          </cell>
          <cell r="B380" t="str">
            <v>O</v>
          </cell>
          <cell r="C380" t="str">
            <v>Hauttransplantation/Lappenplastik an der unteren Extremität bei Ulkus oder Infektion/Entzündung der Unterhaut mit äußerst schweren CC</v>
          </cell>
          <cell r="D380">
            <v>3.5569999999999999</v>
          </cell>
          <cell r="F380">
            <v>45</v>
          </cell>
          <cell r="G380">
            <v>14</v>
          </cell>
          <cell r="H380">
            <v>0.216</v>
          </cell>
          <cell r="I380">
            <v>60</v>
          </cell>
          <cell r="J380">
            <v>4.2999999999999997E-2</v>
          </cell>
          <cell r="K380">
            <v>7.0000000000000007E-2</v>
          </cell>
        </row>
        <row r="381">
          <cell r="A381" t="str">
            <v>J02B</v>
          </cell>
          <cell r="B381" t="str">
            <v>O</v>
          </cell>
          <cell r="C381" t="str">
            <v>Hauttransplantation/Lappenplastik an der unteren Extremität bei Ulkus oder Infektion/Entzündung der Unterhaut ohne äußerst schwere CC</v>
          </cell>
          <cell r="D381">
            <v>2.3959999999999999</v>
          </cell>
          <cell r="F381">
            <v>23.1</v>
          </cell>
          <cell r="G381">
            <v>7</v>
          </cell>
          <cell r="H381">
            <v>0.26100000000000001</v>
          </cell>
          <cell r="I381">
            <v>38</v>
          </cell>
          <cell r="J381">
            <v>5.3999999999999999E-2</v>
          </cell>
          <cell r="K381">
            <v>8.6999999999999994E-2</v>
          </cell>
        </row>
        <row r="382">
          <cell r="A382" t="str">
            <v>J03A</v>
          </cell>
          <cell r="B382" t="str">
            <v>O</v>
          </cell>
          <cell r="C382" t="str">
            <v>Hauttransplantation/Lappenplastik an der unteren Extremität außer bei Ulkus oder Infektion/Entzündung der Unterhaut mit äußerst schweren oder schweren CC</v>
          </cell>
          <cell r="D382">
            <v>1.8480000000000001</v>
          </cell>
          <cell r="F382">
            <v>16.3</v>
          </cell>
          <cell r="G382">
            <v>4</v>
          </cell>
          <cell r="H382">
            <v>0.311</v>
          </cell>
          <cell r="I382">
            <v>31</v>
          </cell>
          <cell r="J382">
            <v>5.7000000000000002E-2</v>
          </cell>
          <cell r="K382">
            <v>0.09</v>
          </cell>
        </row>
        <row r="383">
          <cell r="A383" t="str">
            <v>J03B</v>
          </cell>
          <cell r="B383" t="str">
            <v>O</v>
          </cell>
          <cell r="C383" t="str">
            <v>Hauttransplantation/Lappenplastik an der unteren Extremität außer bei Ulkus oder Infektion/Entzündung der Unterhaut ohne äußerst schwere oder schwere CC</v>
          </cell>
          <cell r="D383">
            <v>0.97299999999999998</v>
          </cell>
          <cell r="F383">
            <v>9</v>
          </cell>
          <cell r="G383">
            <v>2</v>
          </cell>
          <cell r="H383">
            <v>0.254</v>
          </cell>
          <cell r="I383">
            <v>24</v>
          </cell>
          <cell r="J383">
            <v>0.05</v>
          </cell>
          <cell r="K383">
            <v>7.5999999999999998E-2</v>
          </cell>
        </row>
        <row r="384">
          <cell r="A384" t="str">
            <v>J04A</v>
          </cell>
          <cell r="B384" t="str">
            <v>O</v>
          </cell>
          <cell r="C384" t="str">
            <v>Eingriffe an der Haut der unteren Extremität ohne Transplantation oder Lappenplastik bei Ulkus oder Infektion/Entzündung der Unterhaut mit äußerst schweren oder schweren CC</v>
          </cell>
          <cell r="D384">
            <v>2.21</v>
          </cell>
          <cell r="F384">
            <v>23.9</v>
          </cell>
          <cell r="G384">
            <v>7</v>
          </cell>
          <cell r="H384">
            <v>0.248</v>
          </cell>
          <cell r="I384">
            <v>39</v>
          </cell>
          <cell r="J384">
            <v>0.05</v>
          </cell>
          <cell r="K384">
            <v>0.08</v>
          </cell>
        </row>
        <row r="385">
          <cell r="A385" t="str">
            <v>J04B</v>
          </cell>
          <cell r="B385" t="str">
            <v>O</v>
          </cell>
          <cell r="C385" t="str">
            <v>Eingriffe an der Haut der unteren Extremität ohne Transplantation oder Lappenplastik bei Ulkus oder Infektion/Entzündung der Unterhaut ohne äußerst schwere oder schwere CC</v>
          </cell>
          <cell r="D385">
            <v>1.5940000000000001</v>
          </cell>
          <cell r="F385">
            <v>16.7</v>
          </cell>
          <cell r="G385">
            <v>5</v>
          </cell>
          <cell r="H385">
            <v>0.23400000000000001</v>
          </cell>
          <cell r="I385">
            <v>32</v>
          </cell>
          <cell r="J385">
            <v>0.05</v>
          </cell>
          <cell r="K385">
            <v>7.9000000000000001E-2</v>
          </cell>
        </row>
        <row r="386">
          <cell r="A386" t="str">
            <v>J05Z</v>
          </cell>
          <cell r="B386" t="str">
            <v>O</v>
          </cell>
          <cell r="C386" t="str">
            <v>Andere OR­Prozeduren an der Haut der unteren Extremität ohne Transplantation oder Lappenplastik außer bei Ulkus oder Infektion/Entzündung der Unterhaut</v>
          </cell>
          <cell r="D386">
            <v>1.1759999999999999</v>
          </cell>
          <cell r="F386">
            <v>9.1999999999999993</v>
          </cell>
          <cell r="G386">
            <v>2</v>
          </cell>
          <cell r="H386">
            <v>0.28399999999999997</v>
          </cell>
          <cell r="I386">
            <v>24</v>
          </cell>
          <cell r="J386">
            <v>5.6000000000000001E-2</v>
          </cell>
          <cell r="K386">
            <v>8.4000000000000005E-2</v>
          </cell>
        </row>
        <row r="387">
          <cell r="A387" t="str">
            <v>J06A</v>
          </cell>
          <cell r="B387" t="str">
            <v>O</v>
          </cell>
          <cell r="C387" t="str">
            <v>Große Eingriffe bei bösartigen Neubildungen der Mamma</v>
          </cell>
          <cell r="D387">
            <v>1.927</v>
          </cell>
          <cell r="F387">
            <v>11.5</v>
          </cell>
          <cell r="G387">
            <v>3</v>
          </cell>
          <cell r="H387">
            <v>0.315</v>
          </cell>
          <cell r="I387">
            <v>26</v>
          </cell>
          <cell r="J387">
            <v>6.6000000000000003E-2</v>
          </cell>
          <cell r="K387">
            <v>0.10100000000000001</v>
          </cell>
        </row>
        <row r="388">
          <cell r="A388" t="str">
            <v>J06B</v>
          </cell>
          <cell r="B388" t="str">
            <v>O</v>
          </cell>
          <cell r="C388" t="str">
            <v>Große Eingriffe bei Erkrankungen und Verletzungen der Mamma außer bei bösartiger Neubildung</v>
          </cell>
          <cell r="D388">
            <v>1.4470000000000001</v>
          </cell>
          <cell r="F388">
            <v>5.8</v>
          </cell>
          <cell r="G388">
            <v>1</v>
          </cell>
          <cell r="H388">
            <v>0.30399999999999999</v>
          </cell>
          <cell r="I388">
            <v>19</v>
          </cell>
          <cell r="J388">
            <v>6.3E-2</v>
          </cell>
          <cell r="K388">
            <v>0.09</v>
          </cell>
        </row>
        <row r="389">
          <cell r="A389" t="str">
            <v>J07A</v>
          </cell>
          <cell r="B389" t="str">
            <v>O</v>
          </cell>
          <cell r="C389" t="str">
            <v>Kleine Eingriffe bei bösartigen Neubildungen der Mamma</v>
          </cell>
          <cell r="D389">
            <v>0.74399999999999999</v>
          </cell>
          <cell r="F389">
            <v>3.9</v>
          </cell>
          <cell r="G389">
            <v>1</v>
          </cell>
          <cell r="H389">
            <v>0.23400000000000001</v>
          </cell>
          <cell r="I389">
            <v>14</v>
          </cell>
          <cell r="J389">
            <v>7.0999999999999994E-2</v>
          </cell>
          <cell r="K389">
            <v>9.5000000000000001E-2</v>
          </cell>
        </row>
        <row r="390">
          <cell r="A390" t="str">
            <v>J07B</v>
          </cell>
          <cell r="B390" t="str">
            <v>O</v>
          </cell>
          <cell r="C390" t="str">
            <v>Kleine Eingriffe bei Erkrankungen und Verletzungen der Mamma außer bei bösartiger Neubildung</v>
          </cell>
          <cell r="D390">
            <v>0.73899999999999999</v>
          </cell>
          <cell r="F390">
            <v>3.9</v>
          </cell>
          <cell r="G390">
            <v>1</v>
          </cell>
          <cell r="H390">
            <v>0.22500000000000001</v>
          </cell>
          <cell r="I390">
            <v>13</v>
          </cell>
          <cell r="J390">
            <v>6.9000000000000006E-2</v>
          </cell>
          <cell r="K390">
            <v>9.1999999999999998E-2</v>
          </cell>
        </row>
        <row r="391">
          <cell r="A391" t="str">
            <v>J08A</v>
          </cell>
          <cell r="B391" t="str">
            <v>O</v>
          </cell>
          <cell r="C391" t="str">
            <v>Andere Hauttransplantation und/oder Debridement mit äußerst schweren oder schweren CC</v>
          </cell>
          <cell r="D391">
            <v>1.375</v>
          </cell>
          <cell r="F391">
            <v>13.2</v>
          </cell>
          <cell r="G391">
            <v>3</v>
          </cell>
          <cell r="H391">
            <v>0.28499999999999998</v>
          </cell>
          <cell r="I391">
            <v>28</v>
          </cell>
          <cell r="J391">
            <v>5.1999999999999998E-2</v>
          </cell>
          <cell r="K391">
            <v>0.08</v>
          </cell>
        </row>
        <row r="392">
          <cell r="A392" t="str">
            <v>J08B</v>
          </cell>
          <cell r="B392" t="str">
            <v>O</v>
          </cell>
          <cell r="C392" t="str">
            <v>Andere Hauttransplantation und/oder Debridement ohne äußerst schwere oder schwere CC</v>
          </cell>
          <cell r="D392">
            <v>0.85699999999999998</v>
          </cell>
          <cell r="F392">
            <v>6.7</v>
          </cell>
          <cell r="G392">
            <v>1</v>
          </cell>
          <cell r="H392">
            <v>0.312</v>
          </cell>
          <cell r="I392">
            <v>22</v>
          </cell>
          <cell r="J392">
            <v>5.6000000000000001E-2</v>
          </cell>
          <cell r="K392">
            <v>8.1000000000000003E-2</v>
          </cell>
        </row>
        <row r="393">
          <cell r="A393" t="str">
            <v>J09Z</v>
          </cell>
          <cell r="B393" t="str">
            <v>O</v>
          </cell>
          <cell r="C393" t="str">
            <v>Eingriffe bei Sinus pilonidalis und perianal</v>
          </cell>
          <cell r="D393">
            <v>0.67</v>
          </cell>
          <cell r="F393">
            <v>4</v>
          </cell>
          <cell r="G393">
            <v>1</v>
          </cell>
          <cell r="H393">
            <v>0.22600000000000001</v>
          </cell>
          <cell r="I393">
            <v>17</v>
          </cell>
          <cell r="J393">
            <v>6.7000000000000004E-2</v>
          </cell>
          <cell r="K393">
            <v>0.09</v>
          </cell>
        </row>
        <row r="394">
          <cell r="A394" t="str">
            <v>J10Z</v>
          </cell>
          <cell r="B394" t="str">
            <v>O</v>
          </cell>
          <cell r="C394" t="str">
            <v>Plastische Operationen an Haut, Unterhaut und Mamma</v>
          </cell>
          <cell r="D394">
            <v>0.83599999999999997</v>
          </cell>
          <cell r="F394">
            <v>4</v>
          </cell>
          <cell r="G394">
            <v>1</v>
          </cell>
          <cell r="H394">
            <v>0.23699999999999999</v>
          </cell>
          <cell r="I394">
            <v>19</v>
          </cell>
          <cell r="J394">
            <v>7.0999999999999994E-2</v>
          </cell>
          <cell r="K394">
            <v>9.5000000000000001E-2</v>
          </cell>
        </row>
        <row r="395">
          <cell r="A395" t="str">
            <v>J11Z</v>
          </cell>
          <cell r="B395" t="str">
            <v>O</v>
          </cell>
          <cell r="C395" t="str">
            <v>Andere Eingriffe an Haut, Unterhaut und Mamma</v>
          </cell>
          <cell r="D395">
            <v>0.73899999999999999</v>
          </cell>
          <cell r="F395">
            <v>4.2</v>
          </cell>
          <cell r="G395">
            <v>1</v>
          </cell>
          <cell r="H395">
            <v>0.245</v>
          </cell>
          <cell r="I395">
            <v>19</v>
          </cell>
          <cell r="J395">
            <v>7.0999999999999994E-2</v>
          </cell>
          <cell r="K395">
            <v>9.5000000000000001E-2</v>
          </cell>
        </row>
        <row r="396">
          <cell r="A396" t="str">
            <v>J60A</v>
          </cell>
          <cell r="B396" t="str">
            <v>M</v>
          </cell>
          <cell r="C396" t="str">
            <v>Hautulkus, Alter &gt; 64 Jahre</v>
          </cell>
          <cell r="D396">
            <v>1.258</v>
          </cell>
          <cell r="F396">
            <v>11.7</v>
          </cell>
          <cell r="G396">
            <v>3</v>
          </cell>
          <cell r="H396">
            <v>0.31</v>
          </cell>
          <cell r="I396">
            <v>27</v>
          </cell>
          <cell r="J396">
            <v>6.4000000000000001E-2</v>
          </cell>
          <cell r="K396">
            <v>9.8000000000000004E-2</v>
          </cell>
        </row>
        <row r="397">
          <cell r="A397" t="str">
            <v>J60B</v>
          </cell>
          <cell r="B397" t="str">
            <v>M</v>
          </cell>
          <cell r="C397" t="str">
            <v>Hautulkus, Alter &lt; 65 Jahre</v>
          </cell>
          <cell r="D397">
            <v>0.752</v>
          </cell>
          <cell r="F397">
            <v>7.7</v>
          </cell>
          <cell r="G397">
            <v>2</v>
          </cell>
          <cell r="H397">
            <v>0.24399999999999999</v>
          </cell>
          <cell r="I397">
            <v>23</v>
          </cell>
          <cell r="J397">
            <v>5.7000000000000002E-2</v>
          </cell>
          <cell r="K397">
            <v>8.4000000000000005E-2</v>
          </cell>
        </row>
        <row r="398">
          <cell r="A398" t="str">
            <v>J61Z</v>
          </cell>
          <cell r="B398" t="str">
            <v>M</v>
          </cell>
          <cell r="C398" t="str">
            <v>Schwere Erkrankungen der Haut</v>
          </cell>
          <cell r="D398">
            <v>1.2889999999999999</v>
          </cell>
          <cell r="F398">
            <v>13.1</v>
          </cell>
          <cell r="G398">
            <v>3</v>
          </cell>
          <cell r="H398">
            <v>0.315</v>
          </cell>
          <cell r="I398">
            <v>28</v>
          </cell>
          <cell r="J398">
            <v>5.8000000000000003E-2</v>
          </cell>
          <cell r="K398">
            <v>8.8999999999999996E-2</v>
          </cell>
        </row>
        <row r="399">
          <cell r="A399" t="str">
            <v>J62A</v>
          </cell>
          <cell r="B399" t="str">
            <v>M</v>
          </cell>
          <cell r="C399" t="str">
            <v>Bösartige Neubildungen der Mamma, Alter &gt; 69 Jahre mit CC</v>
          </cell>
          <cell r="D399">
            <v>0.86199999999999999</v>
          </cell>
          <cell r="F399">
            <v>5.3</v>
          </cell>
          <cell r="G399">
            <v>1</v>
          </cell>
          <cell r="H399">
            <v>0.41499999999999998</v>
          </cell>
          <cell r="I399">
            <v>20</v>
          </cell>
          <cell r="J399">
            <v>9.2999999999999999E-2</v>
          </cell>
          <cell r="K399">
            <v>0.13100000000000001</v>
          </cell>
        </row>
        <row r="400">
          <cell r="A400" t="str">
            <v>J62B</v>
          </cell>
          <cell r="B400" t="str">
            <v>M</v>
          </cell>
          <cell r="C400" t="str">
            <v>Bösartige Neubildungen der Mamma, Alter &lt; 70 Jahre mit CC oder Alter &gt; 69 Jahre ohne CC</v>
          </cell>
          <cell r="D400">
            <v>0.69199999999999995</v>
          </cell>
          <cell r="F400">
            <v>2.8</v>
          </cell>
          <cell r="G400">
            <v>1</v>
          </cell>
          <cell r="H400">
            <v>0.33300000000000002</v>
          </cell>
          <cell r="I400">
            <v>18</v>
          </cell>
          <cell r="J400">
            <v>0.14499999999999999</v>
          </cell>
          <cell r="K400">
            <v>0.17699999999999999</v>
          </cell>
        </row>
        <row r="401">
          <cell r="A401" t="str">
            <v>J62C</v>
          </cell>
          <cell r="B401" t="str">
            <v>M</v>
          </cell>
          <cell r="C401" t="str">
            <v>Bösartige Neubildungen der Mamma, Alter &lt; 70 Jahre ohne CC</v>
          </cell>
          <cell r="D401">
            <v>0.254</v>
          </cell>
          <cell r="F401">
            <v>1.7</v>
          </cell>
          <cell r="G401">
            <v>1</v>
          </cell>
          <cell r="H401">
            <v>0.12</v>
          </cell>
          <cell r="I401">
            <v>9</v>
          </cell>
          <cell r="J401">
            <v>8.4000000000000005E-2</v>
          </cell>
          <cell r="K401">
            <v>8.8999999999999996E-2</v>
          </cell>
        </row>
        <row r="402">
          <cell r="A402" t="str">
            <v>J63Z</v>
          </cell>
          <cell r="B402" t="str">
            <v>M</v>
          </cell>
          <cell r="C402" t="str">
            <v>Erkrankungen der Mamma außer bösartige Neubildung</v>
          </cell>
          <cell r="D402">
            <v>0.626</v>
          </cell>
          <cell r="F402">
            <v>2.6</v>
          </cell>
          <cell r="G402">
            <v>1</v>
          </cell>
          <cell r="H402">
            <v>0.248</v>
          </cell>
          <cell r="I402">
            <v>17</v>
          </cell>
          <cell r="J402">
            <v>0.113</v>
          </cell>
          <cell r="K402">
            <v>0.13600000000000001</v>
          </cell>
        </row>
        <row r="403">
          <cell r="A403" t="str">
            <v>J64A</v>
          </cell>
          <cell r="B403" t="str">
            <v>M</v>
          </cell>
          <cell r="C403" t="str">
            <v>Infektion/Entzündung der Haut und Unterhaut, Alter &gt; 59 Jahre mit äußerst schweren oder schweren CC</v>
          </cell>
          <cell r="D403">
            <v>1.214</v>
          </cell>
          <cell r="F403">
            <v>12.1</v>
          </cell>
          <cell r="G403">
            <v>3</v>
          </cell>
          <cell r="H403">
            <v>0.29699999999999999</v>
          </cell>
          <cell r="I403">
            <v>27</v>
          </cell>
          <cell r="J403">
            <v>5.8999999999999997E-2</v>
          </cell>
          <cell r="K403">
            <v>9.0999999999999998E-2</v>
          </cell>
        </row>
        <row r="404">
          <cell r="A404" t="str">
            <v>J64B</v>
          </cell>
          <cell r="B404" t="str">
            <v>M</v>
          </cell>
          <cell r="C404" t="str">
            <v>Infektion/Entzündung der Haut und Unterhaut, Alter &gt; 59 Jahre ohne äußerst schwere oder schwere CC oder Alter &lt; 60 Jahre</v>
          </cell>
          <cell r="D404">
            <v>0.69</v>
          </cell>
          <cell r="F404">
            <v>5.7</v>
          </cell>
          <cell r="G404">
            <v>1</v>
          </cell>
          <cell r="H404">
            <v>0.317</v>
          </cell>
          <cell r="I404">
            <v>21</v>
          </cell>
          <cell r="J404">
            <v>6.7000000000000004E-2</v>
          </cell>
          <cell r="K404">
            <v>9.5000000000000001E-2</v>
          </cell>
        </row>
        <row r="405">
          <cell r="A405" t="str">
            <v>J65A</v>
          </cell>
          <cell r="B405" t="str">
            <v>M</v>
          </cell>
          <cell r="C405" t="str">
            <v>Verletzung der Haut, Unterhaut und Mamma, Alter &gt; 69 Jahre</v>
          </cell>
          <cell r="D405">
            <v>0.61499999999999999</v>
          </cell>
          <cell r="F405">
            <v>5</v>
          </cell>
          <cell r="G405">
            <v>1</v>
          </cell>
          <cell r="H405">
            <v>0.30099999999999999</v>
          </cell>
          <cell r="I405">
            <v>20</v>
          </cell>
          <cell r="J405">
            <v>7.1999999999999995E-2</v>
          </cell>
          <cell r="K405">
            <v>0.1</v>
          </cell>
        </row>
        <row r="406">
          <cell r="A406" t="str">
            <v>J65B</v>
          </cell>
          <cell r="B406" t="str">
            <v>M</v>
          </cell>
          <cell r="C406" t="str">
            <v>Verletzung der Haut, Unterhaut und Mamma, Alter &lt; 70 Jahre</v>
          </cell>
          <cell r="D406">
            <v>0.38700000000000001</v>
          </cell>
          <cell r="F406">
            <v>2.2000000000000002</v>
          </cell>
          <cell r="G406">
            <v>1</v>
          </cell>
          <cell r="H406">
            <v>0.187</v>
          </cell>
          <cell r="I406">
            <v>12</v>
          </cell>
          <cell r="J406">
            <v>0.10199999999999999</v>
          </cell>
          <cell r="K406">
            <v>0.11700000000000001</v>
          </cell>
        </row>
        <row r="407">
          <cell r="A407" t="str">
            <v>J66A</v>
          </cell>
          <cell r="B407" t="str">
            <v>M</v>
          </cell>
          <cell r="C407" t="str">
            <v>Mäßig schwere Erkrankungen der Haut mit äußerst schweren oder schweren CC</v>
          </cell>
          <cell r="D407">
            <v>0.97299999999999998</v>
          </cell>
          <cell r="F407">
            <v>6.7</v>
          </cell>
          <cell r="G407">
            <v>1</v>
          </cell>
          <cell r="H407">
            <v>0.47</v>
          </cell>
          <cell r="I407">
            <v>22</v>
          </cell>
          <cell r="J407">
            <v>8.4000000000000005E-2</v>
          </cell>
          <cell r="K407">
            <v>0.122</v>
          </cell>
        </row>
        <row r="408">
          <cell r="A408" t="str">
            <v>J66B</v>
          </cell>
          <cell r="B408" t="str">
            <v>M</v>
          </cell>
          <cell r="C408" t="str">
            <v>Mäßig schwere Erkrankungen der Haut ohne äußerst schwere oder schwere CC</v>
          </cell>
          <cell r="D408">
            <v>0.70899999999999996</v>
          </cell>
          <cell r="F408">
            <v>5.0999999999999996</v>
          </cell>
          <cell r="G408">
            <v>1</v>
          </cell>
          <cell r="H408">
            <v>0.33800000000000002</v>
          </cell>
          <cell r="I408">
            <v>20</v>
          </cell>
          <cell r="J408">
            <v>7.9000000000000001E-2</v>
          </cell>
          <cell r="K408">
            <v>0.111</v>
          </cell>
        </row>
        <row r="409">
          <cell r="A409" t="str">
            <v>J67A</v>
          </cell>
          <cell r="B409" t="str">
            <v>M</v>
          </cell>
          <cell r="C409" t="str">
            <v>Leichte Erkrankungen der Haut mit CC</v>
          </cell>
          <cell r="D409">
            <v>0.8</v>
          </cell>
          <cell r="F409">
            <v>6.2</v>
          </cell>
          <cell r="G409">
            <v>1</v>
          </cell>
          <cell r="H409">
            <v>0.374</v>
          </cell>
          <cell r="I409">
            <v>21</v>
          </cell>
          <cell r="J409">
            <v>7.2999999999999995E-2</v>
          </cell>
          <cell r="K409">
            <v>0.105</v>
          </cell>
        </row>
        <row r="410">
          <cell r="A410" t="str">
            <v>J67B</v>
          </cell>
          <cell r="B410" t="str">
            <v>M</v>
          </cell>
          <cell r="C410" t="str">
            <v>Leichte Erkrankungen der Haut ohne CC</v>
          </cell>
          <cell r="D410">
            <v>0.60899999999999999</v>
          </cell>
          <cell r="F410">
            <v>3.4</v>
          </cell>
          <cell r="G410">
            <v>1</v>
          </cell>
          <cell r="H410">
            <v>0.253</v>
          </cell>
          <cell r="I410">
            <v>18</v>
          </cell>
          <cell r="J410">
            <v>8.8999999999999996E-2</v>
          </cell>
          <cell r="K410">
            <v>0.114</v>
          </cell>
        </row>
        <row r="411">
          <cell r="A411" t="str">
            <v>MDC 10  Endokrine, Ernährungs- und Stoffwechselkrankheiten</v>
          </cell>
        </row>
        <row r="412">
          <cell r="A412" t="str">
            <v>K01Z</v>
          </cell>
          <cell r="B412" t="str">
            <v>O</v>
          </cell>
          <cell r="C412" t="str">
            <v>Diabetischer Fuß</v>
          </cell>
          <cell r="D412">
            <v>2.5099999999999998</v>
          </cell>
          <cell r="F412">
            <v>24.5</v>
          </cell>
          <cell r="G412">
            <v>7</v>
          </cell>
          <cell r="H412">
            <v>0.27400000000000002</v>
          </cell>
          <cell r="I412">
            <v>40</v>
          </cell>
          <cell r="J412">
            <v>5.3999999999999999E-2</v>
          </cell>
          <cell r="K412">
            <v>8.5999999999999993E-2</v>
          </cell>
        </row>
        <row r="413">
          <cell r="A413" t="str">
            <v>K02Z</v>
          </cell>
          <cell r="B413" t="str">
            <v>O</v>
          </cell>
          <cell r="C413" t="str">
            <v>Eingriffe an der Hypophyse</v>
          </cell>
          <cell r="D413">
            <v>2.3679999999999999</v>
          </cell>
          <cell r="F413">
            <v>12.3</v>
          </cell>
          <cell r="G413">
            <v>3</v>
          </cell>
          <cell r="H413">
            <v>0.39100000000000001</v>
          </cell>
          <cell r="I413">
            <v>27</v>
          </cell>
          <cell r="J413">
            <v>7.5999999999999998E-2</v>
          </cell>
          <cell r="K413">
            <v>0.11700000000000001</v>
          </cell>
        </row>
        <row r="414">
          <cell r="A414" t="str">
            <v>K03Z</v>
          </cell>
          <cell r="B414" t="str">
            <v>O</v>
          </cell>
          <cell r="C414" t="str">
            <v>Eingriffe an der Nebenniere</v>
          </cell>
          <cell r="D414">
            <v>2.3849999999999998</v>
          </cell>
          <cell r="F414">
            <v>15</v>
          </cell>
          <cell r="G414">
            <v>4</v>
          </cell>
          <cell r="H414">
            <v>0.35199999999999998</v>
          </cell>
          <cell r="I414">
            <v>30</v>
          </cell>
          <cell r="J414">
            <v>7.0000000000000007E-2</v>
          </cell>
          <cell r="K414">
            <v>0.11</v>
          </cell>
        </row>
        <row r="415">
          <cell r="A415" t="str">
            <v>K04Z</v>
          </cell>
          <cell r="B415" t="str">
            <v>O</v>
          </cell>
          <cell r="C415" t="str">
            <v>Große Eingriffe bei Adipositas</v>
          </cell>
          <cell r="D415">
            <v>2.1970000000000001</v>
          </cell>
          <cell r="F415">
            <v>8.1</v>
          </cell>
          <cell r="G415">
            <v>2</v>
          </cell>
          <cell r="H415">
            <v>0.22600000000000001</v>
          </cell>
          <cell r="I415">
            <v>23</v>
          </cell>
          <cell r="J415">
            <v>0.05</v>
          </cell>
          <cell r="K415">
            <v>7.3999999999999996E-2</v>
          </cell>
        </row>
        <row r="416">
          <cell r="A416" t="str">
            <v>K05Z</v>
          </cell>
          <cell r="B416" t="str">
            <v>O</v>
          </cell>
          <cell r="C416" t="str">
            <v>Eingriffe an der Nebenschilddrüse</v>
          </cell>
          <cell r="D416">
            <v>1.179</v>
          </cell>
          <cell r="F416">
            <v>5.6</v>
          </cell>
          <cell r="G416">
            <v>1</v>
          </cell>
          <cell r="H416">
            <v>0.29199999999999998</v>
          </cell>
          <cell r="I416">
            <v>21</v>
          </cell>
          <cell r="J416">
            <v>6.3E-2</v>
          </cell>
          <cell r="K416">
            <v>8.8999999999999996E-2</v>
          </cell>
        </row>
        <row r="417">
          <cell r="A417" t="str">
            <v>K06Z</v>
          </cell>
          <cell r="B417" t="str">
            <v>O</v>
          </cell>
          <cell r="C417" t="str">
            <v>Eingriffe an der Schilddrüse</v>
          </cell>
          <cell r="D417">
            <v>1.173</v>
          </cell>
          <cell r="F417">
            <v>5.5</v>
          </cell>
          <cell r="G417">
            <v>1</v>
          </cell>
          <cell r="H417">
            <v>0.27</v>
          </cell>
          <cell r="I417">
            <v>13</v>
          </cell>
          <cell r="J417">
            <v>5.8999999999999997E-2</v>
          </cell>
          <cell r="K417">
            <v>8.3000000000000004E-2</v>
          </cell>
        </row>
        <row r="418">
          <cell r="A418" t="str">
            <v>K07Z</v>
          </cell>
          <cell r="B418" t="str">
            <v>O</v>
          </cell>
          <cell r="C418" t="str">
            <v>Eingriffe bei Adipositas</v>
          </cell>
          <cell r="D418">
            <v>1.391</v>
          </cell>
          <cell r="F418">
            <v>5.4</v>
          </cell>
          <cell r="G418">
            <v>1</v>
          </cell>
          <cell r="H418">
            <v>0.33300000000000002</v>
          </cell>
          <cell r="I418">
            <v>20</v>
          </cell>
          <cell r="J418">
            <v>7.3999999999999996E-2</v>
          </cell>
          <cell r="K418">
            <v>0.10299999999999999</v>
          </cell>
        </row>
        <row r="419">
          <cell r="A419" t="str">
            <v>K09Z</v>
          </cell>
          <cell r="B419" t="str">
            <v>O</v>
          </cell>
          <cell r="C419" t="str">
            <v>Andere OR­Prozeduren bei endokrinen, Ernährungs­ und Stoffwechselstörungen</v>
          </cell>
          <cell r="D419">
            <v>1.71</v>
          </cell>
          <cell r="F419">
            <v>11.3</v>
          </cell>
          <cell r="G419">
            <v>3</v>
          </cell>
          <cell r="H419">
            <v>0.28999999999999998</v>
          </cell>
          <cell r="I419">
            <v>26</v>
          </cell>
          <cell r="J419">
            <v>6.0999999999999999E-2</v>
          </cell>
          <cell r="K419">
            <v>9.4E-2</v>
          </cell>
        </row>
        <row r="420">
          <cell r="A420" t="str">
            <v>K40Z</v>
          </cell>
          <cell r="B420" t="str">
            <v>A</v>
          </cell>
          <cell r="C420" t="str">
            <v>Endoskopische oder diagnostische Eingriffe bei Stoffwechselerkrankungen ohne CC</v>
          </cell>
          <cell r="D420">
            <v>0.88100000000000001</v>
          </cell>
          <cell r="F420">
            <v>7.3</v>
          </cell>
          <cell r="G420">
            <v>1</v>
          </cell>
          <cell r="H420">
            <v>0.39600000000000002</v>
          </cell>
          <cell r="I420">
            <v>22</v>
          </cell>
          <cell r="J420">
            <v>6.5000000000000002E-2</v>
          </cell>
          <cell r="K420">
            <v>9.5000000000000001E-2</v>
          </cell>
        </row>
        <row r="421">
          <cell r="A421" t="str">
            <v>K60A</v>
          </cell>
          <cell r="B421" t="str">
            <v>M</v>
          </cell>
          <cell r="C421" t="str">
            <v>Diabetes mellitus mit äußerst schweren oder schweren CC</v>
          </cell>
          <cell r="D421">
            <v>1.06</v>
          </cell>
          <cell r="F421">
            <v>10.5</v>
          </cell>
          <cell r="G421">
            <v>2</v>
          </cell>
          <cell r="H421">
            <v>0.34599999999999997</v>
          </cell>
          <cell r="I421">
            <v>25</v>
          </cell>
          <cell r="J421">
            <v>5.8999999999999997E-2</v>
          </cell>
          <cell r="K421">
            <v>0.09</v>
          </cell>
        </row>
        <row r="422">
          <cell r="A422" t="str">
            <v>K60B</v>
          </cell>
          <cell r="B422" t="str">
            <v>M</v>
          </cell>
          <cell r="C422" t="str">
            <v>Diabetes mellitus ohne äußerst schwere oder schwere CC</v>
          </cell>
          <cell r="D422">
            <v>0.91600000000000004</v>
          </cell>
          <cell r="F422">
            <v>7.6</v>
          </cell>
          <cell r="G422">
            <v>2</v>
          </cell>
          <cell r="H422">
            <v>0.29899999999999999</v>
          </cell>
          <cell r="I422">
            <v>23</v>
          </cell>
          <cell r="J422">
            <v>7.0000000000000007E-2</v>
          </cell>
          <cell r="K422">
            <v>0.104</v>
          </cell>
        </row>
        <row r="423">
          <cell r="A423" t="str">
            <v>K61Z</v>
          </cell>
          <cell r="B423" t="str">
            <v>M</v>
          </cell>
          <cell r="C423" t="str">
            <v>Schwere Ernährungsstörungen</v>
          </cell>
          <cell r="D423">
            <v>0.73199999999999998</v>
          </cell>
          <cell r="F423">
            <v>5.5</v>
          </cell>
          <cell r="G423">
            <v>1</v>
          </cell>
          <cell r="H423">
            <v>0.36199999999999999</v>
          </cell>
          <cell r="I423">
            <v>21</v>
          </cell>
          <cell r="J423">
            <v>7.8E-2</v>
          </cell>
          <cell r="K423">
            <v>0.111</v>
          </cell>
        </row>
        <row r="424">
          <cell r="A424" t="str">
            <v>K62A</v>
          </cell>
          <cell r="B424" t="str">
            <v>M</v>
          </cell>
          <cell r="C424" t="str">
            <v>Verschiedene Stoffwechselerkrankungen mit äußerst schweren CC</v>
          </cell>
          <cell r="D424">
            <v>1.1220000000000001</v>
          </cell>
          <cell r="F424">
            <v>7.8</v>
          </cell>
          <cell r="G424">
            <v>2</v>
          </cell>
          <cell r="H424">
            <v>0.36799999999999999</v>
          </cell>
          <cell r="I424">
            <v>23</v>
          </cell>
          <cell r="J424">
            <v>8.4000000000000005E-2</v>
          </cell>
          <cell r="K424">
            <v>0.125</v>
          </cell>
        </row>
        <row r="425">
          <cell r="A425" t="str">
            <v>K62B</v>
          </cell>
          <cell r="B425" t="str">
            <v>M</v>
          </cell>
          <cell r="C425" t="str">
            <v>Verschiedene Stoffwechselerkrankungen mit schweren CC oder Alter &gt; 74 Jahre ohne schwere CC</v>
          </cell>
          <cell r="D425">
            <v>0.80300000000000005</v>
          </cell>
          <cell r="F425">
            <v>5.5</v>
          </cell>
          <cell r="G425">
            <v>1</v>
          </cell>
          <cell r="H425">
            <v>0.39300000000000002</v>
          </cell>
          <cell r="I425">
            <v>20</v>
          </cell>
          <cell r="J425">
            <v>8.5999999999999993E-2</v>
          </cell>
          <cell r="K425">
            <v>0.121</v>
          </cell>
        </row>
        <row r="426">
          <cell r="A426" t="str">
            <v>K62C</v>
          </cell>
          <cell r="B426" t="str">
            <v>M</v>
          </cell>
          <cell r="C426" t="str">
            <v>Verschiedene Stoffwechselerkrankungen ohne äußerst schwere oder schwere CC, Alter &lt; 75 Jahre</v>
          </cell>
          <cell r="D426">
            <v>0.54900000000000004</v>
          </cell>
          <cell r="F426">
            <v>3.3</v>
          </cell>
          <cell r="G426">
            <v>1</v>
          </cell>
          <cell r="H426">
            <v>0.26800000000000002</v>
          </cell>
          <cell r="I426">
            <v>16</v>
          </cell>
          <cell r="J426">
            <v>9.8000000000000004E-2</v>
          </cell>
          <cell r="K426">
            <v>0.125</v>
          </cell>
        </row>
        <row r="427">
          <cell r="A427" t="str">
            <v>K63Z</v>
          </cell>
          <cell r="B427" t="str">
            <v>M</v>
          </cell>
          <cell r="C427" t="str">
            <v>Angeborene Stoffwechselstörungen</v>
          </cell>
          <cell r="D427">
            <v>0.72899999999999998</v>
          </cell>
          <cell r="F427">
            <v>3.8</v>
          </cell>
          <cell r="G427">
            <v>1</v>
          </cell>
          <cell r="H427">
            <v>0.32700000000000001</v>
          </cell>
          <cell r="I427">
            <v>19</v>
          </cell>
          <cell r="J427">
            <v>0.10199999999999999</v>
          </cell>
          <cell r="K427">
            <v>0.13500000000000001</v>
          </cell>
        </row>
        <row r="428">
          <cell r="A428" t="str">
            <v>K64A</v>
          </cell>
          <cell r="B428" t="str">
            <v>M</v>
          </cell>
          <cell r="C428" t="str">
            <v>Endokrinopathien mit äußerst schweren oder schweren CC</v>
          </cell>
          <cell r="D428">
            <v>0.77700000000000002</v>
          </cell>
          <cell r="F428">
            <v>6.4</v>
          </cell>
          <cell r="G428">
            <v>1</v>
          </cell>
          <cell r="H428">
            <v>0.375</v>
          </cell>
          <cell r="I428">
            <v>21</v>
          </cell>
          <cell r="J428">
            <v>7.0000000000000007E-2</v>
          </cell>
          <cell r="K428">
            <v>0.10100000000000001</v>
          </cell>
        </row>
        <row r="429">
          <cell r="A429" t="str">
            <v>K64B</v>
          </cell>
          <cell r="B429" t="str">
            <v>M</v>
          </cell>
          <cell r="C429" t="str">
            <v>Endokrinopathien ohne äußerst schwere oder schwere CC</v>
          </cell>
          <cell r="D429">
            <v>0.56799999999999995</v>
          </cell>
          <cell r="F429">
            <v>3.8</v>
          </cell>
          <cell r="G429">
            <v>1</v>
          </cell>
          <cell r="H429">
            <v>0.27100000000000002</v>
          </cell>
          <cell r="I429">
            <v>19</v>
          </cell>
          <cell r="J429">
            <v>8.5999999999999993E-2</v>
          </cell>
          <cell r="K429">
            <v>0.114</v>
          </cell>
        </row>
        <row r="430">
          <cell r="A430" t="str">
            <v>MDC 11  Krankheiten und Störungen der Harnorgane</v>
          </cell>
        </row>
        <row r="431">
          <cell r="A431" t="str">
            <v>L02Z</v>
          </cell>
          <cell r="B431" t="str">
            <v>O</v>
          </cell>
          <cell r="C431" t="str">
            <v>Operatives Einbringen eines Peritonealdialysekatheters</v>
          </cell>
          <cell r="D431">
            <v>2.1269999999999998</v>
          </cell>
          <cell r="F431">
            <v>11.7</v>
          </cell>
          <cell r="G431">
            <v>3</v>
          </cell>
          <cell r="H431">
            <v>0.42899999999999999</v>
          </cell>
          <cell r="I431">
            <v>27</v>
          </cell>
          <cell r="J431">
            <v>8.7999999999999995E-2</v>
          </cell>
          <cell r="K431">
            <v>0.13500000000000001</v>
          </cell>
        </row>
        <row r="432">
          <cell r="A432" t="str">
            <v>L03A</v>
          </cell>
          <cell r="B432" t="str">
            <v>O</v>
          </cell>
          <cell r="C432" t="str">
            <v>Nieren­, Ureter­ und große Harnblasen­Eingriffe bei Neubildung mit äußerst schweren oder schweren CC</v>
          </cell>
          <cell r="D432">
            <v>3.286</v>
          </cell>
          <cell r="F432">
            <v>20.2</v>
          </cell>
          <cell r="G432">
            <v>6</v>
          </cell>
          <cell r="H432">
            <v>0.32</v>
          </cell>
          <cell r="I432">
            <v>35</v>
          </cell>
          <cell r="J432">
            <v>6.6000000000000003E-2</v>
          </cell>
          <cell r="K432">
            <v>0.105</v>
          </cell>
        </row>
        <row r="433">
          <cell r="A433" t="str">
            <v>L03B</v>
          </cell>
          <cell r="B433" t="str">
            <v>O</v>
          </cell>
          <cell r="C433" t="str">
            <v>Nieren­, Ureter­ und große Harnblasen­Eingriffe bei Neubildung ohne äußerst schwere oder schwere CC</v>
          </cell>
          <cell r="D433">
            <v>2.5</v>
          </cell>
          <cell r="F433">
            <v>14.5</v>
          </cell>
          <cell r="G433">
            <v>4</v>
          </cell>
          <cell r="H433">
            <v>0.316</v>
          </cell>
          <cell r="I433">
            <v>30</v>
          </cell>
          <cell r="J433">
            <v>6.5000000000000002E-2</v>
          </cell>
          <cell r="K433">
            <v>0.10199999999999999</v>
          </cell>
        </row>
        <row r="434">
          <cell r="A434" t="str">
            <v>L04A</v>
          </cell>
          <cell r="B434" t="str">
            <v>O</v>
          </cell>
          <cell r="C434" t="str">
            <v>Nieren­, Ureter­ und große Harnblasen­Eingriffe außer bei Neubildung mit äußerst schweren oder schweren CC</v>
          </cell>
          <cell r="D434">
            <v>3.0649999999999999</v>
          </cell>
          <cell r="F434">
            <v>18.5</v>
          </cell>
          <cell r="G434">
            <v>5</v>
          </cell>
          <cell r="H434">
            <v>0.34799999999999998</v>
          </cell>
          <cell r="I434">
            <v>33</v>
          </cell>
          <cell r="J434">
            <v>6.8000000000000005E-2</v>
          </cell>
          <cell r="K434">
            <v>0.107</v>
          </cell>
        </row>
        <row r="435">
          <cell r="A435" t="str">
            <v>L04B</v>
          </cell>
          <cell r="B435" t="str">
            <v>O</v>
          </cell>
          <cell r="C435" t="str">
            <v>Nieren­, Ureter­ und große Harnblasen­Eingriffe außer bei Neubildung ohne äußerst schwere oder schwere CC</v>
          </cell>
          <cell r="D435">
            <v>2.2669999999999999</v>
          </cell>
          <cell r="F435">
            <v>12.2</v>
          </cell>
          <cell r="G435">
            <v>3</v>
          </cell>
          <cell r="H435">
            <v>0.36599999999999999</v>
          </cell>
          <cell r="I435">
            <v>27</v>
          </cell>
          <cell r="J435">
            <v>7.1999999999999995E-2</v>
          </cell>
          <cell r="K435">
            <v>0.111</v>
          </cell>
        </row>
        <row r="436">
          <cell r="A436" t="str">
            <v>L05A</v>
          </cell>
          <cell r="B436" t="str">
            <v>O</v>
          </cell>
          <cell r="C436" t="str">
            <v>Transurethrale Prostataresektion mit äußerst schweren oder schweren CC</v>
          </cell>
          <cell r="D436">
            <v>1.5349999999999999</v>
          </cell>
          <cell r="F436">
            <v>11.9</v>
          </cell>
          <cell r="G436">
            <v>3</v>
          </cell>
          <cell r="H436">
            <v>0.28100000000000003</v>
          </cell>
          <cell r="I436">
            <v>27</v>
          </cell>
          <cell r="J436">
            <v>5.6000000000000001E-2</v>
          </cell>
          <cell r="K436">
            <v>8.6999999999999994E-2</v>
          </cell>
        </row>
        <row r="437">
          <cell r="A437" t="str">
            <v>L05B</v>
          </cell>
          <cell r="B437" t="str">
            <v>O</v>
          </cell>
          <cell r="C437" t="str">
            <v>Transurethrale Prostataresektion ohne äußerst schwere oder schwere CC</v>
          </cell>
          <cell r="D437">
            <v>1.266</v>
          </cell>
          <cell r="F437">
            <v>8.4</v>
          </cell>
          <cell r="G437">
            <v>2</v>
          </cell>
          <cell r="H437">
            <v>0.29399999999999998</v>
          </cell>
          <cell r="I437">
            <v>23</v>
          </cell>
          <cell r="J437">
            <v>6.3E-2</v>
          </cell>
          <cell r="K437">
            <v>9.4E-2</v>
          </cell>
        </row>
        <row r="438">
          <cell r="A438" t="str">
            <v>L06A</v>
          </cell>
          <cell r="B438" t="str">
            <v>O</v>
          </cell>
          <cell r="C438" t="str">
            <v>Kleine Eingriffe an der Harnblase mit äußerst schweren oder schweren CC</v>
          </cell>
          <cell r="D438">
            <v>1.3660000000000001</v>
          </cell>
          <cell r="F438">
            <v>9.6</v>
          </cell>
          <cell r="G438">
            <v>2</v>
          </cell>
          <cell r="H438">
            <v>0.35499999999999998</v>
          </cell>
          <cell r="I438">
            <v>25</v>
          </cell>
          <cell r="J438">
            <v>6.7000000000000004E-2</v>
          </cell>
          <cell r="K438">
            <v>0.10100000000000001</v>
          </cell>
        </row>
        <row r="439">
          <cell r="A439" t="str">
            <v>L06B</v>
          </cell>
          <cell r="B439" t="str">
            <v>O</v>
          </cell>
          <cell r="C439" t="str">
            <v>Kleine Eingriffe an der Harnblase ohne äußerst schwere oder schwere CC</v>
          </cell>
          <cell r="D439">
            <v>0.94099999999999995</v>
          </cell>
          <cell r="F439">
            <v>6</v>
          </cell>
          <cell r="G439">
            <v>1</v>
          </cell>
          <cell r="H439">
            <v>0.32300000000000001</v>
          </cell>
          <cell r="I439">
            <v>20</v>
          </cell>
          <cell r="J439">
            <v>6.4000000000000001E-2</v>
          </cell>
          <cell r="K439">
            <v>9.1999999999999998E-2</v>
          </cell>
        </row>
        <row r="440">
          <cell r="A440" t="str">
            <v>L07A</v>
          </cell>
          <cell r="B440" t="str">
            <v>O</v>
          </cell>
          <cell r="C440" t="str">
            <v>Transurethrale Eingriffe außer Prostataresektion mit äußerst schweren oder schweren CC</v>
          </cell>
          <cell r="D440">
            <v>1.1359999999999999</v>
          </cell>
          <cell r="F440">
            <v>7.5</v>
          </cell>
          <cell r="G440">
            <v>2</v>
          </cell>
          <cell r="H440">
            <v>0.28899999999999998</v>
          </cell>
          <cell r="I440">
            <v>23</v>
          </cell>
          <cell r="J440">
            <v>6.9000000000000006E-2</v>
          </cell>
          <cell r="K440">
            <v>0.10100000000000001</v>
          </cell>
        </row>
        <row r="441">
          <cell r="A441" t="str">
            <v>L07B</v>
          </cell>
          <cell r="B441" t="str">
            <v>O</v>
          </cell>
          <cell r="C441" t="str">
            <v>Transurethrale Eingriffe außer Prostataresektion ohne äußerst schwere oder schwere CC</v>
          </cell>
          <cell r="D441">
            <v>0.75</v>
          </cell>
          <cell r="F441">
            <v>5.4</v>
          </cell>
          <cell r="G441">
            <v>1</v>
          </cell>
          <cell r="H441">
            <v>0.26800000000000002</v>
          </cell>
          <cell r="I441">
            <v>18</v>
          </cell>
          <cell r="J441">
            <v>0.06</v>
          </cell>
          <cell r="K441">
            <v>8.4000000000000005E-2</v>
          </cell>
        </row>
        <row r="442">
          <cell r="A442" t="str">
            <v>L08A</v>
          </cell>
          <cell r="B442" t="str">
            <v>O</v>
          </cell>
          <cell r="C442" t="str">
            <v>Eingriffe an der Urethra mit CC</v>
          </cell>
          <cell r="D442">
            <v>0.84</v>
          </cell>
          <cell r="F442">
            <v>5.0999999999999996</v>
          </cell>
          <cell r="G442">
            <v>1</v>
          </cell>
          <cell r="H442">
            <v>0.317</v>
          </cell>
          <cell r="I442">
            <v>20</v>
          </cell>
          <cell r="J442">
            <v>7.4999999999999997E-2</v>
          </cell>
          <cell r="K442">
            <v>0.104</v>
          </cell>
        </row>
        <row r="443">
          <cell r="A443" t="str">
            <v>L08B</v>
          </cell>
          <cell r="B443" t="str">
            <v>O</v>
          </cell>
          <cell r="C443" t="str">
            <v>Eingriffe an der Urethra ohne CC</v>
          </cell>
          <cell r="D443">
            <v>0.70099999999999996</v>
          </cell>
          <cell r="F443">
            <v>4.3</v>
          </cell>
          <cell r="G443">
            <v>1</v>
          </cell>
          <cell r="H443">
            <v>0.25700000000000001</v>
          </cell>
          <cell r="I443">
            <v>16</v>
          </cell>
          <cell r="J443">
            <v>7.1999999999999995E-2</v>
          </cell>
          <cell r="K443">
            <v>9.7000000000000003E-2</v>
          </cell>
        </row>
        <row r="444">
          <cell r="A444" t="str">
            <v>L09A</v>
          </cell>
          <cell r="B444" t="str">
            <v>O</v>
          </cell>
          <cell r="C444" t="str">
            <v>Andere Eingriffe bei Erkrankungen der Harnorgane mit äußerst schweren CC</v>
          </cell>
          <cell r="D444">
            <v>2.137</v>
          </cell>
          <cell r="F444">
            <v>13.4</v>
          </cell>
          <cell r="G444">
            <v>3</v>
          </cell>
          <cell r="H444">
            <v>0.41</v>
          </cell>
          <cell r="I444">
            <v>28</v>
          </cell>
          <cell r="J444">
            <v>7.3999999999999996E-2</v>
          </cell>
          <cell r="K444">
            <v>0.114</v>
          </cell>
        </row>
        <row r="445">
          <cell r="A445" t="str">
            <v>L09B</v>
          </cell>
          <cell r="B445" t="str">
            <v>O</v>
          </cell>
          <cell r="C445" t="str">
            <v>Andere Eingriffe bei Erkrankungen der Harnorgane mit schweren CC</v>
          </cell>
          <cell r="D445">
            <v>1.153</v>
          </cell>
          <cell r="F445">
            <v>7.1</v>
          </cell>
          <cell r="G445">
            <v>1</v>
          </cell>
          <cell r="H445">
            <v>0.35099999999999998</v>
          </cell>
          <cell r="I445">
            <v>22</v>
          </cell>
          <cell r="J445">
            <v>0.06</v>
          </cell>
          <cell r="K445">
            <v>8.6999999999999994E-2</v>
          </cell>
        </row>
        <row r="446">
          <cell r="A446" t="str">
            <v>L09C</v>
          </cell>
          <cell r="B446" t="str">
            <v>O</v>
          </cell>
          <cell r="C446" t="str">
            <v>Andere Eingriffe bei Erkrankungen der Harnorgane ohne äußerst schwere oder schwere CC</v>
          </cell>
          <cell r="D446">
            <v>0.81699999999999995</v>
          </cell>
          <cell r="F446">
            <v>4.5</v>
          </cell>
          <cell r="G446">
            <v>1</v>
          </cell>
          <cell r="H446">
            <v>0.23499999999999999</v>
          </cell>
          <cell r="I446">
            <v>20</v>
          </cell>
          <cell r="J446">
            <v>6.2E-2</v>
          </cell>
          <cell r="K446">
            <v>8.5000000000000006E-2</v>
          </cell>
        </row>
        <row r="447">
          <cell r="A447" t="str">
            <v>L40Z</v>
          </cell>
          <cell r="B447" t="str">
            <v>A</v>
          </cell>
          <cell r="C447" t="str">
            <v>Ureteroskopie</v>
          </cell>
          <cell r="D447">
            <v>0.95099999999999996</v>
          </cell>
          <cell r="F447">
            <v>6</v>
          </cell>
          <cell r="G447">
            <v>1</v>
          </cell>
          <cell r="H447">
            <v>0.33600000000000002</v>
          </cell>
          <cell r="I447">
            <v>21</v>
          </cell>
          <cell r="J447">
            <v>6.7000000000000004E-2</v>
          </cell>
          <cell r="K447">
            <v>9.5000000000000001E-2</v>
          </cell>
        </row>
        <row r="448">
          <cell r="A448" t="str">
            <v>L41Z</v>
          </cell>
          <cell r="B448" t="str">
            <v>A</v>
          </cell>
          <cell r="C448" t="str">
            <v>Urethrozystoskopie ohne CC</v>
          </cell>
          <cell r="D448">
            <v>0.59399999999999997</v>
          </cell>
          <cell r="F448">
            <v>2.9</v>
          </cell>
          <cell r="G448">
            <v>1</v>
          </cell>
          <cell r="H448">
            <v>0.22900000000000001</v>
          </cell>
          <cell r="I448">
            <v>15</v>
          </cell>
          <cell r="J448">
            <v>9.5000000000000001E-2</v>
          </cell>
          <cell r="K448">
            <v>0.11700000000000001</v>
          </cell>
        </row>
        <row r="449">
          <cell r="A449" t="str">
            <v>L42Z</v>
          </cell>
          <cell r="B449" t="str">
            <v>A</v>
          </cell>
          <cell r="C449" t="str">
            <v>Extrakorporale Stoßwellenlithotripsie (ESWL) bei Harnsteinen</v>
          </cell>
          <cell r="D449">
            <v>0.59499999999999997</v>
          </cell>
          <cell r="F449">
            <v>2.9</v>
          </cell>
          <cell r="G449">
            <v>1</v>
          </cell>
          <cell r="H449">
            <v>0.218</v>
          </cell>
          <cell r="I449">
            <v>14</v>
          </cell>
          <cell r="J449">
            <v>0.09</v>
          </cell>
          <cell r="K449">
            <v>0.111</v>
          </cell>
        </row>
        <row r="450">
          <cell r="A450" t="str">
            <v>L60A</v>
          </cell>
          <cell r="B450" t="str">
            <v>M</v>
          </cell>
          <cell r="C450" t="str">
            <v>Niereninsuffizienz mit äußerst schweren CC</v>
          </cell>
          <cell r="D450">
            <v>1.796</v>
          </cell>
          <cell r="F450">
            <v>11.6</v>
          </cell>
          <cell r="G450">
            <v>3</v>
          </cell>
          <cell r="H450">
            <v>0.437</v>
          </cell>
          <cell r="I450">
            <v>27</v>
          </cell>
          <cell r="J450">
            <v>0.09</v>
          </cell>
          <cell r="K450">
            <v>0.13900000000000001</v>
          </cell>
        </row>
        <row r="451">
          <cell r="A451" t="str">
            <v>L60B</v>
          </cell>
          <cell r="B451" t="str">
            <v>M</v>
          </cell>
          <cell r="C451" t="str">
            <v>Niereninsuffizienz mit schweren CC oder Alter &gt; 69 Jahre ohne schwere CC</v>
          </cell>
          <cell r="D451">
            <v>1.2270000000000001</v>
          </cell>
          <cell r="F451">
            <v>8.6</v>
          </cell>
          <cell r="G451">
            <v>2</v>
          </cell>
          <cell r="H451">
            <v>0.39600000000000002</v>
          </cell>
          <cell r="I451">
            <v>24</v>
          </cell>
          <cell r="J451">
            <v>8.3000000000000004E-2</v>
          </cell>
          <cell r="K451">
            <v>0.124</v>
          </cell>
        </row>
        <row r="452">
          <cell r="A452" t="str">
            <v>L60C</v>
          </cell>
          <cell r="B452" t="str">
            <v>M</v>
          </cell>
          <cell r="C452" t="str">
            <v>Niereninsuffizienz Alter &lt; 70 Jahre ohne äußerst schwere oder schwere CC</v>
          </cell>
          <cell r="D452">
            <v>0.84899999999999998</v>
          </cell>
          <cell r="F452">
            <v>7.3</v>
          </cell>
          <cell r="G452">
            <v>1</v>
          </cell>
          <cell r="H452">
            <v>0.40799999999999997</v>
          </cell>
          <cell r="I452">
            <v>22</v>
          </cell>
          <cell r="J452">
            <v>6.7000000000000004E-2</v>
          </cell>
          <cell r="K452">
            <v>9.9000000000000005E-2</v>
          </cell>
        </row>
        <row r="453">
          <cell r="A453" t="str">
            <v>L61Z</v>
          </cell>
          <cell r="B453" t="str">
            <v>M</v>
          </cell>
          <cell r="C453" t="str">
            <v xml:space="preserve">Stationäre Aufnahme zur Dialyse </v>
          </cell>
          <cell r="D453">
            <v>0.16800000000000001</v>
          </cell>
          <cell r="F453">
            <v>1.2</v>
          </cell>
          <cell r="I453">
            <v>4</v>
          </cell>
          <cell r="J453">
            <v>8.2000000000000003E-2</v>
          </cell>
          <cell r="K453">
            <v>7.3999999999999996E-2</v>
          </cell>
        </row>
        <row r="454">
          <cell r="A454" t="str">
            <v>L62A</v>
          </cell>
          <cell r="B454" t="str">
            <v>M</v>
          </cell>
          <cell r="C454" t="str">
            <v>Neubildungen der Harnorgane mit äußerst schweren oder schweren CC</v>
          </cell>
          <cell r="D454">
            <v>0.85099999999999998</v>
          </cell>
          <cell r="F454">
            <v>5.5</v>
          </cell>
          <cell r="G454">
            <v>1</v>
          </cell>
          <cell r="H454">
            <v>0.40200000000000002</v>
          </cell>
          <cell r="I454">
            <v>20</v>
          </cell>
          <cell r="J454">
            <v>8.7999999999999995E-2</v>
          </cell>
          <cell r="K454">
            <v>0.124</v>
          </cell>
        </row>
        <row r="455">
          <cell r="A455" t="str">
            <v>L62B</v>
          </cell>
          <cell r="B455" t="str">
            <v>M</v>
          </cell>
          <cell r="C455" t="str">
            <v>Neubildungen der Harnorgane ohne äußerst schwere oder schwere CC</v>
          </cell>
          <cell r="D455">
            <v>0.61599999999999999</v>
          </cell>
          <cell r="F455">
            <v>2.9</v>
          </cell>
          <cell r="G455">
            <v>1</v>
          </cell>
          <cell r="H455">
            <v>0.28599999999999998</v>
          </cell>
          <cell r="I455">
            <v>18</v>
          </cell>
          <cell r="J455">
            <v>0.12</v>
          </cell>
          <cell r="K455">
            <v>0.14799999999999999</v>
          </cell>
        </row>
        <row r="456">
          <cell r="A456" t="str">
            <v>L63A</v>
          </cell>
          <cell r="B456" t="str">
            <v>M</v>
          </cell>
          <cell r="C456" t="str">
            <v>Infektionen der Harnorgane, Alter &gt; 69 Jahre mit äußerst schweren CC</v>
          </cell>
          <cell r="D456">
            <v>1.23</v>
          </cell>
          <cell r="F456">
            <v>9.6999999999999993</v>
          </cell>
          <cell r="G456">
            <v>2</v>
          </cell>
          <cell r="H456">
            <v>0.40500000000000003</v>
          </cell>
          <cell r="I456">
            <v>25</v>
          </cell>
          <cell r="J456">
            <v>7.4999999999999997E-2</v>
          </cell>
          <cell r="K456">
            <v>0.114</v>
          </cell>
        </row>
        <row r="457">
          <cell r="A457" t="str">
            <v>L63B</v>
          </cell>
          <cell r="B457" t="str">
            <v>M</v>
          </cell>
          <cell r="C457" t="str">
            <v>Infektionen der Harnorgane, Alter &gt; 69 Jahre ohne äußerst schwere CC</v>
          </cell>
          <cell r="D457">
            <v>0.83899999999999997</v>
          </cell>
          <cell r="F457">
            <v>6</v>
          </cell>
          <cell r="G457">
            <v>1</v>
          </cell>
          <cell r="H457">
            <v>0.40600000000000003</v>
          </cell>
          <cell r="I457">
            <v>21</v>
          </cell>
          <cell r="J457">
            <v>8.1000000000000003E-2</v>
          </cell>
          <cell r="K457">
            <v>0.115</v>
          </cell>
        </row>
        <row r="458">
          <cell r="A458" t="str">
            <v>L63C</v>
          </cell>
          <cell r="B458" t="str">
            <v>M</v>
          </cell>
          <cell r="C458" t="str">
            <v>Infektionen der Harnorgane, Alter &lt; 70 Jahre</v>
          </cell>
          <cell r="D458">
            <v>0.63500000000000001</v>
          </cell>
          <cell r="F458">
            <v>4.4000000000000004</v>
          </cell>
          <cell r="G458">
            <v>1</v>
          </cell>
          <cell r="H458">
            <v>0.30599999999999999</v>
          </cell>
          <cell r="I458">
            <v>19</v>
          </cell>
          <cell r="J458">
            <v>8.4000000000000005E-2</v>
          </cell>
          <cell r="K458">
            <v>0.114</v>
          </cell>
        </row>
        <row r="459">
          <cell r="A459" t="str">
            <v>L64Z</v>
          </cell>
          <cell r="B459" t="str">
            <v>M</v>
          </cell>
          <cell r="C459" t="str">
            <v>Harnsteine und Harnwegsobstruktion</v>
          </cell>
          <cell r="D459">
            <v>0.441</v>
          </cell>
          <cell r="F459">
            <v>2.6</v>
          </cell>
          <cell r="G459">
            <v>1</v>
          </cell>
          <cell r="H459">
            <v>0.20100000000000001</v>
          </cell>
          <cell r="I459">
            <v>13</v>
          </cell>
          <cell r="J459">
            <v>9.2999999999999999E-2</v>
          </cell>
          <cell r="K459">
            <v>0.112</v>
          </cell>
        </row>
        <row r="460">
          <cell r="A460" t="str">
            <v>L65A</v>
          </cell>
          <cell r="B460" t="str">
            <v>M</v>
          </cell>
          <cell r="C460" t="str">
            <v>Beschwerden und Symptome der Harnorgane mit äußerst schweren oder schweren CC</v>
          </cell>
          <cell r="D460">
            <v>0.65800000000000003</v>
          </cell>
          <cell r="F460">
            <v>4.9000000000000004</v>
          </cell>
          <cell r="G460">
            <v>1</v>
          </cell>
          <cell r="H460">
            <v>0.30599999999999999</v>
          </cell>
          <cell r="I460">
            <v>20</v>
          </cell>
          <cell r="J460">
            <v>7.5999999999999998E-2</v>
          </cell>
          <cell r="K460">
            <v>0.104</v>
          </cell>
        </row>
        <row r="461">
          <cell r="A461" t="str">
            <v>L65B</v>
          </cell>
          <cell r="B461" t="str">
            <v>M</v>
          </cell>
          <cell r="C461" t="str">
            <v>Beschwerden und Symptome der Harnorgane ohne äußerst schwere oder schwere CC</v>
          </cell>
          <cell r="D461">
            <v>0.49099999999999999</v>
          </cell>
          <cell r="F461">
            <v>2.7</v>
          </cell>
          <cell r="G461">
            <v>1</v>
          </cell>
          <cell r="H461">
            <v>0.23400000000000001</v>
          </cell>
          <cell r="I461">
            <v>15</v>
          </cell>
          <cell r="J461">
            <v>0.105</v>
          </cell>
          <cell r="K461">
            <v>0.128</v>
          </cell>
        </row>
        <row r="462">
          <cell r="A462" t="str">
            <v>L66Z</v>
          </cell>
          <cell r="B462" t="str">
            <v>M</v>
          </cell>
          <cell r="C462" t="str">
            <v>Urethrastriktur</v>
          </cell>
          <cell r="D462">
            <v>0.70899999999999996</v>
          </cell>
          <cell r="F462">
            <v>3</v>
          </cell>
          <cell r="G462">
            <v>1</v>
          </cell>
          <cell r="H462">
            <v>0.3</v>
          </cell>
          <cell r="I462">
            <v>18</v>
          </cell>
          <cell r="J462">
            <v>0.121</v>
          </cell>
          <cell r="K462">
            <v>0.151</v>
          </cell>
        </row>
        <row r="463">
          <cell r="A463" t="str">
            <v>L67A</v>
          </cell>
          <cell r="B463" t="str">
            <v>M</v>
          </cell>
          <cell r="C463" t="str">
            <v>Andere Krankheiten der Harnorgane mit äußerst schweren CC</v>
          </cell>
          <cell r="D463">
            <v>1.45</v>
          </cell>
          <cell r="F463">
            <v>10</v>
          </cell>
          <cell r="G463">
            <v>2</v>
          </cell>
          <cell r="H463">
            <v>0.46</v>
          </cell>
          <cell r="I463">
            <v>25</v>
          </cell>
          <cell r="J463">
            <v>8.2000000000000003E-2</v>
          </cell>
          <cell r="K463">
            <v>0.125</v>
          </cell>
        </row>
        <row r="464">
          <cell r="A464" t="str">
            <v>L67B</v>
          </cell>
          <cell r="B464" t="str">
            <v>M</v>
          </cell>
          <cell r="C464" t="str">
            <v>Andere Krankheiten der Harnorgane mit schweren CC</v>
          </cell>
          <cell r="D464">
            <v>0.83599999999999997</v>
          </cell>
          <cell r="F464">
            <v>5.9</v>
          </cell>
          <cell r="G464">
            <v>1</v>
          </cell>
          <cell r="H464">
            <v>0.38900000000000001</v>
          </cell>
          <cell r="I464">
            <v>21</v>
          </cell>
          <cell r="J464">
            <v>7.9000000000000001E-2</v>
          </cell>
          <cell r="K464">
            <v>0.113</v>
          </cell>
        </row>
        <row r="465">
          <cell r="A465" t="str">
            <v>L67C</v>
          </cell>
          <cell r="B465" t="str">
            <v>M</v>
          </cell>
          <cell r="C465" t="str">
            <v>Andere Krankheiten der Harnorgane ohne äußerst schwere oder schwere CC</v>
          </cell>
          <cell r="D465">
            <v>0.60499999999999998</v>
          </cell>
          <cell r="F465">
            <v>3.1</v>
          </cell>
          <cell r="G465">
            <v>1</v>
          </cell>
          <cell r="H465">
            <v>0.28199999999999997</v>
          </cell>
          <cell r="I465">
            <v>18</v>
          </cell>
          <cell r="J465">
            <v>0.11</v>
          </cell>
          <cell r="K465">
            <v>0.13800000000000001</v>
          </cell>
        </row>
        <row r="466">
          <cell r="A466" t="str">
            <v>MDC 12  Krankheiten und Störungen der männlichen Geschlechtsorgane</v>
          </cell>
        </row>
        <row r="467">
          <cell r="A467" t="str">
            <v>M01Z</v>
          </cell>
          <cell r="B467" t="str">
            <v>O</v>
          </cell>
          <cell r="C467" t="str">
            <v>Große Eingriffe an den Beckenorganen beim Mann</v>
          </cell>
          <cell r="D467">
            <v>2.6230000000000002</v>
          </cell>
          <cell r="F467">
            <v>15.4</v>
          </cell>
          <cell r="G467">
            <v>4</v>
          </cell>
          <cell r="H467">
            <v>0.33800000000000002</v>
          </cell>
          <cell r="I467">
            <v>30</v>
          </cell>
          <cell r="J467">
            <v>6.6000000000000003E-2</v>
          </cell>
          <cell r="K467">
            <v>0.10299999999999999</v>
          </cell>
        </row>
        <row r="468">
          <cell r="A468" t="str">
            <v>M02A</v>
          </cell>
          <cell r="B468" t="str">
            <v>O</v>
          </cell>
          <cell r="C468" t="str">
            <v>Transurethrale Prostataresektion mit äußerst schweren oder schweren CC</v>
          </cell>
          <cell r="D468">
            <v>1.4259999999999999</v>
          </cell>
          <cell r="F468">
            <v>10</v>
          </cell>
          <cell r="G468">
            <v>2</v>
          </cell>
          <cell r="H468">
            <v>0.35599999999999998</v>
          </cell>
          <cell r="I468">
            <v>25</v>
          </cell>
          <cell r="J468">
            <v>6.4000000000000001E-2</v>
          </cell>
          <cell r="K468">
            <v>9.7000000000000003E-2</v>
          </cell>
        </row>
        <row r="469">
          <cell r="A469" t="str">
            <v>M02B</v>
          </cell>
          <cell r="B469" t="str">
            <v>O</v>
          </cell>
          <cell r="C469" t="str">
            <v>Transurethrale Prostataresektion ohne äußerst schwere oder schwere CC</v>
          </cell>
          <cell r="D469">
            <v>0.97599999999999998</v>
          </cell>
          <cell r="F469">
            <v>8.1999999999999993</v>
          </cell>
          <cell r="G469">
            <v>2</v>
          </cell>
          <cell r="H469">
            <v>0.23200000000000001</v>
          </cell>
          <cell r="I469">
            <v>18</v>
          </cell>
          <cell r="J469">
            <v>5.0999999999999997E-2</v>
          </cell>
          <cell r="K469">
            <v>7.5999999999999998E-2</v>
          </cell>
        </row>
        <row r="470">
          <cell r="A470" t="str">
            <v>M03A</v>
          </cell>
          <cell r="B470" t="str">
            <v>O</v>
          </cell>
          <cell r="C470" t="str">
            <v>Eingriffe am Penis mit CC</v>
          </cell>
          <cell r="D470">
            <v>1.359</v>
          </cell>
          <cell r="F470">
            <v>7.6</v>
          </cell>
          <cell r="G470">
            <v>2</v>
          </cell>
          <cell r="H470">
            <v>0.32100000000000001</v>
          </cell>
          <cell r="I470">
            <v>23</v>
          </cell>
          <cell r="J470">
            <v>7.5999999999999998E-2</v>
          </cell>
          <cell r="K470">
            <v>0.112</v>
          </cell>
        </row>
        <row r="471">
          <cell r="A471" t="str">
            <v>M03B</v>
          </cell>
          <cell r="B471" t="str">
            <v>O</v>
          </cell>
          <cell r="C471" t="str">
            <v>Eingriffe am Penis ohne CC</v>
          </cell>
          <cell r="D471">
            <v>1.3089999999999999</v>
          </cell>
          <cell r="F471">
            <v>5.8</v>
          </cell>
          <cell r="G471">
            <v>1</v>
          </cell>
          <cell r="H471">
            <v>0.40400000000000003</v>
          </cell>
          <cell r="I471">
            <v>21</v>
          </cell>
          <cell r="J471">
            <v>8.3000000000000004E-2</v>
          </cell>
          <cell r="K471">
            <v>0.11799999999999999</v>
          </cell>
        </row>
        <row r="472">
          <cell r="A472" t="str">
            <v>M04A</v>
          </cell>
          <cell r="B472" t="str">
            <v>O</v>
          </cell>
          <cell r="C472" t="str">
            <v>Eingriffe am Hoden mit CC</v>
          </cell>
          <cell r="D472">
            <v>1.04</v>
          </cell>
          <cell r="F472">
            <v>6.3</v>
          </cell>
          <cell r="G472">
            <v>1</v>
          </cell>
          <cell r="H472">
            <v>0.35899999999999999</v>
          </cell>
          <cell r="I472">
            <v>21</v>
          </cell>
          <cell r="J472">
            <v>6.8000000000000005E-2</v>
          </cell>
          <cell r="K472">
            <v>9.8000000000000004E-2</v>
          </cell>
        </row>
        <row r="473">
          <cell r="A473" t="str">
            <v>M04B</v>
          </cell>
          <cell r="B473" t="str">
            <v>O</v>
          </cell>
          <cell r="C473" t="str">
            <v>Eingriffe am Hoden ohne CC</v>
          </cell>
          <cell r="D473">
            <v>0.78500000000000003</v>
          </cell>
          <cell r="F473">
            <v>3.4</v>
          </cell>
          <cell r="G473">
            <v>1</v>
          </cell>
          <cell r="H473">
            <v>0.23699999999999999</v>
          </cell>
          <cell r="I473">
            <v>15</v>
          </cell>
          <cell r="J473">
            <v>8.3000000000000004E-2</v>
          </cell>
          <cell r="K473">
            <v>0.107</v>
          </cell>
        </row>
        <row r="474">
          <cell r="A474" t="str">
            <v>M05Z</v>
          </cell>
          <cell r="B474" t="str">
            <v>O</v>
          </cell>
          <cell r="C474" t="str">
            <v>Zirkumzision</v>
          </cell>
          <cell r="D474">
            <v>0.41799999999999998</v>
          </cell>
          <cell r="F474">
            <v>1.8</v>
          </cell>
          <cell r="G474">
            <v>1</v>
          </cell>
          <cell r="H474">
            <v>0.104</v>
          </cell>
          <cell r="I474">
            <v>7</v>
          </cell>
          <cell r="J474">
            <v>7.0999999999999994E-2</v>
          </cell>
          <cell r="K474">
            <v>7.4999999999999997E-2</v>
          </cell>
        </row>
        <row r="475">
          <cell r="A475" t="str">
            <v>M06A</v>
          </cell>
          <cell r="B475" t="str">
            <v>O</v>
          </cell>
          <cell r="C475" t="str">
            <v>Andere OR­Prozeduren an den männlichen Geschlechtsorganen bei bösartiger Neubildung</v>
          </cell>
          <cell r="D475">
            <v>0.99299999999999999</v>
          </cell>
          <cell r="F475">
            <v>4.8</v>
          </cell>
          <cell r="G475">
            <v>1</v>
          </cell>
          <cell r="H475">
            <v>0.39500000000000002</v>
          </cell>
          <cell r="I475">
            <v>20</v>
          </cell>
          <cell r="J475">
            <v>9.8000000000000004E-2</v>
          </cell>
          <cell r="K475">
            <v>0.13500000000000001</v>
          </cell>
        </row>
        <row r="476">
          <cell r="A476" t="str">
            <v>M06B</v>
          </cell>
          <cell r="B476" t="str">
            <v>O</v>
          </cell>
          <cell r="C476" t="str">
            <v>Andere OR­Prozeduren an den männlichen Geschlechtsorganen außer bei bösartiger Neubildung</v>
          </cell>
          <cell r="D476">
            <v>0.98</v>
          </cell>
          <cell r="F476">
            <v>5.3</v>
          </cell>
          <cell r="G476">
            <v>1</v>
          </cell>
          <cell r="H476">
            <v>0.34499999999999997</v>
          </cell>
          <cell r="I476">
            <v>20</v>
          </cell>
          <cell r="J476">
            <v>7.6999999999999999E-2</v>
          </cell>
          <cell r="K476">
            <v>0.109</v>
          </cell>
        </row>
        <row r="477">
          <cell r="A477" t="str">
            <v>M40Z</v>
          </cell>
          <cell r="B477" t="str">
            <v>A</v>
          </cell>
          <cell r="C477" t="str">
            <v>Urethrozystoskopie ohne CC</v>
          </cell>
          <cell r="D477">
            <v>0.999</v>
          </cell>
          <cell r="F477">
            <v>4.8</v>
          </cell>
          <cell r="G477">
            <v>1</v>
          </cell>
          <cell r="H477">
            <v>0.33700000000000002</v>
          </cell>
          <cell r="I477">
            <v>20</v>
          </cell>
          <cell r="J477">
            <v>8.5000000000000006E-2</v>
          </cell>
          <cell r="K477">
            <v>0.11700000000000001</v>
          </cell>
        </row>
        <row r="478">
          <cell r="A478" t="str">
            <v>M60A</v>
          </cell>
          <cell r="B478" t="str">
            <v>M</v>
          </cell>
          <cell r="C478" t="str">
            <v>Bösartige Neubildungen der männlichen Geschlechtsorgane mit äußerst schweren oder schweren CC</v>
          </cell>
          <cell r="D478">
            <v>0.88900000000000001</v>
          </cell>
          <cell r="F478">
            <v>5.9</v>
          </cell>
          <cell r="G478">
            <v>1</v>
          </cell>
          <cell r="H478">
            <v>0.42099999999999999</v>
          </cell>
          <cell r="I478">
            <v>21</v>
          </cell>
          <cell r="J478">
            <v>8.5000000000000006E-2</v>
          </cell>
          <cell r="K478">
            <v>0.122</v>
          </cell>
        </row>
        <row r="479">
          <cell r="A479" t="str">
            <v>M60B</v>
          </cell>
          <cell r="B479" t="str">
            <v>M</v>
          </cell>
          <cell r="C479" t="str">
            <v>Bösartige Neubildungen der männlichen Geschlechtsorgane ohne äußerst schwere oder schwere CC</v>
          </cell>
          <cell r="D479">
            <v>0.65200000000000002</v>
          </cell>
          <cell r="F479">
            <v>2.8</v>
          </cell>
          <cell r="G479">
            <v>1</v>
          </cell>
          <cell r="H479">
            <v>0.29399999999999998</v>
          </cell>
          <cell r="I479">
            <v>18</v>
          </cell>
          <cell r="J479">
            <v>0.128</v>
          </cell>
          <cell r="K479">
            <v>0.157</v>
          </cell>
        </row>
        <row r="480">
          <cell r="A480" t="str">
            <v>M61A</v>
          </cell>
          <cell r="B480" t="str">
            <v>M</v>
          </cell>
          <cell r="C480" t="str">
            <v>Benigne Prostatahyperplasie mit äußerst schweren oder schweren CC</v>
          </cell>
          <cell r="D480">
            <v>0.77200000000000002</v>
          </cell>
          <cell r="F480">
            <v>5.0999999999999996</v>
          </cell>
          <cell r="G480">
            <v>1</v>
          </cell>
          <cell r="H480">
            <v>0.33800000000000002</v>
          </cell>
          <cell r="I480">
            <v>20</v>
          </cell>
          <cell r="J480">
            <v>0.08</v>
          </cell>
          <cell r="K480">
            <v>0.112</v>
          </cell>
        </row>
        <row r="481">
          <cell r="A481" t="str">
            <v>M61B</v>
          </cell>
          <cell r="B481" t="str">
            <v>M</v>
          </cell>
          <cell r="C481" t="str">
            <v>Benigne Prostatahyperplasie ohne äußerst schwere oder schwere CC</v>
          </cell>
          <cell r="D481">
            <v>0.24</v>
          </cell>
          <cell r="F481">
            <v>1.7</v>
          </cell>
          <cell r="G481">
            <v>1</v>
          </cell>
          <cell r="H481">
            <v>0.115</v>
          </cell>
          <cell r="I481">
            <v>10</v>
          </cell>
          <cell r="J481">
            <v>8.2000000000000003E-2</v>
          </cell>
          <cell r="K481">
            <v>8.5999999999999993E-2</v>
          </cell>
        </row>
        <row r="482">
          <cell r="A482" t="str">
            <v>M62A</v>
          </cell>
          <cell r="B482" t="str">
            <v>M</v>
          </cell>
          <cell r="C482" t="str">
            <v>Infektion/Entzündung der männlichen Geschlechtsorgane mit CC</v>
          </cell>
          <cell r="D482">
            <v>0.73199999999999998</v>
          </cell>
          <cell r="F482">
            <v>5.3</v>
          </cell>
          <cell r="G482">
            <v>1</v>
          </cell>
          <cell r="H482">
            <v>0.34499999999999997</v>
          </cell>
          <cell r="I482">
            <v>20</v>
          </cell>
          <cell r="J482">
            <v>7.8E-2</v>
          </cell>
          <cell r="K482">
            <v>0.109</v>
          </cell>
        </row>
        <row r="483">
          <cell r="A483" t="str">
            <v>M62B</v>
          </cell>
          <cell r="B483" t="str">
            <v>M</v>
          </cell>
          <cell r="C483" t="str">
            <v>Infektion/Entzündung der männlichen Geschlechtsorgane ohne CC</v>
          </cell>
          <cell r="D483">
            <v>0.54800000000000004</v>
          </cell>
          <cell r="F483">
            <v>3.2</v>
          </cell>
          <cell r="G483">
            <v>1</v>
          </cell>
          <cell r="H483">
            <v>0.252</v>
          </cell>
          <cell r="I483">
            <v>17</v>
          </cell>
          <cell r="J483">
            <v>9.5000000000000001E-2</v>
          </cell>
          <cell r="K483">
            <v>0.12</v>
          </cell>
        </row>
        <row r="484">
          <cell r="A484" t="str">
            <v>M63Z</v>
          </cell>
          <cell r="B484" t="str">
            <v>M</v>
          </cell>
          <cell r="C484" t="str">
            <v xml:space="preserve">Sterilisation beim Mann </v>
          </cell>
          <cell r="D484">
            <v>0.28599999999999998</v>
          </cell>
          <cell r="F484">
            <v>1.3</v>
          </cell>
          <cell r="I484">
            <v>5</v>
          </cell>
          <cell r="J484">
            <v>6.3E-2</v>
          </cell>
          <cell r="K484">
            <v>0.06</v>
          </cell>
        </row>
        <row r="485">
          <cell r="A485" t="str">
            <v>M64Z</v>
          </cell>
          <cell r="B485" t="str">
            <v>M</v>
          </cell>
          <cell r="C485" t="str">
            <v>Andere Krankheiten der männlichen Geschlechtsorgane</v>
          </cell>
          <cell r="D485">
            <v>0.443</v>
          </cell>
          <cell r="F485">
            <v>2.1</v>
          </cell>
          <cell r="G485">
            <v>1</v>
          </cell>
          <cell r="H485">
            <v>0.186</v>
          </cell>
          <cell r="I485">
            <v>12</v>
          </cell>
          <cell r="J485">
            <v>0.107</v>
          </cell>
          <cell r="K485">
            <v>0.12</v>
          </cell>
        </row>
        <row r="486">
          <cell r="A486" t="str">
            <v>MDC 13  Krankheiten und Störungen der weiblichen Geschlechtsorgane</v>
          </cell>
        </row>
        <row r="487">
          <cell r="A487" t="str">
            <v>N01Z</v>
          </cell>
          <cell r="B487" t="str">
            <v>O</v>
          </cell>
          <cell r="C487" t="str">
            <v>Beckeneviszeration bei der Frau und radikale Vulvektomie</v>
          </cell>
          <cell r="D487">
            <v>3.194</v>
          </cell>
          <cell r="F487">
            <v>20.7</v>
          </cell>
          <cell r="G487">
            <v>6</v>
          </cell>
          <cell r="H487">
            <v>0.29399999999999998</v>
          </cell>
          <cell r="I487">
            <v>36</v>
          </cell>
          <cell r="J487">
            <v>0.06</v>
          </cell>
          <cell r="K487">
            <v>9.5000000000000001E-2</v>
          </cell>
        </row>
        <row r="488">
          <cell r="A488" t="str">
            <v>N02A</v>
          </cell>
          <cell r="B488" t="str">
            <v>O</v>
          </cell>
          <cell r="C488" t="str">
            <v>Eingriffe an Uterus und Adnexen bei bösartiger Neubildung der Ovarien oder Adnexe mit CC</v>
          </cell>
          <cell r="D488">
            <v>2.875</v>
          </cell>
          <cell r="F488">
            <v>17.399999999999999</v>
          </cell>
          <cell r="G488">
            <v>5</v>
          </cell>
          <cell r="H488">
            <v>0.32200000000000001</v>
          </cell>
          <cell r="I488">
            <v>32</v>
          </cell>
          <cell r="J488">
            <v>6.7000000000000004E-2</v>
          </cell>
          <cell r="K488">
            <v>0.105</v>
          </cell>
        </row>
        <row r="489">
          <cell r="A489" t="str">
            <v>N02B</v>
          </cell>
          <cell r="B489" t="str">
            <v>O</v>
          </cell>
          <cell r="C489" t="str">
            <v>Eingriffe an Uterus und Adnexen bei bösartiger Neubildung der Ovarien oder Adnexe ohne CC</v>
          </cell>
          <cell r="D489">
            <v>1.391</v>
          </cell>
          <cell r="F489">
            <v>8.1</v>
          </cell>
          <cell r="G489">
            <v>2</v>
          </cell>
          <cell r="H489">
            <v>0.30499999999999999</v>
          </cell>
          <cell r="I489">
            <v>23</v>
          </cell>
          <cell r="J489">
            <v>6.7000000000000004E-2</v>
          </cell>
          <cell r="K489">
            <v>0.1</v>
          </cell>
        </row>
        <row r="490">
          <cell r="A490" t="str">
            <v>N03A</v>
          </cell>
          <cell r="B490" t="str">
            <v>O</v>
          </cell>
          <cell r="C490" t="str">
            <v>Eingriffe an Uterus und Adnexen bei bösartiger Neubildung anderer Organe mit CC</v>
          </cell>
          <cell r="D490">
            <v>2.7490000000000001</v>
          </cell>
          <cell r="F490">
            <v>17</v>
          </cell>
          <cell r="G490">
            <v>5</v>
          </cell>
          <cell r="H490">
            <v>0.318</v>
          </cell>
          <cell r="I490">
            <v>32</v>
          </cell>
          <cell r="J490">
            <v>6.7000000000000004E-2</v>
          </cell>
          <cell r="K490">
            <v>0.106</v>
          </cell>
        </row>
        <row r="491">
          <cell r="A491" t="str">
            <v>N03B</v>
          </cell>
          <cell r="B491" t="str">
            <v>O</v>
          </cell>
          <cell r="C491" t="str">
            <v>Eingriffe an Uterus und Adnexen bei bösartiger Neubildung anderer Organe ohne CC</v>
          </cell>
          <cell r="D491">
            <v>2.0179999999999998</v>
          </cell>
          <cell r="F491">
            <v>11.5</v>
          </cell>
          <cell r="G491">
            <v>3</v>
          </cell>
          <cell r="H491">
            <v>0.32700000000000001</v>
          </cell>
          <cell r="I491">
            <v>26</v>
          </cell>
          <cell r="J491">
            <v>6.8000000000000005E-2</v>
          </cell>
          <cell r="K491">
            <v>0.105</v>
          </cell>
        </row>
        <row r="492">
          <cell r="A492" t="str">
            <v>N04Z</v>
          </cell>
          <cell r="B492" t="str">
            <v>O</v>
          </cell>
          <cell r="C492" t="str">
            <v>Hysterektomie außer bei bösartiger Neubildung</v>
          </cell>
          <cell r="D492">
            <v>1.1020000000000001</v>
          </cell>
          <cell r="F492">
            <v>10.199999999999999</v>
          </cell>
          <cell r="G492">
            <v>2</v>
          </cell>
          <cell r="H492">
            <v>0.23599999999999999</v>
          </cell>
          <cell r="I492">
            <v>20</v>
          </cell>
          <cell r="J492">
            <v>4.2000000000000003E-2</v>
          </cell>
          <cell r="K492">
            <v>6.3E-2</v>
          </cell>
        </row>
        <row r="493">
          <cell r="A493" t="str">
            <v>N05A</v>
          </cell>
          <cell r="B493" t="str">
            <v>O</v>
          </cell>
          <cell r="C493" t="str">
            <v>Ovariektomien und komplexe Eingriffe an den Tubae uterinae außer bei bösartiger Neubildung mit äußerst schweren oder schweren CC</v>
          </cell>
          <cell r="D493">
            <v>1.6879999999999999</v>
          </cell>
          <cell r="F493">
            <v>11</v>
          </cell>
          <cell r="G493">
            <v>3</v>
          </cell>
          <cell r="H493">
            <v>0.26900000000000002</v>
          </cell>
          <cell r="I493">
            <v>26</v>
          </cell>
          <cell r="J493">
            <v>5.8999999999999997E-2</v>
          </cell>
          <cell r="K493">
            <v>0.09</v>
          </cell>
        </row>
        <row r="494">
          <cell r="A494" t="str">
            <v>N05B</v>
          </cell>
          <cell r="B494" t="str">
            <v>O</v>
          </cell>
          <cell r="C494" t="str">
            <v>Ovariektomien und komplexe Eingriffe an den Tubae uterinae außer bei bösartiger Neubildung ohne äußerst schwere oder schwere CC</v>
          </cell>
          <cell r="D494">
            <v>1.1160000000000001</v>
          </cell>
          <cell r="F494">
            <v>6.3</v>
          </cell>
          <cell r="G494">
            <v>1</v>
          </cell>
          <cell r="H494">
            <v>0.32800000000000001</v>
          </cell>
          <cell r="I494">
            <v>18</v>
          </cell>
          <cell r="J494">
            <v>6.2E-2</v>
          </cell>
          <cell r="K494">
            <v>0.09</v>
          </cell>
        </row>
        <row r="495">
          <cell r="A495" t="str">
            <v>N06Z</v>
          </cell>
          <cell r="B495" t="str">
            <v>O</v>
          </cell>
          <cell r="C495" t="str">
            <v>Rekonstruktive Eingriffe an den weiblichen Geschlechtsorganen</v>
          </cell>
          <cell r="D495">
            <v>1.29</v>
          </cell>
          <cell r="F495">
            <v>8.1</v>
          </cell>
          <cell r="G495">
            <v>2</v>
          </cell>
          <cell r="H495">
            <v>0.27400000000000002</v>
          </cell>
          <cell r="I495">
            <v>23</v>
          </cell>
          <cell r="J495">
            <v>6.0999999999999999E-2</v>
          </cell>
          <cell r="K495">
            <v>0.09</v>
          </cell>
        </row>
        <row r="496">
          <cell r="A496" t="str">
            <v>N07Z</v>
          </cell>
          <cell r="B496" t="str">
            <v>O</v>
          </cell>
          <cell r="C496" t="str">
            <v>Andere Eingriffe an Uterus und Adnexen außer bei bösartiger Neubildung</v>
          </cell>
          <cell r="D496">
            <v>0.79</v>
          </cell>
          <cell r="F496">
            <v>3.5</v>
          </cell>
          <cell r="G496">
            <v>1</v>
          </cell>
          <cell r="H496">
            <v>0.22500000000000001</v>
          </cell>
          <cell r="I496">
            <v>15</v>
          </cell>
          <cell r="J496">
            <v>7.5999999999999998E-2</v>
          </cell>
          <cell r="K496">
            <v>9.9000000000000005E-2</v>
          </cell>
        </row>
        <row r="497">
          <cell r="A497" t="str">
            <v>N08Z</v>
          </cell>
          <cell r="B497" t="str">
            <v>O</v>
          </cell>
          <cell r="C497" t="str">
            <v>Endoskopische Eingriffe an den weiblichen Geschlechtsorganen</v>
          </cell>
          <cell r="D497">
            <v>0.66200000000000003</v>
          </cell>
          <cell r="F497">
            <v>3.2</v>
          </cell>
          <cell r="G497">
            <v>1</v>
          </cell>
          <cell r="H497">
            <v>0.19500000000000001</v>
          </cell>
          <cell r="I497">
            <v>13</v>
          </cell>
          <cell r="J497">
            <v>7.1999999999999995E-2</v>
          </cell>
          <cell r="K497">
            <v>9.1999999999999998E-2</v>
          </cell>
        </row>
        <row r="498">
          <cell r="A498" t="str">
            <v>N09Z</v>
          </cell>
          <cell r="B498" t="str">
            <v>O</v>
          </cell>
          <cell r="C498" t="str">
            <v>Konisation und Eingriffe an Vagina, Zervix und Vulva</v>
          </cell>
          <cell r="D498">
            <v>0.60099999999999998</v>
          </cell>
          <cell r="F498">
            <v>3.3</v>
          </cell>
          <cell r="G498">
            <v>1</v>
          </cell>
          <cell r="H498">
            <v>0.21199999999999999</v>
          </cell>
          <cell r="I498">
            <v>15</v>
          </cell>
          <cell r="J498">
            <v>7.8E-2</v>
          </cell>
          <cell r="K498">
            <v>9.9000000000000005E-2</v>
          </cell>
        </row>
        <row r="499">
          <cell r="A499" t="str">
            <v>N10Z</v>
          </cell>
          <cell r="B499" t="str">
            <v>O</v>
          </cell>
          <cell r="C499" t="str">
            <v>Diagnostische Kürettage oder diagnostische Hysteroskopie</v>
          </cell>
          <cell r="D499">
            <v>0.33100000000000002</v>
          </cell>
          <cell r="F499">
            <v>2.1</v>
          </cell>
          <cell r="G499">
            <v>1</v>
          </cell>
          <cell r="H499">
            <v>0.11600000000000001</v>
          </cell>
          <cell r="I499">
            <v>8</v>
          </cell>
          <cell r="J499">
            <v>6.5000000000000002E-2</v>
          </cell>
          <cell r="K499">
            <v>7.3999999999999996E-2</v>
          </cell>
        </row>
        <row r="500">
          <cell r="A500" t="str">
            <v>N11A</v>
          </cell>
          <cell r="B500" t="str">
            <v>O</v>
          </cell>
          <cell r="C500" t="str">
            <v>Andere OR­Prozeduren an den weiblichen Geschlechtsorganen, Alter &gt; 64 Jahre oder bei bösartiger Neubildung oder mit CC</v>
          </cell>
          <cell r="D500">
            <v>1.667</v>
          </cell>
          <cell r="F500">
            <v>8.3000000000000007</v>
          </cell>
          <cell r="G500">
            <v>2</v>
          </cell>
          <cell r="H500">
            <v>0.37</v>
          </cell>
          <cell r="I500">
            <v>23</v>
          </cell>
          <cell r="J500">
            <v>0.08</v>
          </cell>
          <cell r="K500">
            <v>0.12</v>
          </cell>
        </row>
        <row r="501">
          <cell r="A501" t="str">
            <v>N11B</v>
          </cell>
          <cell r="B501" t="str">
            <v>O</v>
          </cell>
          <cell r="C501" t="str">
            <v>Andere OR­Prozeduren an den weiblichen Geschlechtsorganen, Alter &lt; 65 Jahre außer bei bösartiger Neubildung ohne CC</v>
          </cell>
          <cell r="D501">
            <v>0.75600000000000001</v>
          </cell>
          <cell r="F501">
            <v>3.1</v>
          </cell>
          <cell r="G501">
            <v>1</v>
          </cell>
          <cell r="H501">
            <v>0.21099999999999999</v>
          </cell>
          <cell r="I501">
            <v>16</v>
          </cell>
          <cell r="J501">
            <v>8.3000000000000004E-2</v>
          </cell>
          <cell r="K501">
            <v>0.104</v>
          </cell>
        </row>
        <row r="502">
          <cell r="A502" t="str">
            <v>N60A</v>
          </cell>
          <cell r="B502" t="str">
            <v>M</v>
          </cell>
          <cell r="C502" t="str">
            <v>Bösartige Neubildung der weiblichen Geschlechtsorgane mit äußerst schweren oder schweren CC</v>
          </cell>
          <cell r="D502">
            <v>0.85699999999999998</v>
          </cell>
          <cell r="F502">
            <v>5.2</v>
          </cell>
          <cell r="G502">
            <v>1</v>
          </cell>
          <cell r="H502">
            <v>0.41199999999999998</v>
          </cell>
          <cell r="I502">
            <v>20</v>
          </cell>
          <cell r="J502">
            <v>9.6000000000000002E-2</v>
          </cell>
          <cell r="K502">
            <v>0.13400000000000001</v>
          </cell>
        </row>
        <row r="503">
          <cell r="A503" t="str">
            <v>N60B</v>
          </cell>
          <cell r="B503" t="str">
            <v>M</v>
          </cell>
          <cell r="C503" t="str">
            <v>Bösartige Neubildung der weiblichen Geschlechtsorgane ohne äußerst schwere oder schwere CC</v>
          </cell>
          <cell r="D503">
            <v>0.63100000000000001</v>
          </cell>
          <cell r="F503">
            <v>2.6</v>
          </cell>
          <cell r="G503">
            <v>1</v>
          </cell>
          <cell r="H503">
            <v>0.29699999999999999</v>
          </cell>
          <cell r="I503">
            <v>18</v>
          </cell>
          <cell r="J503">
            <v>0.13500000000000001</v>
          </cell>
          <cell r="K503">
            <v>0.16300000000000001</v>
          </cell>
        </row>
        <row r="504">
          <cell r="A504" t="str">
            <v>N61Z</v>
          </cell>
          <cell r="B504" t="str">
            <v>M</v>
          </cell>
          <cell r="C504" t="str">
            <v>Infektion/Entzündung der weiblichen Geschlechtsorgane</v>
          </cell>
          <cell r="D504">
            <v>0.54</v>
          </cell>
          <cell r="F504">
            <v>4</v>
          </cell>
          <cell r="G504">
            <v>1</v>
          </cell>
          <cell r="H504">
            <v>0.25700000000000001</v>
          </cell>
          <cell r="I504">
            <v>18</v>
          </cell>
          <cell r="J504">
            <v>7.6999999999999999E-2</v>
          </cell>
          <cell r="K504">
            <v>0.10299999999999999</v>
          </cell>
        </row>
        <row r="505">
          <cell r="A505" t="str">
            <v>N62A</v>
          </cell>
          <cell r="B505" t="str">
            <v>M</v>
          </cell>
          <cell r="C505" t="str">
            <v>Menstruationsstörungen und andere Erkrankungen der weiblichen Geschlechtsorgane mit CC</v>
          </cell>
          <cell r="D505">
            <v>0.59399999999999997</v>
          </cell>
          <cell r="F505">
            <v>3.1</v>
          </cell>
          <cell r="G505">
            <v>1</v>
          </cell>
          <cell r="H505">
            <v>0.26</v>
          </cell>
          <cell r="I505">
            <v>18</v>
          </cell>
          <cell r="J505">
            <v>0.10199999999999999</v>
          </cell>
          <cell r="K505">
            <v>0.128</v>
          </cell>
        </row>
        <row r="506">
          <cell r="A506" t="str">
            <v>N62B</v>
          </cell>
          <cell r="B506" t="str">
            <v>M</v>
          </cell>
          <cell r="C506" t="str">
            <v>Menstruationsstörungen und andere Erkrankungen der weiblichen Geschlechtsorgane ohne CC</v>
          </cell>
          <cell r="D506">
            <v>0.55000000000000004</v>
          </cell>
          <cell r="F506">
            <v>2.1</v>
          </cell>
          <cell r="G506">
            <v>1</v>
          </cell>
          <cell r="H506">
            <v>0.21099999999999999</v>
          </cell>
          <cell r="I506">
            <v>13</v>
          </cell>
          <cell r="J506">
            <v>0.121</v>
          </cell>
          <cell r="K506">
            <v>0.13700000000000001</v>
          </cell>
        </row>
        <row r="507">
          <cell r="A507" t="str">
            <v>MDC 14  Schwangerschaft, Geburt und Wochenbett</v>
          </cell>
        </row>
        <row r="508">
          <cell r="A508" t="str">
            <v>O01A</v>
          </cell>
          <cell r="B508" t="str">
            <v>O</v>
          </cell>
          <cell r="C508" t="str">
            <v>Sectio caesarea mit mehreren komplizierenden Diagnosen, mindestens eine schwer</v>
          </cell>
          <cell r="D508">
            <v>1.774</v>
          </cell>
          <cell r="E508">
            <v>1.5860000000000001</v>
          </cell>
          <cell r="F508">
            <v>10.9</v>
          </cell>
          <cell r="G508">
            <v>3</v>
          </cell>
          <cell r="H508">
            <v>0.27500000000000002</v>
          </cell>
          <cell r="I508">
            <v>26</v>
          </cell>
          <cell r="J508">
            <v>6.0999999999999999E-2</v>
          </cell>
          <cell r="K508">
            <v>9.2999999999999999E-2</v>
          </cell>
        </row>
        <row r="509">
          <cell r="A509" t="str">
            <v>O01B</v>
          </cell>
          <cell r="B509" t="str">
            <v>O</v>
          </cell>
          <cell r="C509" t="str">
            <v>Sectio caesarea mit schwerer komplizierender Diagnose</v>
          </cell>
          <cell r="D509">
            <v>1.4330000000000001</v>
          </cell>
          <cell r="E509">
            <v>1.325</v>
          </cell>
          <cell r="F509">
            <v>8.1999999999999993</v>
          </cell>
          <cell r="G509">
            <v>2</v>
          </cell>
          <cell r="H509">
            <v>0.27200000000000002</v>
          </cell>
          <cell r="I509">
            <v>20</v>
          </cell>
          <cell r="J509">
            <v>0.06</v>
          </cell>
          <cell r="K509">
            <v>8.8999999999999996E-2</v>
          </cell>
        </row>
        <row r="510">
          <cell r="A510" t="str">
            <v>O01C</v>
          </cell>
          <cell r="B510" t="str">
            <v>O</v>
          </cell>
          <cell r="C510" t="str">
            <v>Sectio caesarea mit mäßig schwerer komplizierender Diagnose</v>
          </cell>
          <cell r="D510">
            <v>1.286</v>
          </cell>
          <cell r="E510">
            <v>1.0860000000000001</v>
          </cell>
          <cell r="F510">
            <v>7.2</v>
          </cell>
          <cell r="G510">
            <v>1</v>
          </cell>
          <cell r="H510">
            <v>0.36</v>
          </cell>
          <cell r="I510">
            <v>12</v>
          </cell>
          <cell r="J510">
            <v>0.06</v>
          </cell>
          <cell r="K510">
            <v>8.7999999999999995E-2</v>
          </cell>
        </row>
        <row r="511">
          <cell r="A511" t="str">
            <v>O01D</v>
          </cell>
          <cell r="B511" t="str">
            <v>O</v>
          </cell>
          <cell r="C511" t="str">
            <v>Sectio caesarea ohne komplizierende Diagnose</v>
          </cell>
          <cell r="D511">
            <v>1.1930000000000001</v>
          </cell>
          <cell r="E511">
            <v>1.077</v>
          </cell>
          <cell r="F511">
            <v>7</v>
          </cell>
          <cell r="G511">
            <v>1</v>
          </cell>
          <cell r="H511">
            <v>0.34499999999999997</v>
          </cell>
          <cell r="I511">
            <v>14</v>
          </cell>
          <cell r="J511">
            <v>5.8999999999999997E-2</v>
          </cell>
          <cell r="K511">
            <v>8.5999999999999993E-2</v>
          </cell>
        </row>
        <row r="512">
          <cell r="A512" t="str">
            <v>O02Z</v>
          </cell>
          <cell r="B512" t="str">
            <v>O</v>
          </cell>
          <cell r="C512" t="str">
            <v>Vaginale Entbindung mit komplizierender OR­Prozedur</v>
          </cell>
          <cell r="D512">
            <v>1.0049999999999999</v>
          </cell>
          <cell r="F512">
            <v>4.3</v>
          </cell>
          <cell r="G512">
            <v>1</v>
          </cell>
          <cell r="H512">
            <v>0.25600000000000001</v>
          </cell>
          <cell r="I512">
            <v>16</v>
          </cell>
          <cell r="J512">
            <v>7.1999999999999995E-2</v>
          </cell>
          <cell r="K512">
            <v>9.7000000000000003E-2</v>
          </cell>
        </row>
        <row r="513">
          <cell r="A513" t="str">
            <v>O03Z</v>
          </cell>
          <cell r="B513" t="str">
            <v>O</v>
          </cell>
          <cell r="C513" t="str">
            <v>Extrauteringravidität</v>
          </cell>
          <cell r="D513">
            <v>0.83299999999999996</v>
          </cell>
          <cell r="F513">
            <v>4.2</v>
          </cell>
          <cell r="G513">
            <v>1</v>
          </cell>
          <cell r="H513">
            <v>0.248</v>
          </cell>
          <cell r="I513">
            <v>14</v>
          </cell>
          <cell r="J513">
            <v>7.0000000000000007E-2</v>
          </cell>
          <cell r="K513">
            <v>9.5000000000000001E-2</v>
          </cell>
        </row>
        <row r="514">
          <cell r="A514" t="str">
            <v>O04Z</v>
          </cell>
          <cell r="B514" t="str">
            <v>O</v>
          </cell>
          <cell r="C514" t="str">
            <v>Stationäre Aufnahme nach Entbindung oder Abort mit OR­Prozedur</v>
          </cell>
          <cell r="D514">
            <v>0.77900000000000003</v>
          </cell>
          <cell r="F514">
            <v>3.7</v>
          </cell>
          <cell r="G514">
            <v>1</v>
          </cell>
          <cell r="H514">
            <v>0.26900000000000002</v>
          </cell>
          <cell r="I514">
            <v>19</v>
          </cell>
          <cell r="J514">
            <v>8.6999999999999994E-2</v>
          </cell>
          <cell r="K514">
            <v>0.115</v>
          </cell>
        </row>
        <row r="515">
          <cell r="A515" t="str">
            <v>O40Z</v>
          </cell>
          <cell r="B515" t="str">
            <v>A</v>
          </cell>
          <cell r="C515" t="str">
            <v>Abort mit Dilatation und Kürettage, Aspirationskürettage oder Hysterotomie</v>
          </cell>
          <cell r="D515">
            <v>0.30399999999999999</v>
          </cell>
          <cell r="F515">
            <v>1.6</v>
          </cell>
          <cell r="G515">
            <v>1</v>
          </cell>
          <cell r="H515">
            <v>9.5000000000000001E-2</v>
          </cell>
          <cell r="I515">
            <v>6</v>
          </cell>
          <cell r="J515">
            <v>7.2999999999999995E-2</v>
          </cell>
          <cell r="K515">
            <v>7.3999999999999996E-2</v>
          </cell>
        </row>
        <row r="516">
          <cell r="A516" t="str">
            <v>O60A</v>
          </cell>
          <cell r="B516" t="str">
            <v>M</v>
          </cell>
          <cell r="C516" t="str">
            <v>Vaginale Entbindung mit mehreren komplizierenden Diagnosen, mindestens eine schwer</v>
          </cell>
          <cell r="D516">
            <v>1.08</v>
          </cell>
          <cell r="E516">
            <v>0.91600000000000004</v>
          </cell>
          <cell r="F516">
            <v>6.9</v>
          </cell>
          <cell r="G516">
            <v>1</v>
          </cell>
          <cell r="H516">
            <v>0.33</v>
          </cell>
          <cell r="I516">
            <v>22</v>
          </cell>
          <cell r="J516">
            <v>5.7000000000000002E-2</v>
          </cell>
          <cell r="K516">
            <v>8.4000000000000005E-2</v>
          </cell>
        </row>
        <row r="517">
          <cell r="A517" t="str">
            <v>O60B</v>
          </cell>
          <cell r="B517" t="str">
            <v>M</v>
          </cell>
          <cell r="C517" t="str">
            <v>Vaginale Entbindung mit schwerer komplizierender Diagnose</v>
          </cell>
          <cell r="D517">
            <v>0.89700000000000002</v>
          </cell>
          <cell r="E517">
            <v>0.75800000000000001</v>
          </cell>
          <cell r="F517">
            <v>4.7</v>
          </cell>
          <cell r="G517">
            <v>1</v>
          </cell>
          <cell r="H517">
            <v>0.245</v>
          </cell>
          <cell r="I517">
            <v>19</v>
          </cell>
          <cell r="J517">
            <v>6.3E-2</v>
          </cell>
          <cell r="K517">
            <v>8.6999999999999994E-2</v>
          </cell>
        </row>
        <row r="518">
          <cell r="A518" t="str">
            <v>O60C</v>
          </cell>
          <cell r="B518" t="str">
            <v>M</v>
          </cell>
          <cell r="C518" t="str">
            <v>Vaginale Entbindung mit mäßig schwerer komplizierender Diagnose</v>
          </cell>
          <cell r="D518">
            <v>0.86199999999999999</v>
          </cell>
          <cell r="E518">
            <v>0.70099999999999996</v>
          </cell>
          <cell r="F518">
            <v>4.5</v>
          </cell>
          <cell r="G518">
            <v>1</v>
          </cell>
          <cell r="H518">
            <v>0.26500000000000001</v>
          </cell>
          <cell r="I518">
            <v>13</v>
          </cell>
          <cell r="J518">
            <v>7.0999999999999994E-2</v>
          </cell>
          <cell r="K518">
            <v>9.7000000000000003E-2</v>
          </cell>
        </row>
        <row r="519">
          <cell r="A519" t="str">
            <v>O60D</v>
          </cell>
          <cell r="B519" t="str">
            <v>M</v>
          </cell>
          <cell r="C519" t="str">
            <v>Vaginale Entbindung ohne komplizierende Diagnose</v>
          </cell>
          <cell r="D519">
            <v>0.54</v>
          </cell>
          <cell r="E519">
            <v>0.41899999999999998</v>
          </cell>
          <cell r="F519">
            <v>3.5</v>
          </cell>
          <cell r="G519">
            <v>1</v>
          </cell>
          <cell r="H519">
            <v>0.156</v>
          </cell>
          <cell r="I519">
            <v>11</v>
          </cell>
          <cell r="J519">
            <v>5.2999999999999999E-2</v>
          </cell>
          <cell r="K519">
            <v>6.9000000000000006E-2</v>
          </cell>
        </row>
        <row r="520">
          <cell r="A520" t="str">
            <v>O61Z</v>
          </cell>
          <cell r="B520" t="str">
            <v>M</v>
          </cell>
          <cell r="C520" t="str">
            <v>Stationäre Aufnahme nach Entbindung oder Abort ohne OR­Prozedur</v>
          </cell>
          <cell r="D520">
            <v>0.50600000000000001</v>
          </cell>
          <cell r="F520">
            <v>3.7</v>
          </cell>
          <cell r="G520">
            <v>1</v>
          </cell>
          <cell r="H520">
            <v>0.224</v>
          </cell>
          <cell r="I520">
            <v>15</v>
          </cell>
          <cell r="J520">
            <v>7.2999999999999995E-2</v>
          </cell>
          <cell r="K520">
            <v>9.5000000000000001E-2</v>
          </cell>
        </row>
        <row r="521">
          <cell r="A521" t="str">
            <v>O62Z</v>
          </cell>
          <cell r="B521" t="str">
            <v>M</v>
          </cell>
          <cell r="C521" t="str">
            <v>Drohender Abort</v>
          </cell>
          <cell r="D521">
            <v>0.47599999999999998</v>
          </cell>
          <cell r="F521">
            <v>4.3</v>
          </cell>
          <cell r="G521">
            <v>1</v>
          </cell>
          <cell r="H521">
            <v>0.23400000000000001</v>
          </cell>
          <cell r="I521">
            <v>19</v>
          </cell>
          <cell r="J521">
            <v>6.6000000000000003E-2</v>
          </cell>
          <cell r="K521">
            <v>8.8999999999999996E-2</v>
          </cell>
        </row>
        <row r="522">
          <cell r="A522" t="str">
            <v>O63Z</v>
          </cell>
          <cell r="B522" t="str">
            <v>M</v>
          </cell>
          <cell r="C522" t="str">
            <v>Abort ohne Dilatation und Kürettage, Aspirationskürettage oder Hysterotomie</v>
          </cell>
          <cell r="D522">
            <v>0.40100000000000002</v>
          </cell>
          <cell r="F522">
            <v>2.1</v>
          </cell>
          <cell r="G522">
            <v>1</v>
          </cell>
          <cell r="H522">
            <v>0.17399999999999999</v>
          </cell>
          <cell r="I522">
            <v>10</v>
          </cell>
          <cell r="J522">
            <v>0.1</v>
          </cell>
          <cell r="K522">
            <v>0.113</v>
          </cell>
        </row>
        <row r="523">
          <cell r="A523" t="str">
            <v>O64Z</v>
          </cell>
          <cell r="B523" t="str">
            <v>M</v>
          </cell>
          <cell r="C523" t="str">
            <v>Frustrane Wehen</v>
          </cell>
          <cell r="D523">
            <v>0.56499999999999995</v>
          </cell>
          <cell r="F523">
            <v>3.8</v>
          </cell>
          <cell r="G523">
            <v>1</v>
          </cell>
          <cell r="H523">
            <v>0.24399999999999999</v>
          </cell>
          <cell r="I523">
            <v>19</v>
          </cell>
          <cell r="J523">
            <v>7.6999999999999999E-2</v>
          </cell>
          <cell r="K523">
            <v>0.10100000000000001</v>
          </cell>
        </row>
        <row r="524">
          <cell r="A524" t="str">
            <v>O65A</v>
          </cell>
          <cell r="B524" t="str">
            <v>M</v>
          </cell>
          <cell r="C524" t="str">
            <v>Andere vorgeburtliche stationäre Aufnahme mit schwerer komplizierender Diagnose</v>
          </cell>
          <cell r="D524">
            <v>0.60799999999999998</v>
          </cell>
          <cell r="F524">
            <v>4.3</v>
          </cell>
          <cell r="G524">
            <v>1</v>
          </cell>
          <cell r="H524">
            <v>0.26600000000000001</v>
          </cell>
          <cell r="I524">
            <v>19</v>
          </cell>
          <cell r="J524">
            <v>7.4999999999999997E-2</v>
          </cell>
          <cell r="K524">
            <v>0.10100000000000001</v>
          </cell>
        </row>
        <row r="525">
          <cell r="A525" t="str">
            <v>O65B</v>
          </cell>
          <cell r="B525" t="str">
            <v>M</v>
          </cell>
          <cell r="C525" t="str">
            <v>Andere vorgeburtliche stationäre Aufnahme mit mäßig schwerer oder nicht komplizierender Diagnose</v>
          </cell>
          <cell r="D525">
            <v>0.54400000000000004</v>
          </cell>
          <cell r="F525">
            <v>3.4</v>
          </cell>
          <cell r="G525">
            <v>1</v>
          </cell>
          <cell r="H525">
            <v>0.221</v>
          </cell>
          <cell r="I525">
            <v>18</v>
          </cell>
          <cell r="J525">
            <v>7.8E-2</v>
          </cell>
          <cell r="K525">
            <v>0.10100000000000001</v>
          </cell>
        </row>
        <row r="526">
          <cell r="A526" t="str">
            <v>MDC 15  Neugeborene</v>
          </cell>
        </row>
        <row r="527">
          <cell r="A527" t="str">
            <v>P01Z</v>
          </cell>
          <cell r="B527" t="str">
            <v>O</v>
          </cell>
          <cell r="C527" t="str">
            <v>Neugeborenes, verstorben oder verlegt &lt; 5 Tage nach Aufnahme mit signifikanter OR­Prozedur (Mindestverweildauer 24 Stunden)</v>
          </cell>
          <cell r="D527">
            <v>1.792</v>
          </cell>
          <cell r="F527">
            <v>2.1</v>
          </cell>
          <cell r="L527" t="str">
            <v>X</v>
          </cell>
        </row>
        <row r="528">
          <cell r="A528" t="str">
            <v>P03Z</v>
          </cell>
          <cell r="B528" t="str">
            <v>O</v>
          </cell>
          <cell r="C528" t="str">
            <v>Neugeborenes, Aufnahmegewicht 1000 ­ 1499 g mit signifikanter OR­Prozedur oder Langzeitbeatmung</v>
          </cell>
          <cell r="D528">
            <v>12.276</v>
          </cell>
          <cell r="F528">
            <v>50.8</v>
          </cell>
          <cell r="G528">
            <v>16</v>
          </cell>
          <cell r="H528">
            <v>0.72199999999999998</v>
          </cell>
          <cell r="I528">
            <v>66</v>
          </cell>
          <cell r="J528">
            <v>0.14499999999999999</v>
          </cell>
          <cell r="K528">
            <v>0.23699999999999999</v>
          </cell>
        </row>
        <row r="529">
          <cell r="A529" t="str">
            <v>P04Z</v>
          </cell>
          <cell r="B529" t="str">
            <v>O</v>
          </cell>
          <cell r="C529" t="str">
            <v>Neugeborenes, Aufnahmegewicht 1500 ­ 1999 g mit signifikanter OR­Prozedur oder Langzeitbeatmung</v>
          </cell>
          <cell r="D529">
            <v>10.795999999999999</v>
          </cell>
          <cell r="F529">
            <v>35.299999999999997</v>
          </cell>
          <cell r="G529">
            <v>11</v>
          </cell>
          <cell r="H529">
            <v>0.89800000000000002</v>
          </cell>
          <cell r="I529">
            <v>50</v>
          </cell>
          <cell r="J529">
            <v>0.183</v>
          </cell>
          <cell r="K529">
            <v>0.29599999999999999</v>
          </cell>
        </row>
        <row r="530">
          <cell r="A530" t="str">
            <v>P05Z</v>
          </cell>
          <cell r="B530" t="str">
            <v>O</v>
          </cell>
          <cell r="C530" t="str">
            <v>Neugeborenes, Aufnahmegewicht 2000 ­ 2499 g mit signifikanter OR­Prozedur oder Langzeitbeatmung</v>
          </cell>
          <cell r="D530">
            <v>4.4370000000000003</v>
          </cell>
          <cell r="F530">
            <v>29.1</v>
          </cell>
          <cell r="G530">
            <v>9</v>
          </cell>
          <cell r="H530">
            <v>0.40400000000000003</v>
          </cell>
          <cell r="I530">
            <v>44</v>
          </cell>
          <cell r="J530">
            <v>8.3000000000000004E-2</v>
          </cell>
          <cell r="K530">
            <v>0.13400000000000001</v>
          </cell>
        </row>
        <row r="531">
          <cell r="A531" t="str">
            <v>P06A</v>
          </cell>
          <cell r="B531" t="str">
            <v>O</v>
          </cell>
          <cell r="C531" t="str">
            <v>Neugeborenes, Aufnahmegewicht &gt; 2499 g mit signifikanter OR­Prozedur oder Langzeitbeatmung, mit mehreren schweren Problemen</v>
          </cell>
          <cell r="D531">
            <v>5.8319999999999999</v>
          </cell>
          <cell r="F531">
            <v>38</v>
          </cell>
          <cell r="G531">
            <v>12</v>
          </cell>
          <cell r="H531">
            <v>0.41599999999999998</v>
          </cell>
          <cell r="I531">
            <v>53</v>
          </cell>
          <cell r="J531">
            <v>8.5999999999999993E-2</v>
          </cell>
          <cell r="K531">
            <v>0.13900000000000001</v>
          </cell>
        </row>
        <row r="532">
          <cell r="A532" t="str">
            <v>P06B</v>
          </cell>
          <cell r="B532" t="str">
            <v>O</v>
          </cell>
          <cell r="C532" t="str">
            <v>Neugeborenes, Aufnahmegewicht &gt; 2499 g mit signifikanter OR­Prozedur oder Langzeitbeatmung, ohne mehrere schwere Probleme</v>
          </cell>
          <cell r="D532">
            <v>2.3410000000000002</v>
          </cell>
          <cell r="F532">
            <v>15</v>
          </cell>
          <cell r="G532">
            <v>4</v>
          </cell>
          <cell r="H532">
            <v>0.39600000000000002</v>
          </cell>
          <cell r="I532">
            <v>30</v>
          </cell>
          <cell r="J532">
            <v>7.9000000000000001E-2</v>
          </cell>
          <cell r="K532">
            <v>0.124</v>
          </cell>
        </row>
        <row r="533">
          <cell r="A533" t="str">
            <v>P60A</v>
          </cell>
          <cell r="B533" t="str">
            <v>M</v>
          </cell>
          <cell r="C533" t="str">
            <v>Neugeborenes, verstorben oder verlegt &lt; 5 Tage nach Aufnahme ohne signifikante OR­Prozedur, stationäre Aufnahme direkt nach der Geburt (Mindestverweildauer 24 Stunden)</v>
          </cell>
          <cell r="D533">
            <v>0.13600000000000001</v>
          </cell>
          <cell r="F533">
            <v>1.2</v>
          </cell>
          <cell r="L533" t="str">
            <v>X</v>
          </cell>
        </row>
        <row r="534">
          <cell r="A534" t="str">
            <v>P60B</v>
          </cell>
          <cell r="B534" t="str">
            <v>M</v>
          </cell>
          <cell r="C534" t="str">
            <v>Neugeborenes, verstorben oder verlegt &lt; 5 Tage nach Aufnahme ohne signifikante OR­Prozedur, 2. oder nachfolgende stationäre Aufnahme (Mindestverweildauer 24 Stunden)</v>
          </cell>
          <cell r="D534">
            <v>0.20899999999999999</v>
          </cell>
          <cell r="F534">
            <v>1.5</v>
          </cell>
          <cell r="L534" t="str">
            <v>X</v>
          </cell>
        </row>
        <row r="535">
          <cell r="A535" t="str">
            <v>P61Z</v>
          </cell>
          <cell r="B535" t="str">
            <v>M</v>
          </cell>
          <cell r="C535" t="str">
            <v>Neugeborenes, Aufnahmegewicht &lt; 750 g</v>
          </cell>
          <cell r="D535">
            <v>29.709</v>
          </cell>
          <cell r="F535">
            <v>93</v>
          </cell>
          <cell r="G535">
            <v>30</v>
          </cell>
          <cell r="H535">
            <v>0.95799999999999996</v>
          </cell>
          <cell r="I535">
            <v>108</v>
          </cell>
          <cell r="J535">
            <v>0.192</v>
          </cell>
          <cell r="K535">
            <v>0.316</v>
          </cell>
        </row>
        <row r="536">
          <cell r="A536" t="str">
            <v>P62Z</v>
          </cell>
          <cell r="B536" t="str">
            <v>M</v>
          </cell>
          <cell r="C536" t="str">
            <v>Neugeborenes, Aufnahmegewicht 750 ­ 999 g</v>
          </cell>
          <cell r="D536">
            <v>15.333</v>
          </cell>
          <cell r="F536">
            <v>57.6</v>
          </cell>
          <cell r="G536">
            <v>18</v>
          </cell>
          <cell r="H536">
            <v>0.80700000000000005</v>
          </cell>
          <cell r="I536">
            <v>73</v>
          </cell>
          <cell r="J536">
            <v>0.16</v>
          </cell>
          <cell r="K536">
            <v>0.26200000000000001</v>
          </cell>
        </row>
        <row r="537">
          <cell r="A537" t="str">
            <v>P63Z</v>
          </cell>
          <cell r="B537" t="str">
            <v>M</v>
          </cell>
          <cell r="C537" t="str">
            <v>Neugeborenes, Aufnahmegewicht 1000 ­ 1249 g ohne signifikante OR­Prozedur</v>
          </cell>
          <cell r="D537">
            <v>7.8070000000000004</v>
          </cell>
          <cell r="F537">
            <v>36.9</v>
          </cell>
          <cell r="G537">
            <v>11</v>
          </cell>
          <cell r="H537">
            <v>0.65100000000000002</v>
          </cell>
          <cell r="I537">
            <v>52</v>
          </cell>
          <cell r="J537">
            <v>0.127</v>
          </cell>
          <cell r="K537">
            <v>0.20599999999999999</v>
          </cell>
        </row>
        <row r="538">
          <cell r="A538" t="str">
            <v>P64Z</v>
          </cell>
          <cell r="B538" t="str">
            <v>M</v>
          </cell>
          <cell r="C538" t="str">
            <v>Neugeborenes, Aufnahmegewicht 1250 ­ 1499 g ohne signifikante OR­Prozedur</v>
          </cell>
          <cell r="D538">
            <v>7.22</v>
          </cell>
          <cell r="F538">
            <v>28.5</v>
          </cell>
          <cell r="G538">
            <v>8</v>
          </cell>
          <cell r="H538">
            <v>0.80200000000000005</v>
          </cell>
          <cell r="I538">
            <v>43</v>
          </cell>
          <cell r="J538">
            <v>0.152</v>
          </cell>
          <cell r="K538">
            <v>0.245</v>
          </cell>
        </row>
        <row r="539">
          <cell r="A539" t="str">
            <v>P65A</v>
          </cell>
          <cell r="B539" t="str">
            <v>M</v>
          </cell>
          <cell r="C539" t="str">
            <v>Neugeborenes, Aufnahmegewicht 1500 ­ 1999 g ohne signifikante OR­Prozedur, mit mehreren schweren Problemen</v>
          </cell>
          <cell r="D539">
            <v>5.3159999999999998</v>
          </cell>
          <cell r="F539">
            <v>29</v>
          </cell>
          <cell r="G539">
            <v>9</v>
          </cell>
          <cell r="H539">
            <v>0.53</v>
          </cell>
          <cell r="I539">
            <v>44</v>
          </cell>
          <cell r="J539">
            <v>0.11</v>
          </cell>
          <cell r="K539">
            <v>0.17699999999999999</v>
          </cell>
        </row>
        <row r="540">
          <cell r="A540" t="str">
            <v>P65B</v>
          </cell>
          <cell r="B540" t="str">
            <v>M</v>
          </cell>
          <cell r="C540" t="str">
            <v>Neugeborenes, Aufnahmegewicht 1500 ­ 1999 g ohne signifikante OR­Prozedur, mit schwerem Problem</v>
          </cell>
          <cell r="D540">
            <v>4.2039999999999997</v>
          </cell>
          <cell r="F540">
            <v>26.3</v>
          </cell>
          <cell r="G540">
            <v>8</v>
          </cell>
          <cell r="H540">
            <v>0.46700000000000003</v>
          </cell>
          <cell r="I540">
            <v>41</v>
          </cell>
          <cell r="J540">
            <v>9.6000000000000002E-2</v>
          </cell>
          <cell r="K540">
            <v>0.154</v>
          </cell>
        </row>
        <row r="541">
          <cell r="A541" t="str">
            <v>P65C</v>
          </cell>
          <cell r="B541" t="str">
            <v>M</v>
          </cell>
          <cell r="C541" t="str">
            <v>Neugeborenes, Aufnahmegewicht 1500 ­ 1999 g ohne signifikante OR­Prozedur, mit anderem Problem</v>
          </cell>
          <cell r="D541">
            <v>3.5169999999999999</v>
          </cell>
          <cell r="F541">
            <v>22.5</v>
          </cell>
          <cell r="G541">
            <v>6</v>
          </cell>
          <cell r="H541">
            <v>0.5</v>
          </cell>
          <cell r="I541">
            <v>37</v>
          </cell>
          <cell r="J541">
            <v>9.2999999999999999E-2</v>
          </cell>
          <cell r="K541">
            <v>0.14899999999999999</v>
          </cell>
        </row>
        <row r="542">
          <cell r="A542" t="str">
            <v>P65D</v>
          </cell>
          <cell r="B542" t="str">
            <v>M</v>
          </cell>
          <cell r="C542" t="str">
            <v>Neugeborenes, Aufnahmegewicht 1500 ­ 1999 g ohne signifikante OR­Prozedur, ohne Problem</v>
          </cell>
          <cell r="D542">
            <v>2.871</v>
          </cell>
          <cell r="F542">
            <v>19.5</v>
          </cell>
          <cell r="G542">
            <v>6</v>
          </cell>
          <cell r="H542">
            <v>0.41</v>
          </cell>
          <cell r="I542">
            <v>35</v>
          </cell>
          <cell r="J542">
            <v>8.7999999999999995E-2</v>
          </cell>
          <cell r="K542">
            <v>0.14000000000000001</v>
          </cell>
        </row>
        <row r="543">
          <cell r="A543" t="str">
            <v>P66A</v>
          </cell>
          <cell r="B543" t="str">
            <v>M</v>
          </cell>
          <cell r="C543" t="str">
            <v>Neugeborenes, Aufnahmegewicht 2000 ­ 2499 g ohne signifikante OR­Prozedur, mit mehreren schweren Problemen</v>
          </cell>
          <cell r="D543">
            <v>2.6019999999999999</v>
          </cell>
          <cell r="F543">
            <v>16.2</v>
          </cell>
          <cell r="G543">
            <v>4</v>
          </cell>
          <cell r="H543">
            <v>0.51800000000000002</v>
          </cell>
          <cell r="I543">
            <v>31</v>
          </cell>
          <cell r="J543">
            <v>9.6000000000000002E-2</v>
          </cell>
          <cell r="K543">
            <v>0.15</v>
          </cell>
        </row>
        <row r="544">
          <cell r="A544" t="str">
            <v>P66B</v>
          </cell>
          <cell r="B544" t="str">
            <v>M</v>
          </cell>
          <cell r="C544" t="str">
            <v>Neugeborenes, Aufnahmegewicht 2000 ­ 2499 g ohne signifikante OR­Prozedur, mit schwerem Problem</v>
          </cell>
          <cell r="D544">
            <v>2.1059999999999999</v>
          </cell>
          <cell r="F544">
            <v>15.2</v>
          </cell>
          <cell r="G544">
            <v>4</v>
          </cell>
          <cell r="H544">
            <v>0.42</v>
          </cell>
          <cell r="I544">
            <v>30</v>
          </cell>
          <cell r="J544">
            <v>8.3000000000000004E-2</v>
          </cell>
          <cell r="K544">
            <v>0.13</v>
          </cell>
        </row>
        <row r="545">
          <cell r="A545" t="str">
            <v>P66C</v>
          </cell>
          <cell r="B545" t="str">
            <v>M</v>
          </cell>
          <cell r="C545" t="str">
            <v>Neugeborenes, Aufnahmegewicht 2000 ­ 2499 g ohne signifikante OR­Prozedur, mit anderem Problem</v>
          </cell>
          <cell r="D545">
            <v>1.728</v>
          </cell>
          <cell r="F545">
            <v>11.2</v>
          </cell>
          <cell r="G545">
            <v>3</v>
          </cell>
          <cell r="H545">
            <v>0.432</v>
          </cell>
          <cell r="I545">
            <v>26</v>
          </cell>
          <cell r="J545">
            <v>9.2999999999999999E-2</v>
          </cell>
          <cell r="K545">
            <v>0.14199999999999999</v>
          </cell>
        </row>
        <row r="546">
          <cell r="A546" t="str">
            <v>P66D</v>
          </cell>
          <cell r="B546" t="str">
            <v>M</v>
          </cell>
          <cell r="C546" t="str">
            <v>Neugeborenes, Aufnahmegewicht 2000 ­ 2499 g ohne signifikante OR­Prozedur, ohne Problem</v>
          </cell>
          <cell r="D546">
            <v>1.1339999999999999</v>
          </cell>
          <cell r="F546">
            <v>7.6</v>
          </cell>
          <cell r="G546">
            <v>2</v>
          </cell>
          <cell r="H546">
            <v>0.374</v>
          </cell>
          <cell r="I546">
            <v>23</v>
          </cell>
          <cell r="J546">
            <v>8.7999999999999995E-2</v>
          </cell>
          <cell r="K546">
            <v>0.13</v>
          </cell>
        </row>
        <row r="547">
          <cell r="A547" t="str">
            <v>P67A</v>
          </cell>
          <cell r="B547" t="str">
            <v>M</v>
          </cell>
          <cell r="C547" t="str">
            <v>Neugeborenes, Aufnahmegewicht &gt; 2499 g ohne signifikante OR­Prozedur, mit mehreren schweren Problemen</v>
          </cell>
          <cell r="D547">
            <v>2.0790000000000002</v>
          </cell>
          <cell r="F547">
            <v>12.2</v>
          </cell>
          <cell r="G547">
            <v>3</v>
          </cell>
          <cell r="H547">
            <v>0.51900000000000002</v>
          </cell>
          <cell r="I547">
            <v>27</v>
          </cell>
          <cell r="J547">
            <v>0.10199999999999999</v>
          </cell>
          <cell r="K547">
            <v>0.157</v>
          </cell>
        </row>
        <row r="548">
          <cell r="A548" t="str">
            <v>P67B</v>
          </cell>
          <cell r="B548" t="str">
            <v>M</v>
          </cell>
          <cell r="C548" t="str">
            <v>Neugeborenes, Aufnahmegewicht &gt; 2499 g ohne signifikante OR­Prozedur, mit schwerem Problem</v>
          </cell>
          <cell r="D548">
            <v>1.397</v>
          </cell>
          <cell r="F548">
            <v>7.8</v>
          </cell>
          <cell r="G548">
            <v>2</v>
          </cell>
          <cell r="H548">
            <v>0.46100000000000002</v>
          </cell>
          <cell r="I548">
            <v>23</v>
          </cell>
          <cell r="J548">
            <v>0.107</v>
          </cell>
          <cell r="K548">
            <v>0.158</v>
          </cell>
        </row>
        <row r="549">
          <cell r="A549" t="str">
            <v>P67C</v>
          </cell>
          <cell r="B549" t="str">
            <v>M</v>
          </cell>
          <cell r="C549" t="str">
            <v>Neugeborenes, Aufnahmegewicht &gt; 2499 g ohne signifikante OR­Prozedur, mit anderem Problem</v>
          </cell>
          <cell r="D549">
            <v>0.91900000000000004</v>
          </cell>
          <cell r="F549">
            <v>5.8</v>
          </cell>
          <cell r="G549">
            <v>1</v>
          </cell>
          <cell r="H549">
            <v>0.45500000000000002</v>
          </cell>
          <cell r="I549">
            <v>21</v>
          </cell>
          <cell r="J549">
            <v>9.5000000000000001E-2</v>
          </cell>
          <cell r="K549">
            <v>0.13500000000000001</v>
          </cell>
        </row>
        <row r="550">
          <cell r="A550" t="str">
            <v>P67D</v>
          </cell>
          <cell r="B550" t="str">
            <v>M</v>
          </cell>
          <cell r="C550" t="str">
            <v>Neugeborenes, Aufnahmegewicht &gt; 2499 g ohne signifikante OR­Prozedur, ohne Problem</v>
          </cell>
          <cell r="D550">
            <v>0.436</v>
          </cell>
          <cell r="F550">
            <v>3.8</v>
          </cell>
          <cell r="G550">
            <v>1</v>
          </cell>
          <cell r="H550">
            <v>0.21199999999999999</v>
          </cell>
          <cell r="I550">
            <v>14</v>
          </cell>
          <cell r="J550">
            <v>6.7000000000000004E-2</v>
          </cell>
          <cell r="K550">
            <v>8.7999999999999995E-2</v>
          </cell>
        </row>
        <row r="551">
          <cell r="A551" t="str">
            <v>MDC 16  Krankheiten des Blutes, der blutbildenden Organe und des Immunsystems</v>
          </cell>
        </row>
        <row r="552">
          <cell r="A552" t="str">
            <v>Q01Z</v>
          </cell>
          <cell r="B552" t="str">
            <v>O</v>
          </cell>
          <cell r="C552" t="str">
            <v>Splenektomie</v>
          </cell>
          <cell r="D552">
            <v>2.2250000000000001</v>
          </cell>
          <cell r="F552">
            <v>12.5</v>
          </cell>
          <cell r="G552">
            <v>3</v>
          </cell>
          <cell r="H552">
            <v>0.40500000000000003</v>
          </cell>
          <cell r="I552">
            <v>28</v>
          </cell>
          <cell r="J552">
            <v>7.6999999999999999E-2</v>
          </cell>
          <cell r="K552">
            <v>0.12</v>
          </cell>
        </row>
        <row r="553">
          <cell r="A553" t="str">
            <v>Q02A</v>
          </cell>
          <cell r="B553" t="str">
            <v>O</v>
          </cell>
          <cell r="C553" t="str">
            <v>Andere OR­Prozeduren bei Krankheiten des Blutes und der blutbildenden Organe mit äußerst schweren oder schweren CC</v>
          </cell>
          <cell r="D553">
            <v>1.6439999999999999</v>
          </cell>
          <cell r="F553">
            <v>11.5</v>
          </cell>
          <cell r="G553">
            <v>3</v>
          </cell>
          <cell r="H553">
            <v>0.32900000000000001</v>
          </cell>
          <cell r="I553">
            <v>27</v>
          </cell>
          <cell r="J553">
            <v>6.9000000000000006E-2</v>
          </cell>
          <cell r="K553">
            <v>0.105</v>
          </cell>
        </row>
        <row r="554">
          <cell r="A554" t="str">
            <v>Q02B</v>
          </cell>
          <cell r="B554" t="str">
            <v>O</v>
          </cell>
          <cell r="C554" t="str">
            <v>Andere OR­Prozeduren bei Krankheiten des Blutes und der blutbildenden Organe ohne äußerst schwere oder schwere CC</v>
          </cell>
          <cell r="D554">
            <v>0.86199999999999999</v>
          </cell>
          <cell r="F554">
            <v>5.3</v>
          </cell>
          <cell r="G554">
            <v>1</v>
          </cell>
          <cell r="H554">
            <v>0.28000000000000003</v>
          </cell>
          <cell r="I554">
            <v>20</v>
          </cell>
          <cell r="J554">
            <v>6.3E-2</v>
          </cell>
          <cell r="K554">
            <v>8.7999999999999995E-2</v>
          </cell>
        </row>
        <row r="555">
          <cell r="A555" t="str">
            <v>Q60A</v>
          </cell>
          <cell r="B555" t="str">
            <v>M</v>
          </cell>
          <cell r="C555" t="str">
            <v>Erkrankungen des retikuloendothelialen und Immunsystems mit äußerst schweren oder schweren CC</v>
          </cell>
          <cell r="D555">
            <v>0.84299999999999997</v>
          </cell>
          <cell r="F555">
            <v>5.6</v>
          </cell>
          <cell r="G555">
            <v>1</v>
          </cell>
          <cell r="H555">
            <v>0.40400000000000003</v>
          </cell>
          <cell r="I555">
            <v>21</v>
          </cell>
          <cell r="J555">
            <v>8.5999999999999993E-2</v>
          </cell>
          <cell r="K555">
            <v>0.122</v>
          </cell>
        </row>
        <row r="556">
          <cell r="A556" t="str">
            <v>Q60B</v>
          </cell>
          <cell r="B556" t="str">
            <v>M</v>
          </cell>
          <cell r="C556" t="str">
            <v>Erkrankungen des retikuloendothelialen und Immunsystems ohne äußerst schwere oder schwere CC</v>
          </cell>
          <cell r="D556">
            <v>0.66500000000000004</v>
          </cell>
          <cell r="F556">
            <v>3.7</v>
          </cell>
          <cell r="G556">
            <v>1</v>
          </cell>
          <cell r="H556">
            <v>0.308</v>
          </cell>
          <cell r="I556">
            <v>19</v>
          </cell>
          <cell r="J556">
            <v>9.9000000000000005E-2</v>
          </cell>
          <cell r="K556">
            <v>0.13100000000000001</v>
          </cell>
        </row>
        <row r="557">
          <cell r="A557" t="str">
            <v>Q61A</v>
          </cell>
          <cell r="B557" t="str">
            <v>M</v>
          </cell>
          <cell r="C557" t="str">
            <v>Erkrankungen der Erythrozyten mit äußerst schweren CC</v>
          </cell>
          <cell r="D557">
            <v>1.085</v>
          </cell>
          <cell r="F557">
            <v>7.8</v>
          </cell>
          <cell r="G557">
            <v>2</v>
          </cell>
          <cell r="H557">
            <v>0.34399999999999997</v>
          </cell>
          <cell r="I557">
            <v>23</v>
          </cell>
          <cell r="J557">
            <v>7.9000000000000001E-2</v>
          </cell>
          <cell r="K557">
            <v>0.11700000000000001</v>
          </cell>
        </row>
        <row r="558">
          <cell r="A558" t="str">
            <v>Q61B</v>
          </cell>
          <cell r="B558" t="str">
            <v>M</v>
          </cell>
          <cell r="C558" t="str">
            <v>Erkrankungen der Erythrozyten mit schweren CC</v>
          </cell>
          <cell r="D558">
            <v>0.90700000000000003</v>
          </cell>
          <cell r="F558">
            <v>5.9</v>
          </cell>
          <cell r="G558">
            <v>1</v>
          </cell>
          <cell r="H558">
            <v>0.42799999999999999</v>
          </cell>
          <cell r="I558">
            <v>21</v>
          </cell>
          <cell r="J558">
            <v>8.6999999999999994E-2</v>
          </cell>
          <cell r="K558">
            <v>0.124</v>
          </cell>
        </row>
        <row r="559">
          <cell r="A559" t="str">
            <v>Q61C</v>
          </cell>
          <cell r="B559" t="str">
            <v>M</v>
          </cell>
          <cell r="C559" t="str">
            <v>Erkrankungen der Erythrozyten ohne äußerst schwere oder schwere CC</v>
          </cell>
          <cell r="D559">
            <v>0.745</v>
          </cell>
          <cell r="F559">
            <v>4</v>
          </cell>
          <cell r="G559">
            <v>1</v>
          </cell>
          <cell r="H559">
            <v>0.34599999999999997</v>
          </cell>
          <cell r="I559">
            <v>19</v>
          </cell>
          <cell r="J559">
            <v>0.104</v>
          </cell>
          <cell r="K559">
            <v>0.13900000000000001</v>
          </cell>
        </row>
        <row r="560">
          <cell r="A560" t="str">
            <v>Q62A</v>
          </cell>
          <cell r="B560" t="str">
            <v>M</v>
          </cell>
          <cell r="C560" t="str">
            <v>Gerinnungsstörungen, Alter &gt; 69 Jahre</v>
          </cell>
          <cell r="D560">
            <v>0.81</v>
          </cell>
          <cell r="F560">
            <v>6.6</v>
          </cell>
          <cell r="G560">
            <v>1</v>
          </cell>
          <cell r="H560">
            <v>0.39500000000000002</v>
          </cell>
          <cell r="I560">
            <v>22</v>
          </cell>
          <cell r="J560">
            <v>7.1999999999999995E-2</v>
          </cell>
          <cell r="K560">
            <v>0.104</v>
          </cell>
        </row>
        <row r="561">
          <cell r="A561" t="str">
            <v>Q62B</v>
          </cell>
          <cell r="B561" t="str">
            <v>M</v>
          </cell>
          <cell r="C561" t="str">
            <v>Gerinnungsstörungen, Alter &lt; 70 Jahre</v>
          </cell>
          <cell r="D561">
            <v>0.76</v>
          </cell>
          <cell r="F561">
            <v>4.5</v>
          </cell>
          <cell r="G561">
            <v>1</v>
          </cell>
          <cell r="H561">
            <v>0.371</v>
          </cell>
          <cell r="I561">
            <v>20</v>
          </cell>
          <cell r="J561">
            <v>9.9000000000000005E-2</v>
          </cell>
          <cell r="K561">
            <v>0.13500000000000001</v>
          </cell>
        </row>
        <row r="562">
          <cell r="A562" t="str">
            <v>MDC 17  Hämatologische und solide Neubildungen</v>
          </cell>
        </row>
        <row r="563">
          <cell r="A563" t="str">
            <v>R01A</v>
          </cell>
          <cell r="B563" t="str">
            <v>O</v>
          </cell>
          <cell r="C563" t="str">
            <v>Lymphom und Leukämie mit großen OR­Prozeduren mit äußerst schweren oder schweren CC</v>
          </cell>
          <cell r="D563">
            <v>3.7050000000000001</v>
          </cell>
          <cell r="F563">
            <v>23.1</v>
          </cell>
          <cell r="G563">
            <v>7</v>
          </cell>
          <cell r="H563">
            <v>0.36599999999999999</v>
          </cell>
          <cell r="I563">
            <v>38</v>
          </cell>
          <cell r="J563">
            <v>7.5999999999999998E-2</v>
          </cell>
          <cell r="K563">
            <v>0.121</v>
          </cell>
        </row>
        <row r="564">
          <cell r="A564" t="str">
            <v>R01B</v>
          </cell>
          <cell r="B564" t="str">
            <v>O</v>
          </cell>
          <cell r="C564" t="str">
            <v>Lymphom und Leukämie mit großen OR­Prozeduren ohne äußerst schwere oder schwere CC</v>
          </cell>
          <cell r="D564">
            <v>1.52</v>
          </cell>
          <cell r="F564">
            <v>9.1</v>
          </cell>
          <cell r="G564">
            <v>2</v>
          </cell>
          <cell r="H564">
            <v>0.36</v>
          </cell>
          <cell r="I564">
            <v>24</v>
          </cell>
          <cell r="J564">
            <v>7.0999999999999994E-2</v>
          </cell>
          <cell r="K564">
            <v>0.107</v>
          </cell>
        </row>
        <row r="565">
          <cell r="A565" t="str">
            <v>R02A</v>
          </cell>
          <cell r="B565" t="str">
            <v>O</v>
          </cell>
          <cell r="C565" t="str">
            <v>Andere hämatologische und solide Neubildungen mit großen OR­Prozeduren mit äußerst schweren oder schweren CC</v>
          </cell>
          <cell r="D565">
            <v>2.5489999999999999</v>
          </cell>
          <cell r="F565">
            <v>16.899999999999999</v>
          </cell>
          <cell r="G565">
            <v>5</v>
          </cell>
          <cell r="H565">
            <v>0.308</v>
          </cell>
          <cell r="I565">
            <v>32</v>
          </cell>
          <cell r="J565">
            <v>6.6000000000000003E-2</v>
          </cell>
          <cell r="K565">
            <v>0.10299999999999999</v>
          </cell>
        </row>
        <row r="566">
          <cell r="A566" t="str">
            <v>R02B</v>
          </cell>
          <cell r="B566" t="str">
            <v>O</v>
          </cell>
          <cell r="C566" t="str">
            <v>Andere hämatologische und solide Neubildungen mit großen OR­Prozeduren ohne äußerst schwere oder schwere CC</v>
          </cell>
          <cell r="D566">
            <v>1.841</v>
          </cell>
          <cell r="F566">
            <v>10.8</v>
          </cell>
          <cell r="G566">
            <v>3</v>
          </cell>
          <cell r="H566">
            <v>0.3</v>
          </cell>
          <cell r="I566">
            <v>26</v>
          </cell>
          <cell r="J566">
            <v>6.7000000000000004E-2</v>
          </cell>
          <cell r="K566">
            <v>0.10199999999999999</v>
          </cell>
        </row>
        <row r="567">
          <cell r="A567" t="str">
            <v>R03A</v>
          </cell>
          <cell r="B567" t="str">
            <v>O</v>
          </cell>
          <cell r="C567" t="str">
            <v>Lymphom und Leukämie mit anderen OR­Prozeduren mit äußerst schweren oder schweren CC</v>
          </cell>
          <cell r="D567">
            <v>1.7509999999999999</v>
          </cell>
          <cell r="F567">
            <v>12.3</v>
          </cell>
          <cell r="G567">
            <v>3</v>
          </cell>
          <cell r="H567">
            <v>0.39600000000000002</v>
          </cell>
          <cell r="I567">
            <v>27</v>
          </cell>
          <cell r="J567">
            <v>7.6999999999999999E-2</v>
          </cell>
          <cell r="K567">
            <v>0.11899999999999999</v>
          </cell>
        </row>
        <row r="568">
          <cell r="A568" t="str">
            <v>R03B</v>
          </cell>
          <cell r="B568" t="str">
            <v>O</v>
          </cell>
          <cell r="C568" t="str">
            <v>Lymphom und Leukämie mit anderen OR­Prozeduren ohne äußerst schwere oder schwere CC</v>
          </cell>
          <cell r="D568">
            <v>1.093</v>
          </cell>
          <cell r="F568">
            <v>6.4</v>
          </cell>
          <cell r="G568">
            <v>1</v>
          </cell>
          <cell r="H568">
            <v>0.41899999999999998</v>
          </cell>
          <cell r="I568">
            <v>21</v>
          </cell>
          <cell r="J568">
            <v>7.8E-2</v>
          </cell>
          <cell r="K568">
            <v>0.113</v>
          </cell>
        </row>
        <row r="569">
          <cell r="A569" t="str">
            <v>R04A</v>
          </cell>
          <cell r="B569" t="str">
            <v>O</v>
          </cell>
          <cell r="C569" t="str">
            <v>Andere hämatologische und solide Neubildungen mit anderen OR­Prozeduren mit äußerst schweren oder schweren CC</v>
          </cell>
          <cell r="D569">
            <v>1.296</v>
          </cell>
          <cell r="F569">
            <v>7.7</v>
          </cell>
          <cell r="G569">
            <v>2</v>
          </cell>
          <cell r="H569">
            <v>0.34399999999999997</v>
          </cell>
          <cell r="I569">
            <v>23</v>
          </cell>
          <cell r="J569">
            <v>8.1000000000000003E-2</v>
          </cell>
          <cell r="K569">
            <v>0.11899999999999999</v>
          </cell>
        </row>
        <row r="570">
          <cell r="A570" t="str">
            <v>R04B</v>
          </cell>
          <cell r="B570" t="str">
            <v>O</v>
          </cell>
          <cell r="C570" t="str">
            <v>Andere hämatologische und solide Neubildungen mit anderen OR­Prozeduren ohne äußerst schwere oder schwere CC</v>
          </cell>
          <cell r="D570">
            <v>0.91700000000000004</v>
          </cell>
          <cell r="F570">
            <v>4.9000000000000004</v>
          </cell>
          <cell r="G570">
            <v>1</v>
          </cell>
          <cell r="H570">
            <v>0.28100000000000003</v>
          </cell>
          <cell r="I570">
            <v>20</v>
          </cell>
          <cell r="J570">
            <v>6.8000000000000005E-2</v>
          </cell>
          <cell r="K570">
            <v>9.5000000000000001E-2</v>
          </cell>
        </row>
        <row r="571">
          <cell r="A571" t="str">
            <v>R60A</v>
          </cell>
          <cell r="B571" t="str">
            <v>M</v>
          </cell>
          <cell r="C571" t="str">
            <v>Akute Leukämie mit äußerst schweren CC</v>
          </cell>
          <cell r="D571">
            <v>2.2290000000000001</v>
          </cell>
          <cell r="F571">
            <v>9</v>
          </cell>
          <cell r="G571">
            <v>2</v>
          </cell>
          <cell r="H571">
            <v>0.73599999999999999</v>
          </cell>
          <cell r="I571">
            <v>24</v>
          </cell>
          <cell r="J571">
            <v>0.14699999999999999</v>
          </cell>
          <cell r="K571">
            <v>0.221</v>
          </cell>
        </row>
        <row r="572">
          <cell r="A572" t="str">
            <v>R60B</v>
          </cell>
          <cell r="B572" t="str">
            <v>M</v>
          </cell>
          <cell r="C572" t="str">
            <v>Akute Leukämie mit schweren CC</v>
          </cell>
          <cell r="D572">
            <v>1.1439999999999999</v>
          </cell>
          <cell r="F572">
            <v>5.6</v>
          </cell>
          <cell r="G572">
            <v>1</v>
          </cell>
          <cell r="H572">
            <v>0.55600000000000005</v>
          </cell>
          <cell r="I572">
            <v>21</v>
          </cell>
          <cell r="J572">
            <v>0.11899999999999999</v>
          </cell>
          <cell r="K572">
            <v>0.16800000000000001</v>
          </cell>
        </row>
        <row r="573">
          <cell r="A573" t="str">
            <v>R60C</v>
          </cell>
          <cell r="B573" t="str">
            <v>M</v>
          </cell>
          <cell r="C573" t="str">
            <v>Akute Leukämie ohne äußerst schwere oder schwere CC</v>
          </cell>
          <cell r="D573">
            <v>0.92700000000000005</v>
          </cell>
          <cell r="F573">
            <v>4.0999999999999996</v>
          </cell>
          <cell r="G573">
            <v>1</v>
          </cell>
          <cell r="H573">
            <v>0.45600000000000002</v>
          </cell>
          <cell r="I573">
            <v>19</v>
          </cell>
          <cell r="J573">
            <v>0.13400000000000001</v>
          </cell>
          <cell r="K573">
            <v>0.18</v>
          </cell>
        </row>
        <row r="574">
          <cell r="A574" t="str">
            <v>R61A</v>
          </cell>
          <cell r="B574" t="str">
            <v>M</v>
          </cell>
          <cell r="C574" t="str">
            <v>Lymphom und nicht akute Leukämie mit äußerst schweren CC</v>
          </cell>
          <cell r="D574">
            <v>1.62</v>
          </cell>
          <cell r="F574">
            <v>8.6</v>
          </cell>
          <cell r="G574">
            <v>2</v>
          </cell>
          <cell r="H574">
            <v>0.53200000000000003</v>
          </cell>
          <cell r="I574">
            <v>24</v>
          </cell>
          <cell r="J574">
            <v>0.111</v>
          </cell>
          <cell r="K574">
            <v>0.16600000000000001</v>
          </cell>
        </row>
        <row r="575">
          <cell r="A575" t="str">
            <v>R61B</v>
          </cell>
          <cell r="B575" t="str">
            <v>M</v>
          </cell>
          <cell r="C575" t="str">
            <v>Lymphom und nicht akute Leukämie ohne äußerst schwere CC</v>
          </cell>
          <cell r="D575">
            <v>0.92</v>
          </cell>
          <cell r="F575">
            <v>4.5999999999999996</v>
          </cell>
          <cell r="I575">
            <v>20</v>
          </cell>
          <cell r="J575">
            <v>0.11700000000000001</v>
          </cell>
          <cell r="K575">
            <v>0.16</v>
          </cell>
        </row>
        <row r="576">
          <cell r="A576" t="str">
            <v>R61C</v>
          </cell>
          <cell r="B576" t="str">
            <v>M</v>
          </cell>
          <cell r="C576" t="str">
            <v>Lymphom und nicht akute Leukämie, ein Belegungstag</v>
          </cell>
          <cell r="D576">
            <v>0.19700000000000001</v>
          </cell>
          <cell r="F576">
            <v>1</v>
          </cell>
        </row>
        <row r="577">
          <cell r="A577" t="str">
            <v>R62A</v>
          </cell>
          <cell r="B577" t="str">
            <v>M</v>
          </cell>
          <cell r="C577" t="str">
            <v>Andere hämatologische und solide Neubildungen mit CC</v>
          </cell>
          <cell r="D577">
            <v>0.86599999999999999</v>
          </cell>
          <cell r="F577">
            <v>5</v>
          </cell>
          <cell r="G577">
            <v>1</v>
          </cell>
          <cell r="H577">
            <v>0.40400000000000003</v>
          </cell>
          <cell r="I577">
            <v>20</v>
          </cell>
          <cell r="J577">
            <v>9.8000000000000004E-2</v>
          </cell>
          <cell r="K577">
            <v>0.13500000000000001</v>
          </cell>
        </row>
        <row r="578">
          <cell r="A578" t="str">
            <v>R62B</v>
          </cell>
          <cell r="B578" t="str">
            <v>M</v>
          </cell>
          <cell r="C578" t="str">
            <v>Andere hämatologische und solide Neubildungen ohne CC</v>
          </cell>
          <cell r="D578">
            <v>0.64700000000000002</v>
          </cell>
          <cell r="F578">
            <v>3.5</v>
          </cell>
          <cell r="G578">
            <v>1</v>
          </cell>
          <cell r="H578">
            <v>0.28799999999999998</v>
          </cell>
          <cell r="I578">
            <v>18</v>
          </cell>
          <cell r="J578">
            <v>9.9000000000000005E-2</v>
          </cell>
          <cell r="K578">
            <v>0.128</v>
          </cell>
        </row>
        <row r="579">
          <cell r="A579" t="str">
            <v>R63Z</v>
          </cell>
          <cell r="B579" t="str">
            <v>M</v>
          </cell>
          <cell r="C579" t="str">
            <v xml:space="preserve">Stationäre Aufnahme zur Chemotherapie </v>
          </cell>
          <cell r="D579">
            <v>0.186</v>
          </cell>
          <cell r="F579">
            <v>1.2</v>
          </cell>
          <cell r="I579">
            <v>4</v>
          </cell>
          <cell r="J579">
            <v>9.1999999999999998E-2</v>
          </cell>
          <cell r="K579">
            <v>8.3000000000000004E-2</v>
          </cell>
        </row>
        <row r="580">
          <cell r="A580" t="str">
            <v>R64Z</v>
          </cell>
          <cell r="B580" t="str">
            <v>M</v>
          </cell>
          <cell r="C580" t="str">
            <v>Stationäre Aufnahme zur Strahlentherapie</v>
          </cell>
          <cell r="D580">
            <v>1.3879999999999999</v>
          </cell>
          <cell r="F580">
            <v>7.9</v>
          </cell>
          <cell r="G580">
            <v>2</v>
          </cell>
          <cell r="H580">
            <v>0.46200000000000002</v>
          </cell>
          <cell r="I580">
            <v>23</v>
          </cell>
          <cell r="J580">
            <v>0.105</v>
          </cell>
          <cell r="K580">
            <v>0.155</v>
          </cell>
        </row>
        <row r="581">
          <cell r="A581" t="str">
            <v>MDC 18  Infektiöse und parasitäre Krankheiten</v>
          </cell>
        </row>
        <row r="582">
          <cell r="A582" t="str">
            <v>S60Z</v>
          </cell>
          <cell r="B582" t="str">
            <v>M</v>
          </cell>
          <cell r="C582" t="str">
            <v>HIV­Krankheit, ein Belegungstag</v>
          </cell>
          <cell r="D582">
            <v>0.217</v>
          </cell>
          <cell r="F582">
            <v>1</v>
          </cell>
        </row>
        <row r="583">
          <cell r="A583" t="str">
            <v>S61Z</v>
          </cell>
          <cell r="B583" t="str">
            <v>M</v>
          </cell>
          <cell r="C583" t="str">
            <v>Erkrankung des ZNS bei HIV-Krankheit</v>
          </cell>
          <cell r="D583">
            <v>1.1539999999999999</v>
          </cell>
          <cell r="F583">
            <v>9</v>
          </cell>
          <cell r="G583">
            <v>2</v>
          </cell>
          <cell r="H583">
            <v>0.38500000000000001</v>
          </cell>
          <cell r="I583">
            <v>24</v>
          </cell>
          <cell r="J583">
            <v>7.6999999999999999E-2</v>
          </cell>
          <cell r="K583">
            <v>0.115</v>
          </cell>
        </row>
        <row r="584">
          <cell r="A584" t="str">
            <v>S62Z</v>
          </cell>
          <cell r="B584" t="str">
            <v>M</v>
          </cell>
          <cell r="C584" t="str">
            <v>Bösartige Neubildung bei HIV­Krankheit</v>
          </cell>
          <cell r="D584">
            <v>1.264</v>
          </cell>
          <cell r="F584">
            <v>8.6</v>
          </cell>
          <cell r="G584">
            <v>2</v>
          </cell>
          <cell r="H584">
            <v>0.38</v>
          </cell>
          <cell r="I584">
            <v>24</v>
          </cell>
          <cell r="J584">
            <v>0.08</v>
          </cell>
          <cell r="K584">
            <v>0.11899999999999999</v>
          </cell>
        </row>
        <row r="585">
          <cell r="A585" t="str">
            <v>S63A</v>
          </cell>
          <cell r="B585" t="str">
            <v>M</v>
          </cell>
          <cell r="C585" t="str">
            <v>Infektion bei HIV­Krankheit mit äußerst schweren CC</v>
          </cell>
          <cell r="D585">
            <v>2.1669999999999998</v>
          </cell>
          <cell r="F585">
            <v>16.2</v>
          </cell>
          <cell r="G585">
            <v>4</v>
          </cell>
          <cell r="H585">
            <v>0.41899999999999998</v>
          </cell>
          <cell r="I585">
            <v>31</v>
          </cell>
          <cell r="J585">
            <v>7.8E-2</v>
          </cell>
          <cell r="K585">
            <v>0.122</v>
          </cell>
        </row>
        <row r="586">
          <cell r="A586" t="str">
            <v>S63B</v>
          </cell>
          <cell r="B586" t="str">
            <v>M</v>
          </cell>
          <cell r="C586" t="str">
            <v>Infektion bei HIV­Krankheit ohne äußerst schwere CC</v>
          </cell>
          <cell r="D586">
            <v>1.3320000000000001</v>
          </cell>
          <cell r="F586">
            <v>11.7</v>
          </cell>
          <cell r="G586">
            <v>3</v>
          </cell>
          <cell r="H586">
            <v>0.33</v>
          </cell>
          <cell r="I586">
            <v>27</v>
          </cell>
          <cell r="J586">
            <v>6.7000000000000004E-2</v>
          </cell>
          <cell r="K586">
            <v>0.104</v>
          </cell>
        </row>
        <row r="587">
          <cell r="A587" t="str">
            <v>S64A</v>
          </cell>
          <cell r="B587" t="str">
            <v>M</v>
          </cell>
          <cell r="C587" t="str">
            <v>Andere HIV­Krankheit mit äußerst schweren CC</v>
          </cell>
          <cell r="D587">
            <v>2.11</v>
          </cell>
          <cell r="F587">
            <v>14</v>
          </cell>
          <cell r="G587">
            <v>4</v>
          </cell>
          <cell r="H587">
            <v>0.40899999999999997</v>
          </cell>
          <cell r="I587">
            <v>29</v>
          </cell>
          <cell r="J587">
            <v>8.7999999999999995E-2</v>
          </cell>
          <cell r="K587">
            <v>0.13700000000000001</v>
          </cell>
        </row>
        <row r="588">
          <cell r="A588" t="str">
            <v>S64B</v>
          </cell>
          <cell r="B588" t="str">
            <v>M</v>
          </cell>
          <cell r="C588" t="str">
            <v>Andere HIV­Krankheit ohne äußerst schwere CC</v>
          </cell>
          <cell r="D588">
            <v>1.111</v>
          </cell>
          <cell r="F588">
            <v>8.3000000000000007</v>
          </cell>
          <cell r="G588">
            <v>2</v>
          </cell>
          <cell r="H588">
            <v>0.36299999999999999</v>
          </cell>
          <cell r="I588">
            <v>23</v>
          </cell>
          <cell r="J588">
            <v>7.9000000000000001E-2</v>
          </cell>
          <cell r="K588">
            <v>0.11799999999999999</v>
          </cell>
        </row>
        <row r="589">
          <cell r="A589" t="str">
            <v>T01A</v>
          </cell>
          <cell r="B589" t="str">
            <v>O</v>
          </cell>
          <cell r="C589" t="str">
            <v>OR­Prozedur bei infektiösen und parasitären Krankheiten mit äußerst schweren CC</v>
          </cell>
          <cell r="D589">
            <v>2.4550000000000001</v>
          </cell>
          <cell r="F589">
            <v>18</v>
          </cell>
          <cell r="G589">
            <v>5</v>
          </cell>
          <cell r="H589">
            <v>0.33</v>
          </cell>
          <cell r="I589">
            <v>33</v>
          </cell>
          <cell r="J589">
            <v>6.6000000000000003E-2</v>
          </cell>
          <cell r="K589">
            <v>0.104</v>
          </cell>
        </row>
        <row r="590">
          <cell r="A590" t="str">
            <v>T01B</v>
          </cell>
          <cell r="B590" t="str">
            <v>O</v>
          </cell>
          <cell r="C590" t="str">
            <v>OR­Prozedur bei infektiösen und parasitären Krankheiten mit schweren oder mäßig schweren CC</v>
          </cell>
          <cell r="D590">
            <v>1.5389999999999999</v>
          </cell>
          <cell r="F590">
            <v>12.9</v>
          </cell>
          <cell r="G590">
            <v>3</v>
          </cell>
          <cell r="H590">
            <v>0.28899999999999998</v>
          </cell>
          <cell r="I590">
            <v>28</v>
          </cell>
          <cell r="J590">
            <v>5.3999999999999999E-2</v>
          </cell>
          <cell r="K590">
            <v>8.3000000000000004E-2</v>
          </cell>
        </row>
        <row r="591">
          <cell r="A591" t="str">
            <v>T01C</v>
          </cell>
          <cell r="B591" t="str">
            <v>O</v>
          </cell>
          <cell r="C591" t="str">
            <v>OR­Prozedur bei infektiösen und parasitären Krankheiten ohne CC</v>
          </cell>
          <cell r="D591">
            <v>1.097</v>
          </cell>
          <cell r="F591">
            <v>8.8000000000000007</v>
          </cell>
          <cell r="G591">
            <v>2</v>
          </cell>
          <cell r="H591">
            <v>0.26300000000000001</v>
          </cell>
          <cell r="I591">
            <v>24</v>
          </cell>
          <cell r="J591">
            <v>5.3999999999999999E-2</v>
          </cell>
          <cell r="K591">
            <v>8.1000000000000003E-2</v>
          </cell>
        </row>
        <row r="592">
          <cell r="A592" t="str">
            <v>T60A</v>
          </cell>
          <cell r="B592" t="str">
            <v>M</v>
          </cell>
          <cell r="C592" t="str">
            <v>Sepsis mit äußerst schweren oder schweren CC</v>
          </cell>
          <cell r="D592">
            <v>1.4239999999999999</v>
          </cell>
          <cell r="F592">
            <v>9.4</v>
          </cell>
          <cell r="G592">
            <v>2</v>
          </cell>
          <cell r="H592">
            <v>0.46500000000000002</v>
          </cell>
          <cell r="I592">
            <v>24</v>
          </cell>
          <cell r="J592">
            <v>8.8999999999999996E-2</v>
          </cell>
          <cell r="K592">
            <v>0.13400000000000001</v>
          </cell>
        </row>
        <row r="593">
          <cell r="A593" t="str">
            <v>T60B</v>
          </cell>
          <cell r="B593" t="str">
            <v>M</v>
          </cell>
          <cell r="C593" t="str">
            <v>Sepsis ohne äußerst schwere oder schwere CC</v>
          </cell>
          <cell r="D593">
            <v>1.0109999999999999</v>
          </cell>
          <cell r="F593">
            <v>7.3</v>
          </cell>
          <cell r="G593">
            <v>1</v>
          </cell>
          <cell r="H593">
            <v>0.49099999999999999</v>
          </cell>
          <cell r="I593">
            <v>22</v>
          </cell>
          <cell r="J593">
            <v>0.08</v>
          </cell>
          <cell r="K593">
            <v>0.11799999999999999</v>
          </cell>
        </row>
        <row r="594">
          <cell r="A594" t="str">
            <v>T61A</v>
          </cell>
          <cell r="B594" t="str">
            <v>M</v>
          </cell>
          <cell r="C594" t="str">
            <v>Postoperative und posttraumatische Infektionen mit äußerst schweren oder schweren CC oder Alter &gt; 54 Jahre ohne äußerst schwere oder schwere CC</v>
          </cell>
          <cell r="D594">
            <v>0.91800000000000004</v>
          </cell>
          <cell r="F594">
            <v>8.3000000000000007</v>
          </cell>
          <cell r="G594">
            <v>2</v>
          </cell>
          <cell r="H594">
            <v>0.28100000000000003</v>
          </cell>
          <cell r="I594">
            <v>23</v>
          </cell>
          <cell r="J594">
            <v>6.0999999999999999E-2</v>
          </cell>
          <cell r="K594">
            <v>9.0999999999999998E-2</v>
          </cell>
        </row>
        <row r="595">
          <cell r="A595" t="str">
            <v>T61B</v>
          </cell>
          <cell r="B595" t="str">
            <v>M</v>
          </cell>
          <cell r="C595" t="str">
            <v>Postoperative und posttraumatische Infektionen, Alter &lt; 55 Jahre ohne äußerst schwere oder schwere CC</v>
          </cell>
          <cell r="D595">
            <v>0.621</v>
          </cell>
          <cell r="F595">
            <v>5</v>
          </cell>
          <cell r="G595">
            <v>1</v>
          </cell>
          <cell r="H595">
            <v>0.28699999999999998</v>
          </cell>
          <cell r="I595">
            <v>20</v>
          </cell>
          <cell r="J595">
            <v>6.9000000000000006E-2</v>
          </cell>
          <cell r="K595">
            <v>9.6000000000000002E-2</v>
          </cell>
        </row>
        <row r="596">
          <cell r="A596" t="str">
            <v>T62A</v>
          </cell>
          <cell r="B596" t="str">
            <v>M</v>
          </cell>
          <cell r="C596" t="str">
            <v>Fieber unbekannter Ursache mit CC</v>
          </cell>
          <cell r="D596">
            <v>0.69799999999999995</v>
          </cell>
          <cell r="F596">
            <v>5.3</v>
          </cell>
          <cell r="G596">
            <v>1</v>
          </cell>
          <cell r="H596">
            <v>0.34499999999999997</v>
          </cell>
          <cell r="I596">
            <v>20</v>
          </cell>
          <cell r="J596">
            <v>7.8E-2</v>
          </cell>
          <cell r="K596">
            <v>0.11</v>
          </cell>
        </row>
        <row r="597">
          <cell r="A597" t="str">
            <v>T62B</v>
          </cell>
          <cell r="B597" t="str">
            <v>M</v>
          </cell>
          <cell r="C597" t="str">
            <v>Fieber unbekannter Ursache ohne CC</v>
          </cell>
          <cell r="D597">
            <v>0.66600000000000004</v>
          </cell>
          <cell r="F597">
            <v>4.2</v>
          </cell>
          <cell r="G597">
            <v>1</v>
          </cell>
          <cell r="H597">
            <v>0.32500000000000001</v>
          </cell>
          <cell r="I597">
            <v>19</v>
          </cell>
          <cell r="J597">
            <v>9.2999999999999999E-2</v>
          </cell>
          <cell r="K597">
            <v>0.126</v>
          </cell>
        </row>
        <row r="598">
          <cell r="A598" t="str">
            <v>T63A</v>
          </cell>
          <cell r="B598" t="str">
            <v>M</v>
          </cell>
          <cell r="C598" t="str">
            <v>Virale Erkrankung, Alter &gt; 59 Jahre</v>
          </cell>
          <cell r="D598">
            <v>0.877</v>
          </cell>
          <cell r="F598">
            <v>8.3000000000000007</v>
          </cell>
          <cell r="G598">
            <v>2</v>
          </cell>
          <cell r="H598">
            <v>0.28499999999999998</v>
          </cell>
          <cell r="I598">
            <v>23</v>
          </cell>
          <cell r="J598">
            <v>6.2E-2</v>
          </cell>
          <cell r="K598">
            <v>9.1999999999999998E-2</v>
          </cell>
        </row>
        <row r="599">
          <cell r="A599" t="str">
            <v>T63B</v>
          </cell>
          <cell r="B599" t="str">
            <v>M</v>
          </cell>
          <cell r="C599" t="str">
            <v>Virale Erkrankung, Alter &lt; 60 Jahre</v>
          </cell>
          <cell r="D599">
            <v>0.54200000000000004</v>
          </cell>
          <cell r="F599">
            <v>3.7</v>
          </cell>
          <cell r="G599">
            <v>1</v>
          </cell>
          <cell r="H599">
            <v>0.26800000000000002</v>
          </cell>
          <cell r="I599">
            <v>16</v>
          </cell>
          <cell r="J599">
            <v>8.6999999999999994E-2</v>
          </cell>
          <cell r="K599">
            <v>0.114</v>
          </cell>
        </row>
        <row r="600">
          <cell r="A600" t="str">
            <v>T64A</v>
          </cell>
          <cell r="B600" t="str">
            <v>M</v>
          </cell>
          <cell r="C600" t="str">
            <v>Andere infektiöse und parasitäre Krankheiten mit äußerst schweren oder schweren CC</v>
          </cell>
          <cell r="D600">
            <v>0.84899999999999998</v>
          </cell>
          <cell r="F600">
            <v>6.4</v>
          </cell>
          <cell r="G600">
            <v>1</v>
          </cell>
          <cell r="H600">
            <v>0.41499999999999998</v>
          </cell>
          <cell r="I600">
            <v>21</v>
          </cell>
          <cell r="J600">
            <v>7.6999999999999999E-2</v>
          </cell>
          <cell r="K600">
            <v>0.112</v>
          </cell>
        </row>
        <row r="601">
          <cell r="A601" t="str">
            <v>T64B</v>
          </cell>
          <cell r="B601" t="str">
            <v>M</v>
          </cell>
          <cell r="C601" t="str">
            <v>Andere infektiöse und parasitäre Krankheiten ohne äußerst schwere oder schwere CC</v>
          </cell>
          <cell r="D601">
            <v>0.65400000000000003</v>
          </cell>
          <cell r="F601">
            <v>4.2</v>
          </cell>
          <cell r="G601">
            <v>1</v>
          </cell>
          <cell r="H601">
            <v>0.31900000000000001</v>
          </cell>
          <cell r="I601">
            <v>19</v>
          </cell>
          <cell r="J601">
            <v>9.0999999999999998E-2</v>
          </cell>
          <cell r="K601">
            <v>0.122</v>
          </cell>
        </row>
        <row r="602">
          <cell r="A602" t="str">
            <v>MDC 19  Psychische Krankheiten und Störungen</v>
          </cell>
        </row>
        <row r="603">
          <cell r="A603" t="str">
            <v>U60Z</v>
          </cell>
          <cell r="B603" t="str">
            <v>M</v>
          </cell>
          <cell r="C603" t="str">
            <v>Psychiatrische Behandlung, ein Belegungstag, ohne Elektrokrampftherapie (EKT)</v>
          </cell>
          <cell r="D603">
            <v>0.16800000000000001</v>
          </cell>
          <cell r="F603">
            <v>1</v>
          </cell>
        </row>
        <row r="604">
          <cell r="A604" t="str">
            <v>U63A</v>
          </cell>
          <cell r="B604" t="str">
            <v>M</v>
          </cell>
          <cell r="C604" t="str">
            <v>Schwere affektive Störungen mit äußerst schweren oder schweren CC oder Alter &gt; 69 Jahre ohne äußerst schwere oder schwere CC</v>
          </cell>
          <cell r="D604">
            <v>1.1539999999999999</v>
          </cell>
          <cell r="F604">
            <v>13.4</v>
          </cell>
          <cell r="G604">
            <v>3</v>
          </cell>
          <cell r="H604">
            <v>0.28000000000000003</v>
          </cell>
          <cell r="I604">
            <v>28</v>
          </cell>
          <cell r="J604">
            <v>0.05</v>
          </cell>
          <cell r="K604">
            <v>7.8E-2</v>
          </cell>
        </row>
        <row r="605">
          <cell r="A605" t="str">
            <v>U63B</v>
          </cell>
          <cell r="B605" t="str">
            <v>M</v>
          </cell>
          <cell r="C605" t="str">
            <v>Schwere affektive Störungen, Alter &lt; 70 Jahre ohne äußerst schwere oder schwere CC</v>
          </cell>
          <cell r="D605">
            <v>0.878</v>
          </cell>
          <cell r="F605">
            <v>8.6</v>
          </cell>
          <cell r="G605">
            <v>2</v>
          </cell>
          <cell r="H605">
            <v>0.28299999999999997</v>
          </cell>
          <cell r="I605">
            <v>24</v>
          </cell>
          <cell r="J605">
            <v>0.06</v>
          </cell>
          <cell r="K605">
            <v>8.8999999999999996E-2</v>
          </cell>
        </row>
        <row r="606">
          <cell r="A606" t="str">
            <v>U64Z</v>
          </cell>
          <cell r="B606" t="str">
            <v>M</v>
          </cell>
          <cell r="C606" t="str">
            <v>Andere affektive und somatoforme Störungen</v>
          </cell>
          <cell r="D606">
            <v>0.72599999999999998</v>
          </cell>
          <cell r="F606">
            <v>6.3</v>
          </cell>
          <cell r="G606">
            <v>1</v>
          </cell>
          <cell r="H606">
            <v>0.35299999999999998</v>
          </cell>
          <cell r="I606">
            <v>21</v>
          </cell>
          <cell r="J606">
            <v>6.7000000000000004E-2</v>
          </cell>
          <cell r="K606">
            <v>9.6000000000000002E-2</v>
          </cell>
        </row>
        <row r="607">
          <cell r="A607" t="str">
            <v>U65Z</v>
          </cell>
          <cell r="B607" t="str">
            <v>M</v>
          </cell>
          <cell r="C607" t="str">
            <v>Angststörungen</v>
          </cell>
          <cell r="D607">
            <v>0.60799999999999998</v>
          </cell>
          <cell r="F607">
            <v>3.8</v>
          </cell>
          <cell r="G607">
            <v>1</v>
          </cell>
          <cell r="H607">
            <v>0.29699999999999999</v>
          </cell>
          <cell r="I607">
            <v>19</v>
          </cell>
          <cell r="J607">
            <v>9.2999999999999999E-2</v>
          </cell>
          <cell r="K607">
            <v>0.123</v>
          </cell>
        </row>
        <row r="608">
          <cell r="A608" t="str">
            <v>U66Z</v>
          </cell>
          <cell r="B608" t="str">
            <v>M</v>
          </cell>
          <cell r="C608" t="str">
            <v>Ess­ und Zwangsstörungen</v>
          </cell>
          <cell r="D608">
            <v>0.68700000000000006</v>
          </cell>
          <cell r="F608">
            <v>6.1</v>
          </cell>
          <cell r="G608">
            <v>1</v>
          </cell>
          <cell r="H608">
            <v>0.33900000000000002</v>
          </cell>
          <cell r="I608">
            <v>21</v>
          </cell>
          <cell r="J608">
            <v>6.6000000000000003E-2</v>
          </cell>
          <cell r="K608">
            <v>9.5000000000000001E-2</v>
          </cell>
        </row>
        <row r="609">
          <cell r="A609" t="str">
            <v>U67Z</v>
          </cell>
          <cell r="B609" t="str">
            <v>M</v>
          </cell>
          <cell r="C609" t="str">
            <v>Persönlichkeitsstörungen und akute psychische Reaktionen</v>
          </cell>
          <cell r="D609">
            <v>0.61099999999999999</v>
          </cell>
          <cell r="F609">
            <v>4.9000000000000004</v>
          </cell>
          <cell r="G609">
            <v>1</v>
          </cell>
          <cell r="H609">
            <v>0.29799999999999999</v>
          </cell>
          <cell r="I609">
            <v>20</v>
          </cell>
          <cell r="J609">
            <v>7.2999999999999995E-2</v>
          </cell>
          <cell r="K609">
            <v>0.10100000000000001</v>
          </cell>
        </row>
        <row r="610">
          <cell r="A610" t="str">
            <v>U68Z</v>
          </cell>
          <cell r="B610" t="str">
            <v>M</v>
          </cell>
          <cell r="C610" t="str">
            <v>Psychische Störungen in der Kindheit</v>
          </cell>
          <cell r="D610">
            <v>0.66300000000000003</v>
          </cell>
          <cell r="F610">
            <v>4.0999999999999996</v>
          </cell>
          <cell r="G610">
            <v>1</v>
          </cell>
          <cell r="H610">
            <v>0.32600000000000001</v>
          </cell>
          <cell r="I610">
            <v>19</v>
          </cell>
          <cell r="J610">
            <v>9.5000000000000001E-2</v>
          </cell>
          <cell r="K610">
            <v>0.127</v>
          </cell>
        </row>
        <row r="611">
          <cell r="A611" t="str">
            <v>MDC 20  Alkohol- und Drogengebrauch und alkohol- und drogeninduzierte psychische Störungen</v>
          </cell>
        </row>
        <row r="612">
          <cell r="A612" t="str">
            <v>V60Z</v>
          </cell>
          <cell r="B612" t="str">
            <v>M</v>
          </cell>
          <cell r="C612" t="str">
            <v>Alkoholintoxikation und ­entzug</v>
          </cell>
          <cell r="D612">
            <v>0.60899999999999999</v>
          </cell>
          <cell r="F612">
            <v>2.6</v>
          </cell>
          <cell r="G612">
            <v>1</v>
          </cell>
          <cell r="H612">
            <v>0.29699999999999999</v>
          </cell>
          <cell r="I612">
            <v>18</v>
          </cell>
          <cell r="J612">
            <v>0.13500000000000001</v>
          </cell>
          <cell r="K612">
            <v>0.16300000000000001</v>
          </cell>
        </row>
        <row r="613">
          <cell r="A613" t="str">
            <v>V61A</v>
          </cell>
          <cell r="B613" t="str">
            <v>M</v>
          </cell>
          <cell r="C613" t="str">
            <v>Drogenintoxikation und ­entzug mit CC</v>
          </cell>
          <cell r="D613">
            <v>0.95299999999999996</v>
          </cell>
          <cell r="F613">
            <v>5.3</v>
          </cell>
          <cell r="G613">
            <v>1</v>
          </cell>
          <cell r="H613">
            <v>0.47199999999999998</v>
          </cell>
          <cell r="I613">
            <v>20</v>
          </cell>
          <cell r="J613">
            <v>0.106</v>
          </cell>
          <cell r="K613">
            <v>0.14899999999999999</v>
          </cell>
        </row>
        <row r="614">
          <cell r="A614" t="str">
            <v>V61B</v>
          </cell>
          <cell r="B614" t="str">
            <v>M</v>
          </cell>
          <cell r="C614" t="str">
            <v>Drogenintoxikation und ­entzug ohne CC</v>
          </cell>
          <cell r="D614">
            <v>0.61299999999999999</v>
          </cell>
          <cell r="F614">
            <v>4.2</v>
          </cell>
          <cell r="G614">
            <v>1</v>
          </cell>
          <cell r="H614">
            <v>0.30199999999999999</v>
          </cell>
          <cell r="I614">
            <v>19</v>
          </cell>
          <cell r="J614">
            <v>8.6999999999999994E-2</v>
          </cell>
          <cell r="K614">
            <v>0.11700000000000001</v>
          </cell>
        </row>
        <row r="615">
          <cell r="A615" t="str">
            <v>V62A</v>
          </cell>
          <cell r="B615" t="str">
            <v>M</v>
          </cell>
          <cell r="C615" t="str">
            <v>Störungen durch Alkoholmissbrauch und Alkoholabhängigkeit</v>
          </cell>
          <cell r="D615">
            <v>0.77900000000000003</v>
          </cell>
          <cell r="F615">
            <v>6.8</v>
          </cell>
          <cell r="I615">
            <v>22</v>
          </cell>
          <cell r="J615">
            <v>6.7000000000000004E-2</v>
          </cell>
          <cell r="K615">
            <v>9.8000000000000004E-2</v>
          </cell>
        </row>
        <row r="616">
          <cell r="A616" t="str">
            <v>V62B</v>
          </cell>
          <cell r="B616" t="str">
            <v>M</v>
          </cell>
          <cell r="C616" t="str">
            <v>Störungen durch Alkoholmissbrauch und Alkoholabhängigkeit, ein Belegungstag</v>
          </cell>
          <cell r="D616">
            <v>0.122</v>
          </cell>
          <cell r="F616">
            <v>1</v>
          </cell>
        </row>
        <row r="617">
          <cell r="A617" t="str">
            <v>V63Z</v>
          </cell>
          <cell r="B617" t="str">
            <v>M</v>
          </cell>
          <cell r="C617" t="str">
            <v>Störungen durch Opioidgebrauch und Opioidabhängigkeit</v>
          </cell>
          <cell r="D617">
            <v>0.80500000000000005</v>
          </cell>
          <cell r="F617">
            <v>5.3</v>
          </cell>
          <cell r="G617">
            <v>1</v>
          </cell>
          <cell r="H617">
            <v>0.39500000000000002</v>
          </cell>
          <cell r="I617">
            <v>20</v>
          </cell>
          <cell r="J617">
            <v>8.8999999999999996E-2</v>
          </cell>
          <cell r="K617">
            <v>0.125</v>
          </cell>
        </row>
        <row r="618">
          <cell r="A618" t="str">
            <v>V64Z</v>
          </cell>
          <cell r="B618" t="str">
            <v>M</v>
          </cell>
          <cell r="C618" t="str">
            <v>Störungen durch anderen Drogengebrauch und Medikamentenmissbrauch und andere Drogen­ und Medikamentenabhängigkeit</v>
          </cell>
          <cell r="D618">
            <v>0.61499999999999999</v>
          </cell>
          <cell r="F618">
            <v>2.9</v>
          </cell>
          <cell r="G618">
            <v>1</v>
          </cell>
          <cell r="H618">
            <v>0.29399999999999998</v>
          </cell>
          <cell r="I618">
            <v>18</v>
          </cell>
          <cell r="J618">
            <v>0.122</v>
          </cell>
          <cell r="K618">
            <v>0.151</v>
          </cell>
        </row>
        <row r="619">
          <cell r="A619" t="str">
            <v>MDC 21  Verletzungen, Vergiftungen und toxische Wirkungen von Drogen und Medikamenten</v>
          </cell>
        </row>
        <row r="620">
          <cell r="A620" t="str">
            <v>W01Z</v>
          </cell>
          <cell r="B620" t="str">
            <v>O</v>
          </cell>
          <cell r="C620" t="str">
            <v>Polytrauma mit maschineller Beatmung oder Kraniotomie</v>
          </cell>
          <cell r="D620">
            <v>12.026</v>
          </cell>
          <cell r="F620">
            <v>45.8</v>
          </cell>
          <cell r="G620">
            <v>14</v>
          </cell>
          <cell r="H620">
            <v>0.65300000000000002</v>
          </cell>
          <cell r="I620">
            <v>61</v>
          </cell>
          <cell r="J620">
            <v>0.128</v>
          </cell>
          <cell r="K620">
            <v>0.20899999999999999</v>
          </cell>
        </row>
        <row r="621">
          <cell r="A621" t="str">
            <v>W02Z</v>
          </cell>
          <cell r="B621" t="str">
            <v>O</v>
          </cell>
          <cell r="C621" t="str">
            <v>Polytrauma mit Eingriffen an Hüftgelenk, Femur und Extremitäten einschließlich Implantation</v>
          </cell>
          <cell r="D621">
            <v>5.1059999999999999</v>
          </cell>
          <cell r="F621">
            <v>30.1</v>
          </cell>
          <cell r="G621">
            <v>9</v>
          </cell>
          <cell r="H621">
            <v>0.36499999999999999</v>
          </cell>
          <cell r="I621">
            <v>45</v>
          </cell>
          <cell r="J621">
            <v>7.2999999999999995E-2</v>
          </cell>
          <cell r="K621">
            <v>0.11700000000000001</v>
          </cell>
        </row>
        <row r="622">
          <cell r="A622" t="str">
            <v>W03Z</v>
          </cell>
          <cell r="B622" t="str">
            <v>O</v>
          </cell>
          <cell r="C622" t="str">
            <v>Polytrauma mit abdominellen Eingriffen</v>
          </cell>
          <cell r="D622">
            <v>2.6</v>
          </cell>
          <cell r="F622">
            <v>16.8</v>
          </cell>
          <cell r="G622">
            <v>5</v>
          </cell>
          <cell r="H622">
            <v>0.30599999999999999</v>
          </cell>
          <cell r="I622">
            <v>32</v>
          </cell>
          <cell r="J622">
            <v>6.6000000000000003E-2</v>
          </cell>
          <cell r="K622">
            <v>0.10299999999999999</v>
          </cell>
        </row>
        <row r="623">
          <cell r="A623" t="str">
            <v>W04Z</v>
          </cell>
          <cell r="B623" t="str">
            <v>O</v>
          </cell>
          <cell r="C623" t="str">
            <v>Polytrauma mit anderen OR-Prozeduren</v>
          </cell>
          <cell r="D623">
            <v>4.2350000000000003</v>
          </cell>
          <cell r="F623">
            <v>26</v>
          </cell>
          <cell r="G623">
            <v>8</v>
          </cell>
          <cell r="H623">
            <v>0.36099999999999999</v>
          </cell>
          <cell r="I623">
            <v>41</v>
          </cell>
          <cell r="J623">
            <v>7.4999999999999997E-2</v>
          </cell>
          <cell r="K623">
            <v>0.12</v>
          </cell>
        </row>
        <row r="624">
          <cell r="A624" t="str">
            <v>W60Z</v>
          </cell>
          <cell r="B624" t="str">
            <v>M</v>
          </cell>
          <cell r="C624" t="str">
            <v>Polytrauma, verstorben oder in eine andere Akutbehandlungseinrichtung verlegt &lt; 5 Tage nach Aufnahme</v>
          </cell>
          <cell r="D624">
            <v>1.347</v>
          </cell>
          <cell r="F624">
            <v>1.6</v>
          </cell>
          <cell r="L624" t="str">
            <v>X</v>
          </cell>
        </row>
        <row r="625">
          <cell r="A625" t="str">
            <v>W61Z</v>
          </cell>
          <cell r="B625" t="str">
            <v>M</v>
          </cell>
          <cell r="C625" t="str">
            <v>Polytrauma ohne signifikante Eingriffe</v>
          </cell>
          <cell r="D625">
            <v>1.63</v>
          </cell>
          <cell r="F625">
            <v>12.2</v>
          </cell>
          <cell r="G625">
            <v>3</v>
          </cell>
          <cell r="H625">
            <v>0.39300000000000002</v>
          </cell>
          <cell r="I625">
            <v>27</v>
          </cell>
          <cell r="J625">
            <v>7.6999999999999999E-2</v>
          </cell>
          <cell r="K625">
            <v>0.11899999999999999</v>
          </cell>
        </row>
        <row r="626">
          <cell r="A626" t="str">
            <v>X01Z</v>
          </cell>
          <cell r="B626" t="str">
            <v>O</v>
          </cell>
          <cell r="C626" t="str">
            <v>Gewebetransplantation mit mikrovaskulärer Anastomosierung oder Hauttransplantationen bei Verletzungen der unteren Extremität</v>
          </cell>
          <cell r="D626">
            <v>2.38</v>
          </cell>
          <cell r="F626">
            <v>20</v>
          </cell>
          <cell r="G626">
            <v>6</v>
          </cell>
          <cell r="H626">
            <v>0.27200000000000002</v>
          </cell>
          <cell r="I626">
            <v>35</v>
          </cell>
          <cell r="J626">
            <v>5.7000000000000002E-2</v>
          </cell>
          <cell r="K626">
            <v>9.0999999999999998E-2</v>
          </cell>
        </row>
        <row r="627">
          <cell r="A627" t="str">
            <v>X02Z</v>
          </cell>
          <cell r="B627" t="str">
            <v>O</v>
          </cell>
          <cell r="C627" t="str">
            <v>Gewebetransplantation mit mikrovaskulärer Anastomosierung oder Hauttransplantationen bei Verletzungen der Hand</v>
          </cell>
          <cell r="D627">
            <v>1.3680000000000001</v>
          </cell>
          <cell r="F627">
            <v>8</v>
          </cell>
          <cell r="G627">
            <v>2</v>
          </cell>
          <cell r="H627">
            <v>0.27900000000000003</v>
          </cell>
          <cell r="I627">
            <v>23</v>
          </cell>
          <cell r="J627">
            <v>6.3E-2</v>
          </cell>
          <cell r="K627">
            <v>9.2999999999999999E-2</v>
          </cell>
        </row>
        <row r="628">
          <cell r="A628" t="str">
            <v>X03Z</v>
          </cell>
          <cell r="B628" t="str">
            <v>O</v>
          </cell>
          <cell r="C628" t="str">
            <v>Gewebetransplantation mit mikrovaskulärer Anastomosierung oder Hauttransplantationen bei anderen Verletzungen</v>
          </cell>
          <cell r="D628">
            <v>1.7350000000000001</v>
          </cell>
          <cell r="F628">
            <v>13.2</v>
          </cell>
          <cell r="G628">
            <v>3</v>
          </cell>
          <cell r="H628">
            <v>0.29399999999999998</v>
          </cell>
          <cell r="I628">
            <v>28</v>
          </cell>
          <cell r="J628">
            <v>5.2999999999999999E-2</v>
          </cell>
          <cell r="K628">
            <v>8.3000000000000004E-2</v>
          </cell>
        </row>
        <row r="629">
          <cell r="A629" t="str">
            <v>X04A</v>
          </cell>
          <cell r="B629" t="str">
            <v>O</v>
          </cell>
          <cell r="C629" t="str">
            <v>Andere Eingriffe bei Verletzungen der unteren Extremität, Alter &gt; 59 Jahre oder mit CC</v>
          </cell>
          <cell r="D629">
            <v>2.4159999999999999</v>
          </cell>
          <cell r="F629">
            <v>18.8</v>
          </cell>
          <cell r="G629">
            <v>5</v>
          </cell>
          <cell r="H629">
            <v>0.29799999999999999</v>
          </cell>
          <cell r="I629">
            <v>34</v>
          </cell>
          <cell r="J629">
            <v>5.7000000000000002E-2</v>
          </cell>
          <cell r="K629">
            <v>0.09</v>
          </cell>
        </row>
        <row r="630">
          <cell r="A630" t="str">
            <v>X04B</v>
          </cell>
          <cell r="B630" t="str">
            <v>O</v>
          </cell>
          <cell r="C630" t="str">
            <v>Andere Eingriffe bei Verletzungen der unteren Extremität, Alter &lt; 60 Jahre ohne CC</v>
          </cell>
          <cell r="D630">
            <v>0.96599999999999997</v>
          </cell>
          <cell r="F630">
            <v>7</v>
          </cell>
          <cell r="G630">
            <v>1</v>
          </cell>
          <cell r="H630">
            <v>0.29099999999999998</v>
          </cell>
          <cell r="I630">
            <v>22</v>
          </cell>
          <cell r="J630">
            <v>0.05</v>
          </cell>
          <cell r="K630">
            <v>7.2999999999999995E-2</v>
          </cell>
        </row>
        <row r="631">
          <cell r="A631" t="str">
            <v>X05Z</v>
          </cell>
          <cell r="B631" t="str">
            <v>O</v>
          </cell>
          <cell r="C631" t="str">
            <v>Andere Eingriffe bei Verletzungen der Hand</v>
          </cell>
          <cell r="D631">
            <v>0.89500000000000002</v>
          </cell>
          <cell r="F631">
            <v>4.5</v>
          </cell>
          <cell r="G631">
            <v>1</v>
          </cell>
          <cell r="H631">
            <v>0.255</v>
          </cell>
          <cell r="I631">
            <v>20</v>
          </cell>
          <cell r="J631">
            <v>6.7000000000000004E-2</v>
          </cell>
          <cell r="K631">
            <v>9.1999999999999998E-2</v>
          </cell>
        </row>
        <row r="632">
          <cell r="A632" t="str">
            <v>X06A</v>
          </cell>
          <cell r="B632" t="str">
            <v>O</v>
          </cell>
          <cell r="C632" t="str">
            <v>Andere Eingriffe bei anderen Verletzungen mit äußerst schweren oder schweren CC</v>
          </cell>
          <cell r="D632">
            <v>1.579</v>
          </cell>
          <cell r="F632">
            <v>11.7</v>
          </cell>
          <cell r="G632">
            <v>3</v>
          </cell>
          <cell r="H632">
            <v>0.29199999999999998</v>
          </cell>
          <cell r="I632">
            <v>27</v>
          </cell>
          <cell r="J632">
            <v>0.06</v>
          </cell>
          <cell r="K632">
            <v>9.1999999999999998E-2</v>
          </cell>
        </row>
        <row r="633">
          <cell r="A633" t="str">
            <v>X06B</v>
          </cell>
          <cell r="B633" t="str">
            <v>O</v>
          </cell>
          <cell r="C633" t="str">
            <v>Andere Eingriffe bei anderen Verletzungen ohne äußerst schwere oder schwere CC</v>
          </cell>
          <cell r="D633">
            <v>0.92900000000000005</v>
          </cell>
          <cell r="F633">
            <v>5.0999999999999996</v>
          </cell>
          <cell r="G633">
            <v>1</v>
          </cell>
          <cell r="H633">
            <v>0.28299999999999997</v>
          </cell>
          <cell r="I633">
            <v>20</v>
          </cell>
          <cell r="J633">
            <v>6.7000000000000004E-2</v>
          </cell>
          <cell r="K633">
            <v>9.2999999999999999E-2</v>
          </cell>
        </row>
        <row r="634">
          <cell r="A634" t="str">
            <v>X60A</v>
          </cell>
          <cell r="B634" t="str">
            <v>M</v>
          </cell>
          <cell r="C634" t="str">
            <v>Verletzungen, Alter &gt; 64 Jahre mit CC</v>
          </cell>
          <cell r="D634">
            <v>0.67</v>
          </cell>
          <cell r="F634">
            <v>6.1</v>
          </cell>
          <cell r="G634">
            <v>1</v>
          </cell>
          <cell r="H634">
            <v>0.32200000000000001</v>
          </cell>
          <cell r="I634">
            <v>21</v>
          </cell>
          <cell r="J634">
            <v>6.3E-2</v>
          </cell>
          <cell r="K634">
            <v>9.0999999999999998E-2</v>
          </cell>
        </row>
        <row r="635">
          <cell r="A635" t="str">
            <v>X60B</v>
          </cell>
          <cell r="B635" t="str">
            <v>M</v>
          </cell>
          <cell r="C635" t="str">
            <v>Verletzungen, Alter &gt; 64 Jahre ohne CC</v>
          </cell>
          <cell r="D635">
            <v>0.51500000000000001</v>
          </cell>
          <cell r="F635">
            <v>3.3</v>
          </cell>
          <cell r="G635">
            <v>1</v>
          </cell>
          <cell r="H635">
            <v>0.24</v>
          </cell>
          <cell r="I635">
            <v>18</v>
          </cell>
          <cell r="J635">
            <v>8.5999999999999993E-2</v>
          </cell>
          <cell r="K635">
            <v>0.111</v>
          </cell>
        </row>
        <row r="636">
          <cell r="A636" t="str">
            <v>X60C</v>
          </cell>
          <cell r="B636" t="str">
            <v>M</v>
          </cell>
          <cell r="C636" t="str">
            <v>Verletzungen, Alter &lt; 65 Jahre</v>
          </cell>
          <cell r="D636">
            <v>0.48399999999999999</v>
          </cell>
          <cell r="F636">
            <v>2.7</v>
          </cell>
          <cell r="G636">
            <v>1</v>
          </cell>
          <cell r="H636">
            <v>0.22</v>
          </cell>
          <cell r="I636">
            <v>16</v>
          </cell>
          <cell r="J636">
            <v>9.7000000000000003E-2</v>
          </cell>
          <cell r="K636">
            <v>0.11799999999999999</v>
          </cell>
        </row>
        <row r="637">
          <cell r="A637" t="str">
            <v>X61Z</v>
          </cell>
          <cell r="B637" t="str">
            <v>M</v>
          </cell>
          <cell r="C637" t="str">
            <v>Allergische Reaktionen</v>
          </cell>
          <cell r="D637">
            <v>0.46600000000000003</v>
          </cell>
          <cell r="F637">
            <v>2.4</v>
          </cell>
          <cell r="G637">
            <v>1</v>
          </cell>
          <cell r="H637">
            <v>0.22900000000000001</v>
          </cell>
          <cell r="I637">
            <v>14</v>
          </cell>
          <cell r="J637">
            <v>0.113</v>
          </cell>
          <cell r="K637">
            <v>0.13400000000000001</v>
          </cell>
        </row>
        <row r="638">
          <cell r="A638" t="str">
            <v>X62A</v>
          </cell>
          <cell r="B638" t="str">
            <v>M</v>
          </cell>
          <cell r="C638" t="str">
            <v>Vergiftungen/Toxische Wirkungen von Drogen, Medikamenten und anderen Substanzen, Alter &gt; 59 Jahre oder mit CC</v>
          </cell>
          <cell r="D638">
            <v>0.68500000000000005</v>
          </cell>
          <cell r="F638">
            <v>3.3</v>
          </cell>
          <cell r="G638">
            <v>1</v>
          </cell>
          <cell r="H638">
            <v>0.33700000000000002</v>
          </cell>
          <cell r="I638">
            <v>18</v>
          </cell>
          <cell r="J638">
            <v>0.122</v>
          </cell>
          <cell r="K638">
            <v>0.157</v>
          </cell>
        </row>
        <row r="639">
          <cell r="A639" t="str">
            <v>X62B</v>
          </cell>
          <cell r="B639" t="str">
            <v>M</v>
          </cell>
          <cell r="C639" t="str">
            <v>Vergiftungen/Toxische Wirkungen von Drogen, Medikamenten und anderen Substanzen, Alter &lt; 60 Jahre ohne CC</v>
          </cell>
          <cell r="D639">
            <v>0.25600000000000001</v>
          </cell>
          <cell r="F639">
            <v>1.5</v>
          </cell>
          <cell r="G639">
            <v>1</v>
          </cell>
          <cell r="H639">
            <v>0.126</v>
          </cell>
          <cell r="I639">
            <v>7</v>
          </cell>
          <cell r="J639">
            <v>0.10100000000000001</v>
          </cell>
          <cell r="K639">
            <v>0.10100000000000001</v>
          </cell>
        </row>
        <row r="640">
          <cell r="A640" t="str">
            <v>X63A</v>
          </cell>
          <cell r="B640" t="str">
            <v>M</v>
          </cell>
          <cell r="C640" t="str">
            <v>Folgen einer medizinischen Behandlung mit äußerst schweren oder schweren CC</v>
          </cell>
          <cell r="D640">
            <v>0.78300000000000003</v>
          </cell>
          <cell r="F640">
            <v>5.9</v>
          </cell>
          <cell r="G640">
            <v>1</v>
          </cell>
          <cell r="H640">
            <v>0.35199999999999998</v>
          </cell>
          <cell r="I640">
            <v>21</v>
          </cell>
          <cell r="J640">
            <v>7.1999999999999995E-2</v>
          </cell>
          <cell r="K640">
            <v>0.10199999999999999</v>
          </cell>
        </row>
        <row r="641">
          <cell r="A641" t="str">
            <v>X63B</v>
          </cell>
          <cell r="B641" t="str">
            <v>M</v>
          </cell>
          <cell r="C641" t="str">
            <v>Folgen einer medizinischen Behandlung ohne äußerst schwere oder schwere CC</v>
          </cell>
          <cell r="D641">
            <v>0.53100000000000003</v>
          </cell>
          <cell r="F641">
            <v>3.5</v>
          </cell>
          <cell r="G641">
            <v>1</v>
          </cell>
          <cell r="H641">
            <v>0.23300000000000001</v>
          </cell>
          <cell r="I641">
            <v>19</v>
          </cell>
          <cell r="J641">
            <v>0.08</v>
          </cell>
          <cell r="K641">
            <v>0.104</v>
          </cell>
        </row>
        <row r="642">
          <cell r="A642" t="str">
            <v>X64A</v>
          </cell>
          <cell r="B642" t="str">
            <v>M</v>
          </cell>
          <cell r="C642" t="str">
            <v>Andere Krankheit verursacht durch Verletzung, Vergiftung oder toxische Wirkung, Alter &gt; 59 Jahre oder mit CC</v>
          </cell>
          <cell r="D642">
            <v>0.75600000000000001</v>
          </cell>
          <cell r="F642">
            <v>5</v>
          </cell>
          <cell r="G642">
            <v>1</v>
          </cell>
          <cell r="H642">
            <v>0.36599999999999999</v>
          </cell>
          <cell r="I642">
            <v>20</v>
          </cell>
          <cell r="J642">
            <v>8.7999999999999995E-2</v>
          </cell>
          <cell r="K642">
            <v>0.122</v>
          </cell>
        </row>
        <row r="643">
          <cell r="A643" t="str">
            <v>X64B</v>
          </cell>
          <cell r="B643" t="str">
            <v>M</v>
          </cell>
          <cell r="C643" t="str">
            <v xml:space="preserve">Andere Krankheit verursacht durch Verletzung, Vergiftung oder toxische Wirkung, Alter &lt; 60 Jahre ohne CC </v>
          </cell>
          <cell r="D643">
            <v>0.23</v>
          </cell>
          <cell r="F643">
            <v>1.5</v>
          </cell>
          <cell r="G643">
            <v>1</v>
          </cell>
          <cell r="H643">
            <v>0.113</v>
          </cell>
          <cell r="I643">
            <v>7</v>
          </cell>
          <cell r="J643">
            <v>9.2999999999999999E-2</v>
          </cell>
          <cell r="K643">
            <v>9.1999999999999998E-2</v>
          </cell>
        </row>
        <row r="644">
          <cell r="A644" t="str">
            <v>MDC 22  Verbrennungen</v>
          </cell>
        </row>
        <row r="645">
          <cell r="A645" t="str">
            <v>Y02A</v>
          </cell>
          <cell r="B645" t="str">
            <v>O</v>
          </cell>
          <cell r="C645" t="str">
            <v>Andere Verbrennungen mit Hauttransplantation, Alter &gt; 64 Jahre oder mit äußerst schweren oder schweren CC oder mit komplizierender Diagnose/Prozedur</v>
          </cell>
          <cell r="D645">
            <v>6.8390000000000004</v>
          </cell>
          <cell r="F645">
            <v>29.3</v>
          </cell>
          <cell r="G645">
            <v>9</v>
          </cell>
          <cell r="H645">
            <v>0.58199999999999996</v>
          </cell>
          <cell r="I645">
            <v>44</v>
          </cell>
          <cell r="J645">
            <v>0.11899999999999999</v>
          </cell>
          <cell r="K645">
            <v>0.192</v>
          </cell>
        </row>
        <row r="646">
          <cell r="A646" t="str">
            <v>Y02B</v>
          </cell>
          <cell r="B646" t="str">
            <v>O</v>
          </cell>
          <cell r="C646" t="str">
            <v>Andere Verbrennungen mit Hauttransplantation, Alter &lt; 65 Jahre ohne äußerst schwere oder schwere CC, ohne komplizierende Diagnose/Prozedur</v>
          </cell>
          <cell r="D646">
            <v>2.2240000000000002</v>
          </cell>
          <cell r="F646">
            <v>13.8</v>
          </cell>
          <cell r="G646">
            <v>4</v>
          </cell>
          <cell r="H646">
            <v>0.373</v>
          </cell>
          <cell r="I646">
            <v>29</v>
          </cell>
          <cell r="J646">
            <v>8.1000000000000003E-2</v>
          </cell>
          <cell r="K646">
            <v>0.126</v>
          </cell>
        </row>
        <row r="647">
          <cell r="A647" t="str">
            <v>Y03Z</v>
          </cell>
          <cell r="B647" t="str">
            <v>O</v>
          </cell>
          <cell r="C647" t="str">
            <v>Andere Verbrennungen mit anderen Eingriffen</v>
          </cell>
          <cell r="D647">
            <v>1.9790000000000001</v>
          </cell>
          <cell r="F647">
            <v>14</v>
          </cell>
          <cell r="G647">
            <v>4</v>
          </cell>
          <cell r="H647">
            <v>0.36199999999999999</v>
          </cell>
          <cell r="I647">
            <v>29</v>
          </cell>
          <cell r="J647">
            <v>7.8E-2</v>
          </cell>
          <cell r="K647">
            <v>0.121</v>
          </cell>
        </row>
        <row r="648">
          <cell r="A648" t="str">
            <v>Y60Z</v>
          </cell>
          <cell r="B648" t="str">
            <v>M</v>
          </cell>
          <cell r="C648" t="str">
            <v>Verbrennungen, in eine andere Akutbehandlungseinrichtung verlegt &lt; 5 Tage nach Aufnahme</v>
          </cell>
          <cell r="D648">
            <v>0.47299999999999998</v>
          </cell>
          <cell r="F648">
            <v>1.2</v>
          </cell>
          <cell r="L648" t="str">
            <v>X</v>
          </cell>
        </row>
        <row r="649">
          <cell r="A649" t="str">
            <v>Y61Z</v>
          </cell>
          <cell r="B649" t="str">
            <v>M</v>
          </cell>
          <cell r="C649" t="str">
            <v>Schwere Verbrennungen</v>
          </cell>
          <cell r="D649">
            <v>1.143</v>
          </cell>
          <cell r="F649">
            <v>6</v>
          </cell>
          <cell r="G649">
            <v>1</v>
          </cell>
          <cell r="H649">
            <v>0.51500000000000001</v>
          </cell>
          <cell r="I649">
            <v>21</v>
          </cell>
          <cell r="J649">
            <v>0.10299999999999999</v>
          </cell>
          <cell r="K649">
            <v>0.14699999999999999</v>
          </cell>
        </row>
        <row r="650">
          <cell r="A650" t="str">
            <v>Y62A</v>
          </cell>
          <cell r="B650" t="str">
            <v>M</v>
          </cell>
          <cell r="C650" t="str">
            <v>Andere Verbrennungen, Alter &gt; 64 Jahre oder mit äußerst schweren oder schweren CC oder mit komplizierender Diagnose/Prozedur</v>
          </cell>
          <cell r="D650">
            <v>1.9350000000000001</v>
          </cell>
          <cell r="F650">
            <v>10.8</v>
          </cell>
          <cell r="G650">
            <v>3</v>
          </cell>
          <cell r="H650">
            <v>0.47099999999999997</v>
          </cell>
          <cell r="I650">
            <v>26</v>
          </cell>
          <cell r="J650">
            <v>0.105</v>
          </cell>
          <cell r="K650">
            <v>0.16</v>
          </cell>
        </row>
        <row r="651">
          <cell r="A651" t="str">
            <v>Y62B</v>
          </cell>
          <cell r="B651" t="str">
            <v>M</v>
          </cell>
          <cell r="C651" t="str">
            <v>Andere Verbrennungen, Alter &lt; 65 Jahre ohne äußerst schwere oder schwere CC, ohne komplizierende Diagnose/Prozedur</v>
          </cell>
          <cell r="D651">
            <v>0.88400000000000001</v>
          </cell>
          <cell r="F651">
            <v>4.8</v>
          </cell>
          <cell r="G651">
            <v>1</v>
          </cell>
          <cell r="H651">
            <v>0.433</v>
          </cell>
          <cell r="I651">
            <v>20</v>
          </cell>
          <cell r="J651">
            <v>0.109</v>
          </cell>
          <cell r="K651">
            <v>0.15</v>
          </cell>
        </row>
        <row r="652">
          <cell r="A652" t="str">
            <v>MDC 23  Faktoren, die den Gesundheitszustand beeinflussen und andere Inanspruchnahme des Gesundheitswesens</v>
          </cell>
        </row>
        <row r="653">
          <cell r="A653" t="str">
            <v>Z01A</v>
          </cell>
          <cell r="B653" t="str">
            <v>O</v>
          </cell>
          <cell r="C653" t="str">
            <v>OR­Prozeduren bei anderen Zuständen, die zur Inanspruchnahme des Gesundheitswesens führen, mit äußerst schweren oder schweren CC</v>
          </cell>
          <cell r="D653">
            <v>1.548</v>
          </cell>
          <cell r="F653">
            <v>9.5</v>
          </cell>
          <cell r="G653">
            <v>2</v>
          </cell>
          <cell r="H653">
            <v>0.36199999999999999</v>
          </cell>
          <cell r="I653">
            <v>25</v>
          </cell>
          <cell r="J653">
            <v>6.8000000000000005E-2</v>
          </cell>
          <cell r="K653">
            <v>0.10299999999999999</v>
          </cell>
        </row>
        <row r="654">
          <cell r="A654" t="str">
            <v>Z01B</v>
          </cell>
          <cell r="B654" t="str">
            <v>O</v>
          </cell>
          <cell r="C654" t="str">
            <v>OR­Prozeduren bei anderen Zuständen, die zur Inanspruchnahme des Gesundheitswesens führen, ohne äußerst schwere oder schwere CC</v>
          </cell>
          <cell r="D654">
            <v>0.79700000000000004</v>
          </cell>
          <cell r="F654">
            <v>4</v>
          </cell>
          <cell r="G654">
            <v>1</v>
          </cell>
          <cell r="H654">
            <v>0.247</v>
          </cell>
          <cell r="I654">
            <v>19</v>
          </cell>
          <cell r="J654">
            <v>7.3999999999999996E-2</v>
          </cell>
          <cell r="K654">
            <v>9.9000000000000005E-2</v>
          </cell>
        </row>
        <row r="655">
          <cell r="A655" t="str">
            <v>Z40Z</v>
          </cell>
          <cell r="B655" t="str">
            <v>A</v>
          </cell>
          <cell r="C655" t="str">
            <v>Nachbehandlung mit Endoskopie nach abgeschlossener Behandlung</v>
          </cell>
          <cell r="D655">
            <v>0.53300000000000003</v>
          </cell>
          <cell r="F655">
            <v>2.7</v>
          </cell>
          <cell r="G655">
            <v>1</v>
          </cell>
          <cell r="H655">
            <v>0.23400000000000001</v>
          </cell>
          <cell r="I655">
            <v>16</v>
          </cell>
          <cell r="J655">
            <v>0.105</v>
          </cell>
          <cell r="K655">
            <v>0.127</v>
          </cell>
        </row>
        <row r="656">
          <cell r="A656" t="str">
            <v>Z61Z</v>
          </cell>
          <cell r="B656" t="str">
            <v>M</v>
          </cell>
          <cell r="C656" t="str">
            <v>Beschwerden und Symptome</v>
          </cell>
          <cell r="D656">
            <v>0.79900000000000004</v>
          </cell>
          <cell r="F656">
            <v>5.8</v>
          </cell>
          <cell r="G656">
            <v>1</v>
          </cell>
          <cell r="H656">
            <v>0.39</v>
          </cell>
          <cell r="I656">
            <v>21</v>
          </cell>
          <cell r="J656">
            <v>8.1000000000000003E-2</v>
          </cell>
          <cell r="K656">
            <v>0.115</v>
          </cell>
        </row>
        <row r="657">
          <cell r="A657" t="str">
            <v>Z62Z</v>
          </cell>
          <cell r="B657" t="str">
            <v>M</v>
          </cell>
          <cell r="C657" t="str">
            <v xml:space="preserve">Nachbehandlung ohne Endoskopie nach abgeschlossener Behandlung </v>
          </cell>
          <cell r="D657">
            <v>0.21099999999999999</v>
          </cell>
          <cell r="F657">
            <v>1.4</v>
          </cell>
          <cell r="I657">
            <v>6</v>
          </cell>
          <cell r="J657">
            <v>8.5999999999999993E-2</v>
          </cell>
          <cell r="K657">
            <v>8.3000000000000004E-2</v>
          </cell>
        </row>
        <row r="658">
          <cell r="A658" t="str">
            <v>Z63A</v>
          </cell>
          <cell r="B658" t="str">
            <v>M</v>
          </cell>
          <cell r="C658" t="str">
            <v>Andere Nachbehandlung mit äußerst schweren oder schweren CC</v>
          </cell>
          <cell r="D658">
            <v>0.88</v>
          </cell>
          <cell r="F658">
            <v>6.1</v>
          </cell>
          <cell r="G658">
            <v>1</v>
          </cell>
          <cell r="H658">
            <v>0.42799999999999999</v>
          </cell>
          <cell r="I658">
            <v>21</v>
          </cell>
          <cell r="J658">
            <v>8.5000000000000006E-2</v>
          </cell>
          <cell r="K658">
            <v>0.121</v>
          </cell>
        </row>
        <row r="659">
          <cell r="A659" t="str">
            <v>Z63B</v>
          </cell>
          <cell r="B659" t="str">
            <v>M</v>
          </cell>
          <cell r="C659" t="str">
            <v>Andere Nachbehandlung ohne äußerst schwere oder schwere CC</v>
          </cell>
          <cell r="D659">
            <v>0.30199999999999999</v>
          </cell>
          <cell r="F659">
            <v>1.9</v>
          </cell>
          <cell r="G659">
            <v>1</v>
          </cell>
          <cell r="H659">
            <v>0.127</v>
          </cell>
          <cell r="I659">
            <v>9</v>
          </cell>
          <cell r="J659">
            <v>7.9000000000000001E-2</v>
          </cell>
          <cell r="K659">
            <v>8.6999999999999994E-2</v>
          </cell>
        </row>
        <row r="660">
          <cell r="A660" t="str">
            <v>Z64A</v>
          </cell>
          <cell r="B660" t="str">
            <v>M</v>
          </cell>
          <cell r="C660" t="str">
            <v>Andere Faktoren die den Gesundheitszustand beeinflussen, Alter &gt; 79 Jahre</v>
          </cell>
          <cell r="D660">
            <v>0.89400000000000002</v>
          </cell>
          <cell r="F660">
            <v>5.6</v>
          </cell>
          <cell r="G660">
            <v>1</v>
          </cell>
          <cell r="H660">
            <v>0.436</v>
          </cell>
          <cell r="I660">
            <v>21</v>
          </cell>
          <cell r="J660">
            <v>9.2999999999999999E-2</v>
          </cell>
          <cell r="K660">
            <v>0.13100000000000001</v>
          </cell>
        </row>
        <row r="661">
          <cell r="A661" t="str">
            <v>Z64B</v>
          </cell>
          <cell r="B661" t="str">
            <v>M</v>
          </cell>
          <cell r="C661" t="str">
            <v>Andere Faktoren die den Gesundheitszustand beeinflussen, Alter &lt; 80 Jahre</v>
          </cell>
          <cell r="D661">
            <v>0.59499999999999997</v>
          </cell>
          <cell r="F661">
            <v>2.5</v>
          </cell>
          <cell r="G661">
            <v>1</v>
          </cell>
          <cell r="H661">
            <v>0.28399999999999997</v>
          </cell>
          <cell r="I661">
            <v>18</v>
          </cell>
          <cell r="J661">
            <v>0.13500000000000001</v>
          </cell>
          <cell r="K661">
            <v>0.161</v>
          </cell>
        </row>
        <row r="662">
          <cell r="A662" t="str">
            <v>Z65Z</v>
          </cell>
          <cell r="B662" t="str">
            <v>M</v>
          </cell>
          <cell r="C662" t="str">
            <v>Multiple, andere und nicht näher bezeichnete angeborene Anomalien</v>
          </cell>
          <cell r="D662">
            <v>0.874</v>
          </cell>
          <cell r="F662">
            <v>3.5</v>
          </cell>
          <cell r="G662">
            <v>1</v>
          </cell>
          <cell r="H662">
            <v>0.42</v>
          </cell>
          <cell r="I662">
            <v>18</v>
          </cell>
          <cell r="J662">
            <v>0.14499999999999999</v>
          </cell>
          <cell r="K662">
            <v>0.187</v>
          </cell>
        </row>
        <row r="663">
          <cell r="A663" t="str">
            <v>Fehler-DRG</v>
          </cell>
        </row>
        <row r="664">
          <cell r="A664" t="str">
            <v>901Z</v>
          </cell>
          <cell r="B664" t="str">
            <v>O</v>
          </cell>
          <cell r="C664" t="str">
            <v>Ausgedehnte OR­Prozedur ohne Bezug zur Hauptdiagnose</v>
          </cell>
          <cell r="D664">
            <v>1.4790000000000001</v>
          </cell>
          <cell r="F664">
            <v>9.8000000000000007</v>
          </cell>
          <cell r="G664">
            <v>2</v>
          </cell>
          <cell r="H664">
            <v>0.34100000000000003</v>
          </cell>
          <cell r="I664">
            <v>25</v>
          </cell>
          <cell r="J664">
            <v>6.3E-2</v>
          </cell>
          <cell r="K664">
            <v>9.5000000000000001E-2</v>
          </cell>
        </row>
        <row r="665">
          <cell r="A665" t="str">
            <v>902Z</v>
          </cell>
          <cell r="B665" t="str">
            <v>O</v>
          </cell>
          <cell r="C665" t="str">
            <v>Nicht ausgedehnte OR­Prozedur ohne Bezug zur Hauptdiagnose</v>
          </cell>
          <cell r="D665">
            <v>0.90300000000000002</v>
          </cell>
          <cell r="F665">
            <v>5.7</v>
          </cell>
          <cell r="G665">
            <v>1</v>
          </cell>
          <cell r="H665">
            <v>0.30499999999999999</v>
          </cell>
          <cell r="I665">
            <v>21</v>
          </cell>
          <cell r="J665">
            <v>6.5000000000000002E-2</v>
          </cell>
          <cell r="K665">
            <v>9.0999999999999998E-2</v>
          </cell>
        </row>
        <row r="666">
          <cell r="A666" t="str">
            <v>903Z</v>
          </cell>
          <cell r="B666" t="str">
            <v>O</v>
          </cell>
          <cell r="C666" t="str">
            <v>OR­Prozedur an der Prostata ohne Bezug zur Hauptdiagnose</v>
          </cell>
          <cell r="D666">
            <v>1.371</v>
          </cell>
          <cell r="F666">
            <v>10.3</v>
          </cell>
          <cell r="G666">
            <v>2</v>
          </cell>
          <cell r="H666">
            <v>0.33500000000000002</v>
          </cell>
          <cell r="I666">
            <v>25</v>
          </cell>
          <cell r="J666">
            <v>5.8999999999999997E-2</v>
          </cell>
          <cell r="K666">
            <v>8.8999999999999996E-2</v>
          </cell>
        </row>
        <row r="667">
          <cell r="A667" t="str">
            <v>960Z</v>
          </cell>
          <cell r="B667" t="str">
            <v>M</v>
          </cell>
          <cell r="C667" t="str">
            <v>Nicht gruppierbar</v>
          </cell>
        </row>
        <row r="668">
          <cell r="A668" t="str">
            <v>961Z</v>
          </cell>
          <cell r="B668" t="str">
            <v>M</v>
          </cell>
          <cell r="C668" t="str">
            <v>Unzulässige Hauptdiagnose</v>
          </cell>
        </row>
        <row r="669">
          <cell r="A669" t="str">
            <v>962Z</v>
          </cell>
          <cell r="B669" t="str">
            <v>M</v>
          </cell>
          <cell r="C669" t="str">
            <v>Unzulässige geburtshilfliche Diagnosekombination</v>
          </cell>
          <cell r="D669">
            <v>0.66900000000000004</v>
          </cell>
          <cell r="F669">
            <v>4.0999999999999996</v>
          </cell>
          <cell r="G669">
            <v>1</v>
          </cell>
          <cell r="H669">
            <v>0.20899999999999999</v>
          </cell>
          <cell r="I669">
            <v>12</v>
          </cell>
          <cell r="J669">
            <v>6.0999999999999999E-2</v>
          </cell>
          <cell r="K669">
            <v>8.1000000000000003E-2</v>
          </cell>
        </row>
        <row r="670">
          <cell r="A670" t="str">
            <v>963Z</v>
          </cell>
          <cell r="B670" t="str">
            <v>M</v>
          </cell>
          <cell r="C670" t="str">
            <v>Neonatale Diagnose unvereinbar mit Alter oder Gewicht</v>
          </cell>
          <cell r="D670">
            <v>0.68300000000000005</v>
          </cell>
          <cell r="F670">
            <v>4.5</v>
          </cell>
          <cell r="G670">
            <v>1</v>
          </cell>
          <cell r="H670">
            <v>0.28000000000000003</v>
          </cell>
          <cell r="I670">
            <v>19</v>
          </cell>
          <cell r="J670">
            <v>7.4999999999999997E-2</v>
          </cell>
          <cell r="K670">
            <v>0.10199999999999999</v>
          </cell>
        </row>
        <row r="671">
          <cell r="A671">
            <v>0</v>
          </cell>
        </row>
      </sheetData>
      <sheetData sheetId="8">
        <row r="1">
          <cell r="A1" t="str">
            <v>DRG</v>
          </cell>
          <cell r="B1" t="str">
            <v>Parti-tion</v>
          </cell>
          <cell r="C1" t="str">
            <v>Bezeichnung</v>
          </cell>
          <cell r="D1" t="str">
            <v>Bewertungsrelation bei Belegoperateur</v>
          </cell>
          <cell r="E1" t="str">
            <v>Bewertungsrelation  bei Belegoperateur und Beleganästhesist</v>
          </cell>
          <cell r="F1" t="str">
            <v>Bewertungsrelation bei Belegoperateur und Beleghebamme</v>
          </cell>
          <cell r="G1" t="str">
            <v>Bewertungsrelation bei Belegoperateur, 
-anästhesist und 
-hebamme</v>
          </cell>
          <cell r="H1" t="str">
            <v xml:space="preserve">Mittlere Verweil-  dauer 1) </v>
          </cell>
          <cell r="I1" t="str">
            <v>Untere Grenzverweildauer</v>
          </cell>
          <cell r="K1" t="str">
            <v>Obere Grenzverweildauer</v>
          </cell>
          <cell r="M1" t="str">
            <v>Externe Verlegung Abschlag/Tag (Bewertungsrelation)</v>
          </cell>
          <cell r="N1" t="str">
            <v>Verlegungs-fallpauschale</v>
          </cell>
        </row>
        <row r="2">
          <cell r="I2" t="str">
            <v>Erster Tag 2) mit Abschlag</v>
          </cell>
          <cell r="J2" t="str">
            <v xml:space="preserve">Bewertungs-relation/Tag </v>
          </cell>
          <cell r="K2" t="str">
            <v>Erster Tag 3) zus. Entgelt</v>
          </cell>
          <cell r="L2" t="str">
            <v xml:space="preserve">Bewertungs-relation/Tag </v>
          </cell>
        </row>
        <row r="3">
          <cell r="A3">
            <v>1</v>
          </cell>
          <cell r="B3">
            <v>2</v>
          </cell>
          <cell r="C3">
            <v>3</v>
          </cell>
          <cell r="D3">
            <v>4</v>
          </cell>
          <cell r="E3">
            <v>5</v>
          </cell>
          <cell r="F3">
            <v>6</v>
          </cell>
          <cell r="G3">
            <v>7</v>
          </cell>
          <cell r="H3">
            <v>8</v>
          </cell>
          <cell r="I3">
            <v>9</v>
          </cell>
          <cell r="J3">
            <v>10</v>
          </cell>
          <cell r="K3">
            <v>11</v>
          </cell>
          <cell r="L3">
            <v>12</v>
          </cell>
          <cell r="M3">
            <v>13</v>
          </cell>
          <cell r="N3">
            <v>14</v>
          </cell>
        </row>
        <row r="4">
          <cell r="A4" t="str">
            <v>Pre-MDC</v>
          </cell>
        </row>
        <row r="5">
          <cell r="A5" t="str">
            <v>A06Z</v>
          </cell>
          <cell r="B5" t="str">
            <v>O</v>
          </cell>
          <cell r="C5" t="str">
            <v>Langzeitbeatmung 11 Tage und mehr, jedes Alter, jeder Zustand</v>
          </cell>
        </row>
        <row r="6">
          <cell r="A6" t="str">
            <v>A07Z</v>
          </cell>
          <cell r="B6" t="str">
            <v>O</v>
          </cell>
          <cell r="C6" t="str">
            <v>Tracheostomie und/oder Langzeitbeatmung &gt; 95 Stunden bis &lt; 11 Tage, jedes Alter, jeder Zustand</v>
          </cell>
          <cell r="D6">
            <v>5.36</v>
          </cell>
          <cell r="E6">
            <v>5.306</v>
          </cell>
          <cell r="H6">
            <v>22.9</v>
          </cell>
          <cell r="I6">
            <v>7</v>
          </cell>
          <cell r="J6">
            <v>0.59299999999999997</v>
          </cell>
          <cell r="K6">
            <v>38</v>
          </cell>
          <cell r="L6">
            <v>0.124</v>
          </cell>
          <cell r="M6">
            <v>0.19900000000000001</v>
          </cell>
        </row>
        <row r="7">
          <cell r="A7" t="str">
            <v>A41Z</v>
          </cell>
          <cell r="B7" t="str">
            <v>A</v>
          </cell>
          <cell r="C7" t="str">
            <v>Intubation, Alter &lt; 16 Jahre</v>
          </cell>
          <cell r="D7">
            <v>2.4500000000000002</v>
          </cell>
          <cell r="E7">
            <v>2.4</v>
          </cell>
          <cell r="H7">
            <v>8.4</v>
          </cell>
          <cell r="I7">
            <v>2</v>
          </cell>
          <cell r="J7">
            <v>0.70299999999999996</v>
          </cell>
          <cell r="K7">
            <v>23</v>
          </cell>
          <cell r="L7">
            <v>0.15</v>
          </cell>
          <cell r="M7">
            <v>0.224</v>
          </cell>
        </row>
        <row r="8">
          <cell r="A8" t="str">
            <v>MDC 01 Krankheiten und Störungen des Nervensystems</v>
          </cell>
        </row>
        <row r="9">
          <cell r="A9" t="str">
            <v>B01Z</v>
          </cell>
          <cell r="B9" t="str">
            <v>O</v>
          </cell>
          <cell r="C9" t="str">
            <v>Revision eines Ventrikelshuntes ohne weitere OR­Prozeduren</v>
          </cell>
          <cell r="D9">
            <v>1.841</v>
          </cell>
          <cell r="E9">
            <v>1.802</v>
          </cell>
          <cell r="H9">
            <v>10.199999999999999</v>
          </cell>
          <cell r="I9">
            <v>2</v>
          </cell>
          <cell r="J9">
            <v>0.46</v>
          </cell>
          <cell r="K9">
            <v>25</v>
          </cell>
          <cell r="L9">
            <v>8.1000000000000003E-2</v>
          </cell>
          <cell r="M9">
            <v>0.123</v>
          </cell>
        </row>
        <row r="10">
          <cell r="A10" t="str">
            <v>B02A</v>
          </cell>
          <cell r="B10" t="str">
            <v>O</v>
          </cell>
          <cell r="C10" t="str">
            <v>Kraniotomie mit äußerst schweren CC</v>
          </cell>
          <cell r="D10">
            <v>3.3340000000000001</v>
          </cell>
          <cell r="E10">
            <v>3.2709999999999999</v>
          </cell>
          <cell r="H10">
            <v>15.4</v>
          </cell>
          <cell r="I10">
            <v>4</v>
          </cell>
          <cell r="J10">
            <v>0.49299999999999999</v>
          </cell>
          <cell r="K10">
            <v>30</v>
          </cell>
          <cell r="L10">
            <v>9.6000000000000002E-2</v>
          </cell>
          <cell r="M10">
            <v>0.15</v>
          </cell>
        </row>
        <row r="11">
          <cell r="A11" t="str">
            <v>B02B</v>
          </cell>
          <cell r="B11" t="str">
            <v>O</v>
          </cell>
          <cell r="C11" t="str">
            <v>Kraniotomie mit schweren oder mäßig schweren CC</v>
          </cell>
          <cell r="D11">
            <v>2.472</v>
          </cell>
          <cell r="E11">
            <v>2.4020000000000001</v>
          </cell>
          <cell r="H11">
            <v>12.8</v>
          </cell>
          <cell r="I11">
            <v>3</v>
          </cell>
          <cell r="J11">
            <v>0.42599999999999999</v>
          </cell>
          <cell r="K11">
            <v>28</v>
          </cell>
          <cell r="L11">
            <v>0.08</v>
          </cell>
          <cell r="M11">
            <v>0.124</v>
          </cell>
        </row>
        <row r="12">
          <cell r="A12" t="str">
            <v>B02C</v>
          </cell>
          <cell r="B12" t="str">
            <v>O</v>
          </cell>
          <cell r="C12" t="str">
            <v>Kraniotomie ohne CC</v>
          </cell>
          <cell r="D12">
            <v>2.34</v>
          </cell>
          <cell r="E12">
            <v>2.2589999999999999</v>
          </cell>
          <cell r="H12">
            <v>12.5</v>
          </cell>
          <cell r="I12">
            <v>3</v>
          </cell>
          <cell r="J12">
            <v>0.38800000000000001</v>
          </cell>
          <cell r="K12">
            <v>28</v>
          </cell>
          <cell r="L12">
            <v>7.3999999999999996E-2</v>
          </cell>
          <cell r="M12">
            <v>0.115</v>
          </cell>
        </row>
        <row r="13">
          <cell r="A13" t="str">
            <v>B03A</v>
          </cell>
          <cell r="B13" t="str">
            <v>O</v>
          </cell>
          <cell r="C13" t="str">
            <v>Eingriffe an Wirbelsäule und Rückenmark mit äußerst schweren oder schweren CC</v>
          </cell>
          <cell r="D13">
            <v>2.214</v>
          </cell>
          <cell r="E13">
            <v>2.15</v>
          </cell>
          <cell r="H13">
            <v>14.4</v>
          </cell>
          <cell r="I13">
            <v>4</v>
          </cell>
          <cell r="J13">
            <v>0.29099999999999998</v>
          </cell>
          <cell r="K13">
            <v>29</v>
          </cell>
          <cell r="L13">
            <v>6.0999999999999999E-2</v>
          </cell>
          <cell r="M13">
            <v>9.4E-2</v>
          </cell>
        </row>
        <row r="14">
          <cell r="A14" t="str">
            <v>B03B</v>
          </cell>
          <cell r="B14" t="str">
            <v>O</v>
          </cell>
          <cell r="C14" t="str">
            <v>Eingriffe an Wirbelsäule und Rückenmark ohne äußerst schwere oder schwere CC</v>
          </cell>
          <cell r="D14">
            <v>1.3620000000000001</v>
          </cell>
          <cell r="E14">
            <v>1.2949999999999999</v>
          </cell>
          <cell r="H14">
            <v>8.6</v>
          </cell>
          <cell r="I14">
            <v>2</v>
          </cell>
          <cell r="J14">
            <v>0.25600000000000001</v>
          </cell>
          <cell r="K14">
            <v>24</v>
          </cell>
          <cell r="L14">
            <v>5.3999999999999999E-2</v>
          </cell>
          <cell r="M14">
            <v>0.08</v>
          </cell>
        </row>
        <row r="15">
          <cell r="A15" t="str">
            <v>B04A</v>
          </cell>
          <cell r="B15" t="str">
            <v>O</v>
          </cell>
          <cell r="C15" t="str">
            <v>Eingriffe an den extrakraniellen Gefäßen mit äußerst schweren oder schweren CC</v>
          </cell>
          <cell r="D15">
            <v>1.875</v>
          </cell>
          <cell r="E15">
            <v>1.8140000000000001</v>
          </cell>
          <cell r="H15">
            <v>12.3</v>
          </cell>
          <cell r="I15">
            <v>3</v>
          </cell>
          <cell r="J15">
            <v>0.317</v>
          </cell>
          <cell r="K15">
            <v>27</v>
          </cell>
          <cell r="L15">
            <v>6.2E-2</v>
          </cell>
          <cell r="M15">
            <v>9.5000000000000001E-2</v>
          </cell>
        </row>
        <row r="16">
          <cell r="A16" t="str">
            <v>B04B</v>
          </cell>
          <cell r="B16" t="str">
            <v>O</v>
          </cell>
          <cell r="C16" t="str">
            <v>Eingriffe an den extrakraniellen Gefäßen ohne äußerst schwere oder schwere CC</v>
          </cell>
          <cell r="D16">
            <v>1.5089999999999999</v>
          </cell>
          <cell r="E16">
            <v>1.4379999999999999</v>
          </cell>
          <cell r="H16">
            <v>8.6999999999999993</v>
          </cell>
          <cell r="I16">
            <v>2</v>
          </cell>
          <cell r="J16">
            <v>0.318</v>
          </cell>
          <cell r="K16">
            <v>22</v>
          </cell>
          <cell r="L16">
            <v>6.6000000000000003E-2</v>
          </cell>
          <cell r="M16">
            <v>9.9000000000000005E-2</v>
          </cell>
        </row>
        <row r="17">
          <cell r="A17" t="str">
            <v>B05Z</v>
          </cell>
          <cell r="B17" t="str">
            <v>O</v>
          </cell>
          <cell r="C17" t="str">
            <v>Dekompression bei Karpaltunnelsyndrom</v>
          </cell>
          <cell r="D17">
            <v>0.432</v>
          </cell>
          <cell r="E17">
            <v>0.40200000000000002</v>
          </cell>
          <cell r="H17">
            <v>2.6</v>
          </cell>
          <cell r="I17">
            <v>1</v>
          </cell>
          <cell r="J17">
            <v>0.126</v>
          </cell>
          <cell r="K17">
            <v>9</v>
          </cell>
          <cell r="L17">
            <v>5.8000000000000003E-2</v>
          </cell>
          <cell r="M17">
            <v>7.0000000000000007E-2</v>
          </cell>
        </row>
        <row r="18">
          <cell r="A18" t="str">
            <v>B06A</v>
          </cell>
          <cell r="B18" t="str">
            <v>O</v>
          </cell>
          <cell r="C18" t="str">
            <v>Eingriffe bei zerebraler Lähmung, Muskeldystrophie oder Neuropathie mit äußerst schweren oder schweren CC, Alter &lt; 18 Jahre</v>
          </cell>
          <cell r="D18">
            <v>2.7749999999999999</v>
          </cell>
          <cell r="E18">
            <v>2.7160000000000002</v>
          </cell>
          <cell r="H18">
            <v>16</v>
          </cell>
          <cell r="I18">
            <v>4</v>
          </cell>
          <cell r="J18">
            <v>0.36399999999999999</v>
          </cell>
          <cell r="K18">
            <v>31</v>
          </cell>
          <cell r="L18">
            <v>6.8000000000000005E-2</v>
          </cell>
          <cell r="M18">
            <v>0.107</v>
          </cell>
        </row>
        <row r="19">
          <cell r="A19" t="str">
            <v>B06B</v>
          </cell>
          <cell r="B19" t="str">
            <v>O</v>
          </cell>
          <cell r="C19" t="str">
            <v>Eingriffe bei zerebraler Lähmung, Muskeldystrophie oder Neuropathie ohne äußerst schwere oder schwere CC, Alter &lt; 18 Jahre</v>
          </cell>
          <cell r="D19">
            <v>1.7470000000000001</v>
          </cell>
          <cell r="E19">
            <v>1.651</v>
          </cell>
          <cell r="H19">
            <v>10</v>
          </cell>
          <cell r="I19">
            <v>2</v>
          </cell>
          <cell r="J19">
            <v>0.40300000000000002</v>
          </cell>
          <cell r="K19">
            <v>25</v>
          </cell>
          <cell r="L19">
            <v>7.2999999999999995E-2</v>
          </cell>
          <cell r="M19">
            <v>0.11</v>
          </cell>
        </row>
        <row r="20">
          <cell r="A20" t="str">
            <v>B07A</v>
          </cell>
          <cell r="B20" t="str">
            <v>O</v>
          </cell>
          <cell r="C20" t="str">
            <v>Eingriffe an peripheren Nerven, Hirnnerven und anderen Teilen des Nervensystems mit CC</v>
          </cell>
          <cell r="D20">
            <v>1.651</v>
          </cell>
          <cell r="E20">
            <v>1.6220000000000001</v>
          </cell>
          <cell r="H20">
            <v>13.5</v>
          </cell>
          <cell r="I20">
            <v>3</v>
          </cell>
          <cell r="J20">
            <v>0.29599999999999999</v>
          </cell>
          <cell r="K20">
            <v>28</v>
          </cell>
          <cell r="L20">
            <v>5.2999999999999999E-2</v>
          </cell>
          <cell r="M20">
            <v>8.2000000000000003E-2</v>
          </cell>
        </row>
        <row r="21">
          <cell r="A21" t="str">
            <v>B07B</v>
          </cell>
          <cell r="B21" t="str">
            <v>O</v>
          </cell>
          <cell r="C21" t="str">
            <v>Eingriffe an peripheren Nerven, Hirnnerven und anderen Teilen des Nervensystems ohne CC</v>
          </cell>
          <cell r="D21">
            <v>0.872</v>
          </cell>
          <cell r="E21">
            <v>0.83399999999999996</v>
          </cell>
          <cell r="H21">
            <v>4</v>
          </cell>
          <cell r="I21">
            <v>1</v>
          </cell>
          <cell r="J21">
            <v>0.255</v>
          </cell>
          <cell r="K21">
            <v>19</v>
          </cell>
          <cell r="L21">
            <v>7.5999999999999998E-2</v>
          </cell>
          <cell r="M21">
            <v>0.10199999999999999</v>
          </cell>
        </row>
        <row r="22">
          <cell r="A22" t="str">
            <v>B08A</v>
          </cell>
          <cell r="B22" t="str">
            <v>O</v>
          </cell>
          <cell r="C22" t="str">
            <v>Eingriffe bei zerebraler Lähmung, Muskeldystrophie oder Neuropathie mit äußerst schweren oder schweren CC, Alter &gt; 17 Jahre</v>
          </cell>
          <cell r="D22">
            <v>1.532</v>
          </cell>
          <cell r="E22">
            <v>1.5</v>
          </cell>
          <cell r="H22">
            <v>11.9</v>
          </cell>
          <cell r="I22">
            <v>3</v>
          </cell>
          <cell r="J22">
            <v>0.29099999999999998</v>
          </cell>
          <cell r="K22">
            <v>27</v>
          </cell>
          <cell r="L22">
            <v>5.8999999999999997E-2</v>
          </cell>
          <cell r="M22">
            <v>0.09</v>
          </cell>
        </row>
        <row r="23">
          <cell r="A23" t="str">
            <v>B08B</v>
          </cell>
          <cell r="B23" t="str">
            <v>O</v>
          </cell>
          <cell r="C23" t="str">
            <v>Eingriffe bei zerebraler Lähmung, Muskeldystrophie oder Neuropathie ohne äußerst schwere oder schwere CC, Alter &gt; 17 Jahre</v>
          </cell>
          <cell r="D23">
            <v>0.76100000000000001</v>
          </cell>
          <cell r="E23">
            <v>0.71899999999999997</v>
          </cell>
          <cell r="H23">
            <v>4.7</v>
          </cell>
          <cell r="I23">
            <v>1</v>
          </cell>
          <cell r="J23">
            <v>0.224</v>
          </cell>
          <cell r="K23">
            <v>20</v>
          </cell>
          <cell r="L23">
            <v>5.7000000000000002E-2</v>
          </cell>
          <cell r="M23">
            <v>7.9000000000000001E-2</v>
          </cell>
        </row>
        <row r="24">
          <cell r="A24" t="str">
            <v>B41Z</v>
          </cell>
          <cell r="B24" t="str">
            <v>A</v>
          </cell>
          <cell r="C24" t="str">
            <v>Langzeit­Monitoring bei komplexer Epilepsie</v>
          </cell>
          <cell r="D24">
            <v>1.9339999999999999</v>
          </cell>
          <cell r="E24">
            <v>1.9330000000000001</v>
          </cell>
          <cell r="H24">
            <v>6.8</v>
          </cell>
          <cell r="I24">
            <v>1</v>
          </cell>
          <cell r="J24">
            <v>0.91400000000000003</v>
          </cell>
          <cell r="K24">
            <v>22</v>
          </cell>
          <cell r="L24">
            <v>0.161</v>
          </cell>
          <cell r="M24">
            <v>0.23400000000000001</v>
          </cell>
        </row>
        <row r="25">
          <cell r="A25" t="str">
            <v>B60A</v>
          </cell>
          <cell r="B25" t="str">
            <v>M</v>
          </cell>
          <cell r="C25" t="str">
            <v>Nicht akute Paraplegie/Tetraplegie mit oder ohne OR­Prozedur, mit äußerst schweren CC</v>
          </cell>
          <cell r="D25">
            <v>2.1019999999999999</v>
          </cell>
          <cell r="E25">
            <v>2.0910000000000002</v>
          </cell>
          <cell r="H25">
            <v>14.7</v>
          </cell>
          <cell r="I25">
            <v>4</v>
          </cell>
          <cell r="J25">
            <v>0.40400000000000003</v>
          </cell>
          <cell r="K25">
            <v>30</v>
          </cell>
          <cell r="L25">
            <v>8.2000000000000003E-2</v>
          </cell>
          <cell r="M25">
            <v>0.128</v>
          </cell>
        </row>
        <row r="26">
          <cell r="A26" t="str">
            <v>B60B</v>
          </cell>
          <cell r="B26" t="str">
            <v>M</v>
          </cell>
          <cell r="C26" t="str">
            <v>Nicht akute Paraplegie/Tetraplegie mit oder ohne OR­Prozedur, ohne äußerst schwere CC</v>
          </cell>
          <cell r="D26">
            <v>1.0249999999999999</v>
          </cell>
          <cell r="E26">
            <v>1.0169999999999999</v>
          </cell>
          <cell r="H26">
            <v>7.3</v>
          </cell>
          <cell r="I26">
            <v>1</v>
          </cell>
          <cell r="J26">
            <v>0.47899999999999998</v>
          </cell>
          <cell r="K26">
            <v>22</v>
          </cell>
          <cell r="L26">
            <v>7.9000000000000001E-2</v>
          </cell>
          <cell r="M26">
            <v>0.115</v>
          </cell>
        </row>
        <row r="27">
          <cell r="A27" t="str">
            <v>B61A</v>
          </cell>
          <cell r="B27" t="str">
            <v>M</v>
          </cell>
          <cell r="C27" t="str">
            <v>Erkrankungen und Verletzungen des Rückenmarkes mit oder ohne OR­Prozedur, mit äußerst schweren oder schweren CC</v>
          </cell>
          <cell r="D27">
            <v>4.2409999999999997</v>
          </cell>
          <cell r="E27">
            <v>4.2249999999999996</v>
          </cell>
          <cell r="H27">
            <v>27.5</v>
          </cell>
          <cell r="I27">
            <v>8</v>
          </cell>
          <cell r="J27">
            <v>0.42799999999999999</v>
          </cell>
          <cell r="K27">
            <v>43</v>
          </cell>
          <cell r="L27">
            <v>8.4000000000000005E-2</v>
          </cell>
          <cell r="M27">
            <v>0.13500000000000001</v>
          </cell>
        </row>
        <row r="28">
          <cell r="A28" t="str">
            <v>B61B</v>
          </cell>
          <cell r="B28" t="str">
            <v>M</v>
          </cell>
          <cell r="C28" t="str">
            <v>Erkrankungen und Verletzungen des Rückenmarkes mit oder ohne OR­Prozedur, ohne äußerst schwere oder schwere CC</v>
          </cell>
          <cell r="D28">
            <v>1.0009999999999999</v>
          </cell>
          <cell r="E28">
            <v>0.98399999999999999</v>
          </cell>
          <cell r="H28">
            <v>7.2</v>
          </cell>
          <cell r="I28">
            <v>1</v>
          </cell>
          <cell r="J28">
            <v>0.45500000000000002</v>
          </cell>
          <cell r="K28">
            <v>22</v>
          </cell>
          <cell r="L28">
            <v>7.4999999999999997E-2</v>
          </cell>
          <cell r="M28">
            <v>0.11</v>
          </cell>
        </row>
        <row r="29">
          <cell r="A29" t="str">
            <v>B63Z</v>
          </cell>
          <cell r="B29" t="str">
            <v>M</v>
          </cell>
          <cell r="C29" t="str">
            <v>Demenz und andere chronische Störungen der Hirnfunktion</v>
          </cell>
          <cell r="D29">
            <v>1.0249999999999999</v>
          </cell>
          <cell r="E29">
            <v>1.024</v>
          </cell>
          <cell r="H29">
            <v>8.1999999999999993</v>
          </cell>
          <cell r="I29">
            <v>2</v>
          </cell>
          <cell r="J29">
            <v>0.33800000000000002</v>
          </cell>
          <cell r="K29">
            <v>23</v>
          </cell>
          <cell r="L29">
            <v>7.3999999999999996E-2</v>
          </cell>
          <cell r="M29">
            <v>0.111</v>
          </cell>
        </row>
        <row r="30">
          <cell r="A30" t="str">
            <v>B64Z</v>
          </cell>
          <cell r="B30" t="str">
            <v>M</v>
          </cell>
          <cell r="C30" t="str">
            <v>Delirium</v>
          </cell>
          <cell r="D30">
            <v>0.81799999999999995</v>
          </cell>
          <cell r="E30">
            <v>0.81699999999999995</v>
          </cell>
          <cell r="H30">
            <v>7.1</v>
          </cell>
          <cell r="I30">
            <v>1</v>
          </cell>
          <cell r="J30">
            <v>0.40400000000000003</v>
          </cell>
          <cell r="K30">
            <v>22</v>
          </cell>
          <cell r="L30">
            <v>6.9000000000000006E-2</v>
          </cell>
          <cell r="M30">
            <v>0.1</v>
          </cell>
        </row>
        <row r="31">
          <cell r="A31" t="str">
            <v>B65Z</v>
          </cell>
          <cell r="B31" t="str">
            <v>M</v>
          </cell>
          <cell r="C31" t="str">
            <v>Zerebrale Lähmungen</v>
          </cell>
          <cell r="D31">
            <v>1.0960000000000001</v>
          </cell>
          <cell r="E31">
            <v>1.0920000000000001</v>
          </cell>
          <cell r="H31">
            <v>6.9</v>
          </cell>
          <cell r="I31">
            <v>1</v>
          </cell>
          <cell r="J31">
            <v>0.53300000000000003</v>
          </cell>
          <cell r="K31">
            <v>22</v>
          </cell>
          <cell r="L31">
            <v>9.2999999999999999E-2</v>
          </cell>
          <cell r="M31">
            <v>0.13500000000000001</v>
          </cell>
        </row>
        <row r="32">
          <cell r="A32" t="str">
            <v>B66A</v>
          </cell>
          <cell r="B32" t="str">
            <v>M</v>
          </cell>
          <cell r="C32" t="str">
            <v>Neubildungen des Nervensystems, Alter &gt; 64 Jahre</v>
          </cell>
          <cell r="D32">
            <v>1.089</v>
          </cell>
          <cell r="E32">
            <v>1.0860000000000001</v>
          </cell>
          <cell r="H32">
            <v>7.8</v>
          </cell>
          <cell r="I32">
            <v>2</v>
          </cell>
          <cell r="J32">
            <v>0.35799999999999998</v>
          </cell>
          <cell r="K32">
            <v>23</v>
          </cell>
          <cell r="L32">
            <v>8.3000000000000004E-2</v>
          </cell>
          <cell r="M32">
            <v>0.123</v>
          </cell>
        </row>
        <row r="33">
          <cell r="A33" t="str">
            <v>B66B</v>
          </cell>
          <cell r="B33" t="str">
            <v>M</v>
          </cell>
          <cell r="C33" t="str">
            <v>Neubildungen des Nervensystems, Alter &lt; 65 Jahre</v>
          </cell>
          <cell r="D33">
            <v>0.69699999999999995</v>
          </cell>
          <cell r="E33">
            <v>0.69399999999999995</v>
          </cell>
          <cell r="H33">
            <v>4.2</v>
          </cell>
          <cell r="I33">
            <v>1</v>
          </cell>
          <cell r="J33">
            <v>0.34300000000000003</v>
          </cell>
          <cell r="K33">
            <v>19</v>
          </cell>
          <cell r="L33">
            <v>9.7000000000000003E-2</v>
          </cell>
          <cell r="M33">
            <v>0.13100000000000001</v>
          </cell>
        </row>
        <row r="34">
          <cell r="A34" t="str">
            <v>B67A</v>
          </cell>
          <cell r="B34" t="str">
            <v>M</v>
          </cell>
          <cell r="C34" t="str">
            <v>Degenerative Krankheiten des Nervensystems mit äußerst schweren oder schweren CC</v>
          </cell>
          <cell r="D34">
            <v>1.476</v>
          </cell>
          <cell r="E34">
            <v>1.4750000000000001</v>
          </cell>
          <cell r="H34">
            <v>13.6</v>
          </cell>
          <cell r="I34">
            <v>4</v>
          </cell>
          <cell r="J34">
            <v>0.29399999999999998</v>
          </cell>
          <cell r="K34">
            <v>29</v>
          </cell>
          <cell r="L34">
            <v>6.5000000000000002E-2</v>
          </cell>
          <cell r="M34">
            <v>0.1</v>
          </cell>
        </row>
        <row r="35">
          <cell r="A35" t="str">
            <v>B67B</v>
          </cell>
          <cell r="B35" t="str">
            <v>M</v>
          </cell>
          <cell r="C35" t="str">
            <v>Degenerative Krankheiten des Nervensystems ohne äußerst schwere oder schwere CC</v>
          </cell>
          <cell r="D35">
            <v>1.016</v>
          </cell>
          <cell r="E35">
            <v>1.016</v>
          </cell>
          <cell r="H35">
            <v>8.1999999999999993</v>
          </cell>
          <cell r="I35">
            <v>2</v>
          </cell>
          <cell r="J35">
            <v>0.33600000000000002</v>
          </cell>
          <cell r="K35">
            <v>23</v>
          </cell>
          <cell r="L35">
            <v>7.3999999999999996E-2</v>
          </cell>
          <cell r="M35">
            <v>0.109</v>
          </cell>
        </row>
        <row r="36">
          <cell r="A36" t="str">
            <v>B68A</v>
          </cell>
          <cell r="B36" t="str">
            <v>M</v>
          </cell>
          <cell r="C36" t="str">
            <v>Multiple Sklerose und zerebellare Ataxie mit CC</v>
          </cell>
          <cell r="D36">
            <v>0.93600000000000005</v>
          </cell>
          <cell r="E36">
            <v>0.93500000000000005</v>
          </cell>
          <cell r="H36">
            <v>7.5</v>
          </cell>
          <cell r="I36">
            <v>1</v>
          </cell>
          <cell r="J36">
            <v>0.46600000000000003</v>
          </cell>
          <cell r="K36">
            <v>22</v>
          </cell>
          <cell r="L36">
            <v>7.4999999999999997E-2</v>
          </cell>
          <cell r="M36">
            <v>0.11</v>
          </cell>
        </row>
        <row r="37">
          <cell r="A37" t="str">
            <v>B68B</v>
          </cell>
          <cell r="B37" t="str">
            <v>M</v>
          </cell>
          <cell r="C37" t="str">
            <v>Multiple Sklerose und zerebellare Ataxie ohne CC</v>
          </cell>
          <cell r="D37">
            <v>0.70699999999999996</v>
          </cell>
          <cell r="E37">
            <v>0.70699999999999996</v>
          </cell>
          <cell r="H37">
            <v>5</v>
          </cell>
          <cell r="I37">
            <v>1</v>
          </cell>
          <cell r="J37">
            <v>0.35299999999999998</v>
          </cell>
          <cell r="K37">
            <v>20</v>
          </cell>
          <cell r="L37">
            <v>8.5000000000000006E-2</v>
          </cell>
          <cell r="M37">
            <v>0.11799999999999999</v>
          </cell>
        </row>
        <row r="38">
          <cell r="A38" t="str">
            <v>B69A</v>
          </cell>
          <cell r="B38" t="str">
            <v>M</v>
          </cell>
          <cell r="C38" t="str">
            <v>Transitorische ischämische Attacke (TIA) und extrakranielle Gefäßverschlüsse mit äußerst schweren CC</v>
          </cell>
          <cell r="D38">
            <v>1.087</v>
          </cell>
          <cell r="E38">
            <v>1.0840000000000001</v>
          </cell>
          <cell r="H38">
            <v>9.1999999999999993</v>
          </cell>
          <cell r="I38">
            <v>2</v>
          </cell>
          <cell r="J38">
            <v>0.35599999999999998</v>
          </cell>
          <cell r="K38">
            <v>24</v>
          </cell>
          <cell r="L38">
            <v>6.9000000000000006E-2</v>
          </cell>
          <cell r="M38">
            <v>0.104</v>
          </cell>
        </row>
        <row r="39">
          <cell r="A39" t="str">
            <v>B69B</v>
          </cell>
          <cell r="B39" t="str">
            <v>M</v>
          </cell>
          <cell r="C39" t="str">
            <v>Transitorische ischämische Attacke (TIA) und extrakranielle Gefäßverschlüsse mit schweren CC</v>
          </cell>
          <cell r="D39">
            <v>0.86599999999999999</v>
          </cell>
          <cell r="E39">
            <v>0.86199999999999999</v>
          </cell>
          <cell r="H39">
            <v>6.9</v>
          </cell>
          <cell r="I39">
            <v>1</v>
          </cell>
          <cell r="J39">
            <v>0.42099999999999999</v>
          </cell>
          <cell r="K39">
            <v>22</v>
          </cell>
          <cell r="L39">
            <v>7.2999999999999995E-2</v>
          </cell>
          <cell r="M39">
            <v>0.107</v>
          </cell>
        </row>
        <row r="40">
          <cell r="A40" t="str">
            <v>B69C</v>
          </cell>
          <cell r="B40" t="str">
            <v>M</v>
          </cell>
          <cell r="C40" t="str">
            <v>Transitorische ischämische Attacke (TIA) und extrakranielle Gefäßverschlüsse ohne äußerst schwere oder schwere CC</v>
          </cell>
          <cell r="D40">
            <v>0.77800000000000002</v>
          </cell>
          <cell r="E40">
            <v>0.77100000000000002</v>
          </cell>
          <cell r="H40">
            <v>5.6</v>
          </cell>
          <cell r="I40">
            <v>1</v>
          </cell>
          <cell r="J40">
            <v>0.371</v>
          </cell>
          <cell r="K40">
            <v>21</v>
          </cell>
          <cell r="L40">
            <v>0.08</v>
          </cell>
          <cell r="M40">
            <v>0.113</v>
          </cell>
        </row>
        <row r="41">
          <cell r="A41" t="str">
            <v>B70A</v>
          </cell>
          <cell r="B41" t="str">
            <v>M</v>
          </cell>
          <cell r="C41" t="str">
            <v>Apoplexie mit schwerer oder komplizierender Diagnose/Prozedur</v>
          </cell>
          <cell r="D41">
            <v>1.7869999999999999</v>
          </cell>
          <cell r="E41">
            <v>1.786</v>
          </cell>
          <cell r="H41">
            <v>15</v>
          </cell>
          <cell r="I41">
            <v>4</v>
          </cell>
          <cell r="J41">
            <v>0.35099999999999998</v>
          </cell>
          <cell r="K41">
            <v>30</v>
          </cell>
          <cell r="L41">
            <v>7.0000000000000007E-2</v>
          </cell>
          <cell r="M41">
            <v>0.11</v>
          </cell>
        </row>
        <row r="42">
          <cell r="A42" t="str">
            <v>B70B</v>
          </cell>
          <cell r="B42" t="str">
            <v>M</v>
          </cell>
          <cell r="C42" t="str">
            <v>Apoplexie mit anderen CC</v>
          </cell>
          <cell r="D42">
            <v>1.331</v>
          </cell>
          <cell r="E42">
            <v>1.33</v>
          </cell>
          <cell r="H42">
            <v>11</v>
          </cell>
          <cell r="I42">
            <v>3</v>
          </cell>
          <cell r="J42">
            <v>0.33200000000000002</v>
          </cell>
          <cell r="K42">
            <v>26</v>
          </cell>
          <cell r="L42">
            <v>7.2999999999999995E-2</v>
          </cell>
          <cell r="M42">
            <v>0.111</v>
          </cell>
        </row>
        <row r="43">
          <cell r="A43" t="str">
            <v>B70C</v>
          </cell>
          <cell r="B43" t="str">
            <v>M</v>
          </cell>
          <cell r="C43" t="str">
            <v>Apoplexie ohne andere CC</v>
          </cell>
          <cell r="D43">
            <v>1.1879999999999999</v>
          </cell>
          <cell r="E43">
            <v>1.1870000000000001</v>
          </cell>
          <cell r="H43">
            <v>8.6999999999999993</v>
          </cell>
          <cell r="I43">
            <v>2</v>
          </cell>
          <cell r="J43">
            <v>0.39400000000000002</v>
          </cell>
          <cell r="K43">
            <v>24</v>
          </cell>
          <cell r="L43">
            <v>8.1000000000000003E-2</v>
          </cell>
          <cell r="M43">
            <v>0.121</v>
          </cell>
        </row>
        <row r="44">
          <cell r="A44" t="str">
            <v>B70D</v>
          </cell>
          <cell r="B44" t="str">
            <v>M</v>
          </cell>
          <cell r="C44" t="str">
            <v>Apoplexie, verstorben oder verlegt &lt; 5 Tage nach Aufnahme</v>
          </cell>
          <cell r="D44">
            <v>0.41599999999999998</v>
          </cell>
          <cell r="E44">
            <v>0.41399999999999998</v>
          </cell>
          <cell r="H44">
            <v>1.5</v>
          </cell>
          <cell r="N44" t="str">
            <v>X</v>
          </cell>
        </row>
        <row r="45">
          <cell r="A45" t="str">
            <v>B71A</v>
          </cell>
          <cell r="B45" t="str">
            <v>M</v>
          </cell>
          <cell r="C45" t="str">
            <v>Erkrankungen an Hirnnerven und peripheren Nerven mit CC</v>
          </cell>
          <cell r="D45">
            <v>0.95499999999999996</v>
          </cell>
          <cell r="E45">
            <v>0.95299999999999996</v>
          </cell>
          <cell r="H45">
            <v>7.6</v>
          </cell>
          <cell r="I45">
            <v>2</v>
          </cell>
          <cell r="J45">
            <v>0.31</v>
          </cell>
          <cell r="K45">
            <v>23</v>
          </cell>
          <cell r="L45">
            <v>7.3999999999999996E-2</v>
          </cell>
          <cell r="M45">
            <v>0.109</v>
          </cell>
        </row>
        <row r="46">
          <cell r="A46" t="str">
            <v>B71B</v>
          </cell>
          <cell r="B46" t="str">
            <v>M</v>
          </cell>
          <cell r="C46" t="str">
            <v>Erkrankungen an Hirnnerven und peripheren Nerven ohne CC</v>
          </cell>
          <cell r="D46">
            <v>0.71599999999999997</v>
          </cell>
          <cell r="E46">
            <v>0.71099999999999997</v>
          </cell>
          <cell r="H46">
            <v>4.4000000000000004</v>
          </cell>
          <cell r="I46">
            <v>1</v>
          </cell>
          <cell r="J46">
            <v>0.34599999999999997</v>
          </cell>
          <cell r="K46">
            <v>19</v>
          </cell>
          <cell r="L46">
            <v>9.2999999999999999E-2</v>
          </cell>
          <cell r="M46">
            <v>0.127</v>
          </cell>
        </row>
        <row r="47">
          <cell r="A47" t="str">
            <v>B72Z</v>
          </cell>
          <cell r="B47" t="str">
            <v>M</v>
          </cell>
          <cell r="C47" t="str">
            <v>Infektion des Nervensystems außer Virusmeningitis</v>
          </cell>
          <cell r="D47">
            <v>0.995</v>
          </cell>
          <cell r="E47">
            <v>0.99399999999999999</v>
          </cell>
          <cell r="H47">
            <v>6.9</v>
          </cell>
          <cell r="I47">
            <v>1</v>
          </cell>
          <cell r="J47">
            <v>0.49299999999999999</v>
          </cell>
          <cell r="K47">
            <v>22</v>
          </cell>
          <cell r="L47">
            <v>8.5000000000000006E-2</v>
          </cell>
          <cell r="M47">
            <v>0.124</v>
          </cell>
        </row>
        <row r="48">
          <cell r="A48" t="str">
            <v>B73Z</v>
          </cell>
          <cell r="B48" t="str">
            <v>M</v>
          </cell>
          <cell r="C48" t="str">
            <v>Virusmeningitis</v>
          </cell>
          <cell r="D48">
            <v>0.95099999999999996</v>
          </cell>
          <cell r="E48">
            <v>0.95099999999999996</v>
          </cell>
          <cell r="H48">
            <v>6.5</v>
          </cell>
          <cell r="I48">
            <v>1</v>
          </cell>
          <cell r="J48">
            <v>0.47499999999999998</v>
          </cell>
          <cell r="K48">
            <v>21</v>
          </cell>
          <cell r="L48">
            <v>8.7999999999999995E-2</v>
          </cell>
          <cell r="M48">
            <v>0.127</v>
          </cell>
        </row>
        <row r="49">
          <cell r="A49" t="str">
            <v>B74Z</v>
          </cell>
          <cell r="B49" t="str">
            <v>M</v>
          </cell>
          <cell r="C49" t="str">
            <v>Stupor und Koma, nicht traumatisch bedingt</v>
          </cell>
          <cell r="D49">
            <v>0.77500000000000002</v>
          </cell>
          <cell r="E49">
            <v>0.77500000000000002</v>
          </cell>
          <cell r="H49">
            <v>4.3</v>
          </cell>
          <cell r="I49">
            <v>1</v>
          </cell>
          <cell r="J49">
            <v>0.38200000000000001</v>
          </cell>
          <cell r="K49">
            <v>19</v>
          </cell>
          <cell r="L49">
            <v>0.106</v>
          </cell>
          <cell r="M49">
            <v>0.14399999999999999</v>
          </cell>
        </row>
        <row r="50">
          <cell r="A50" t="str">
            <v>B75Z</v>
          </cell>
          <cell r="B50" t="str">
            <v>M</v>
          </cell>
          <cell r="C50" t="str">
            <v>Fieberkrämpfe</v>
          </cell>
          <cell r="D50">
            <v>0.55800000000000005</v>
          </cell>
          <cell r="E50">
            <v>0.55800000000000005</v>
          </cell>
          <cell r="H50">
            <v>3.1</v>
          </cell>
          <cell r="I50">
            <v>1</v>
          </cell>
          <cell r="J50">
            <v>0.27900000000000003</v>
          </cell>
          <cell r="K50">
            <v>12</v>
          </cell>
          <cell r="L50">
            <v>0.107</v>
          </cell>
          <cell r="M50">
            <v>0.13500000000000001</v>
          </cell>
        </row>
        <row r="51">
          <cell r="A51" t="str">
            <v>B76A</v>
          </cell>
          <cell r="B51" t="str">
            <v>M</v>
          </cell>
          <cell r="C51" t="str">
            <v>Anfälle, Alter &lt; 3 Jahre oder mit äußerst schweren oder schweren CC</v>
          </cell>
          <cell r="D51">
            <v>0.89400000000000002</v>
          </cell>
          <cell r="E51">
            <v>0.89300000000000002</v>
          </cell>
          <cell r="H51">
            <v>6</v>
          </cell>
          <cell r="I51">
            <v>1</v>
          </cell>
          <cell r="J51">
            <v>0.44500000000000001</v>
          </cell>
          <cell r="K51">
            <v>21</v>
          </cell>
          <cell r="L51">
            <v>0.09</v>
          </cell>
          <cell r="M51">
            <v>0.128</v>
          </cell>
        </row>
        <row r="52">
          <cell r="A52" t="str">
            <v>B76B</v>
          </cell>
          <cell r="B52" t="str">
            <v>M</v>
          </cell>
          <cell r="C52" t="str">
            <v>Anfälle, Alter &gt; 2 Jahre ohne äußerst schwere oder schwere CC</v>
          </cell>
          <cell r="D52">
            <v>0.66500000000000004</v>
          </cell>
          <cell r="E52">
            <v>0.66400000000000003</v>
          </cell>
          <cell r="H52">
            <v>3.8</v>
          </cell>
          <cell r="I52">
            <v>1</v>
          </cell>
          <cell r="J52">
            <v>0.33</v>
          </cell>
          <cell r="K52">
            <v>19</v>
          </cell>
          <cell r="L52">
            <v>0.105</v>
          </cell>
          <cell r="M52">
            <v>0.13900000000000001</v>
          </cell>
        </row>
        <row r="53">
          <cell r="A53" t="str">
            <v>B77Z</v>
          </cell>
          <cell r="B53" t="str">
            <v>M</v>
          </cell>
          <cell r="C53" t="str">
            <v>Kopfschmerzen</v>
          </cell>
          <cell r="D53">
            <v>0.59799999999999998</v>
          </cell>
          <cell r="E53">
            <v>0.59799999999999998</v>
          </cell>
          <cell r="H53">
            <v>3.2</v>
          </cell>
          <cell r="I53">
            <v>1</v>
          </cell>
          <cell r="J53">
            <v>0.29799999999999999</v>
          </cell>
          <cell r="K53">
            <v>18</v>
          </cell>
          <cell r="L53">
            <v>0.111</v>
          </cell>
          <cell r="M53">
            <v>0.14099999999999999</v>
          </cell>
        </row>
        <row r="54">
          <cell r="A54" t="str">
            <v>B78Z</v>
          </cell>
          <cell r="B54" t="str">
            <v>M</v>
          </cell>
          <cell r="C54" t="str">
            <v>Intrakranielle Verletzung</v>
          </cell>
          <cell r="D54">
            <v>0.65100000000000002</v>
          </cell>
          <cell r="E54">
            <v>0.64900000000000002</v>
          </cell>
          <cell r="H54">
            <v>4.0999999999999996</v>
          </cell>
          <cell r="I54">
            <v>1</v>
          </cell>
          <cell r="J54">
            <v>0.32200000000000001</v>
          </cell>
          <cell r="K54">
            <v>19</v>
          </cell>
          <cell r="L54">
            <v>9.4E-2</v>
          </cell>
          <cell r="M54">
            <v>0.126</v>
          </cell>
        </row>
        <row r="55">
          <cell r="A55" t="str">
            <v>B79Z</v>
          </cell>
          <cell r="B55" t="str">
            <v>M</v>
          </cell>
          <cell r="C55" t="str">
            <v>Schädelfrakturen</v>
          </cell>
          <cell r="D55">
            <v>0.72699999999999998</v>
          </cell>
          <cell r="E55">
            <v>0.72299999999999998</v>
          </cell>
          <cell r="H55">
            <v>4.7</v>
          </cell>
          <cell r="I55">
            <v>1</v>
          </cell>
          <cell r="J55">
            <v>0.35499999999999998</v>
          </cell>
          <cell r="K55">
            <v>20</v>
          </cell>
          <cell r="L55">
            <v>9.0999999999999998E-2</v>
          </cell>
          <cell r="M55">
            <v>0.125</v>
          </cell>
        </row>
        <row r="56">
          <cell r="A56" t="str">
            <v>B80Z</v>
          </cell>
          <cell r="B56" t="str">
            <v>M</v>
          </cell>
          <cell r="C56" t="str">
            <v>Andere Kopfverletzungen</v>
          </cell>
          <cell r="D56">
            <v>0.32700000000000001</v>
          </cell>
          <cell r="E56">
            <v>0.32700000000000001</v>
          </cell>
          <cell r="H56">
            <v>2.1</v>
          </cell>
          <cell r="I56">
            <v>1</v>
          </cell>
          <cell r="J56">
            <v>0.16200000000000001</v>
          </cell>
          <cell r="K56">
            <v>9</v>
          </cell>
          <cell r="L56">
            <v>9.5000000000000001E-2</v>
          </cell>
          <cell r="M56">
            <v>0.106</v>
          </cell>
        </row>
        <row r="57">
          <cell r="A57" t="str">
            <v>B81A</v>
          </cell>
          <cell r="B57" t="str">
            <v>M</v>
          </cell>
          <cell r="C57" t="str">
            <v>Andere Erkrankungen des Nervensystems mit äußerst schweren oder schweren CC</v>
          </cell>
          <cell r="D57">
            <v>1.163</v>
          </cell>
          <cell r="E57">
            <v>1.161</v>
          </cell>
          <cell r="H57">
            <v>8.9</v>
          </cell>
          <cell r="I57">
            <v>2</v>
          </cell>
          <cell r="J57">
            <v>0.38400000000000001</v>
          </cell>
          <cell r="K57">
            <v>24</v>
          </cell>
          <cell r="L57">
            <v>7.8E-2</v>
          </cell>
          <cell r="M57">
            <v>0.11600000000000001</v>
          </cell>
        </row>
        <row r="58">
          <cell r="A58" t="str">
            <v>B81B</v>
          </cell>
          <cell r="B58" t="str">
            <v>M</v>
          </cell>
          <cell r="C58" t="str">
            <v>Andere Erkrankungen des Nervensystems ohne äußerst schwere oder schwere CC</v>
          </cell>
          <cell r="D58">
            <v>0.67200000000000004</v>
          </cell>
          <cell r="E58">
            <v>0.67</v>
          </cell>
          <cell r="H58">
            <v>4</v>
          </cell>
          <cell r="I58">
            <v>1</v>
          </cell>
          <cell r="J58">
            <v>0.33100000000000002</v>
          </cell>
          <cell r="K58">
            <v>19</v>
          </cell>
          <cell r="L58">
            <v>9.9000000000000005E-2</v>
          </cell>
          <cell r="M58">
            <v>0.13200000000000001</v>
          </cell>
        </row>
        <row r="59">
          <cell r="A59" t="str">
            <v>MDC 02  Krankheiten und Störungen des Auges</v>
          </cell>
        </row>
        <row r="60">
          <cell r="A60" t="str">
            <v>C01Z</v>
          </cell>
          <cell r="B60" t="str">
            <v>O</v>
          </cell>
          <cell r="C60" t="str">
            <v>Eingriffe bei penetrierenden Augenverletzungen</v>
          </cell>
          <cell r="D60">
            <v>1.077</v>
          </cell>
          <cell r="E60">
            <v>1.0189999999999999</v>
          </cell>
          <cell r="H60">
            <v>6.2</v>
          </cell>
          <cell r="I60">
            <v>1</v>
          </cell>
          <cell r="J60">
            <v>0.32900000000000001</v>
          </cell>
          <cell r="K60">
            <v>21</v>
          </cell>
          <cell r="L60">
            <v>6.3E-2</v>
          </cell>
          <cell r="M60">
            <v>9.0999999999999998E-2</v>
          </cell>
        </row>
        <row r="61">
          <cell r="A61" t="str">
            <v>C02Z</v>
          </cell>
          <cell r="B61" t="str">
            <v>O</v>
          </cell>
          <cell r="C61" t="str">
            <v>Enukleationen und Eingriffe an der Orbita</v>
          </cell>
          <cell r="D61">
            <v>0.98399999999999999</v>
          </cell>
          <cell r="E61">
            <v>0.93600000000000005</v>
          </cell>
          <cell r="H61">
            <v>6.8</v>
          </cell>
          <cell r="I61">
            <v>1</v>
          </cell>
          <cell r="J61">
            <v>0.29699999999999999</v>
          </cell>
          <cell r="K61">
            <v>22</v>
          </cell>
          <cell r="L61">
            <v>5.1999999999999998E-2</v>
          </cell>
          <cell r="M61">
            <v>7.5999999999999998E-2</v>
          </cell>
        </row>
        <row r="62">
          <cell r="A62" t="str">
            <v>C03Z</v>
          </cell>
          <cell r="B62" t="str">
            <v>O</v>
          </cell>
          <cell r="C62" t="str">
            <v>Eingriffe an der Retina</v>
          </cell>
          <cell r="D62">
            <v>0.96499999999999997</v>
          </cell>
          <cell r="E62">
            <v>0.91</v>
          </cell>
          <cell r="H62">
            <v>7.1</v>
          </cell>
          <cell r="I62">
            <v>1</v>
          </cell>
          <cell r="J62">
            <v>0.26900000000000002</v>
          </cell>
          <cell r="K62">
            <v>22</v>
          </cell>
          <cell r="L62">
            <v>4.4999999999999998E-2</v>
          </cell>
          <cell r="M62">
            <v>6.6000000000000003E-2</v>
          </cell>
        </row>
        <row r="63">
          <cell r="A63" t="str">
            <v>C04Z</v>
          </cell>
          <cell r="B63" t="str">
            <v>O</v>
          </cell>
          <cell r="C63" t="str">
            <v>Große Eingriffe an Kornea, Sklera und Konjunktiva</v>
          </cell>
          <cell r="D63">
            <v>1.454</v>
          </cell>
          <cell r="E63">
            <v>1.371</v>
          </cell>
          <cell r="H63">
            <v>8.8000000000000007</v>
          </cell>
          <cell r="I63">
            <v>2</v>
          </cell>
          <cell r="J63">
            <v>0.30299999999999999</v>
          </cell>
          <cell r="K63">
            <v>24</v>
          </cell>
          <cell r="L63">
            <v>6.2E-2</v>
          </cell>
          <cell r="M63">
            <v>9.1999999999999998E-2</v>
          </cell>
        </row>
        <row r="64">
          <cell r="A64" t="str">
            <v>C05Z</v>
          </cell>
          <cell r="B64" t="str">
            <v>O</v>
          </cell>
          <cell r="C64" t="str">
            <v>Dakryozystorhinostomie</v>
          </cell>
          <cell r="D64">
            <v>0.73099999999999998</v>
          </cell>
          <cell r="E64">
            <v>0.67600000000000005</v>
          </cell>
          <cell r="H64">
            <v>3.9</v>
          </cell>
          <cell r="I64">
            <v>1</v>
          </cell>
          <cell r="J64">
            <v>0.22800000000000001</v>
          </cell>
          <cell r="K64">
            <v>11</v>
          </cell>
          <cell r="L64">
            <v>7.0999999999999994E-2</v>
          </cell>
          <cell r="M64">
            <v>9.4E-2</v>
          </cell>
        </row>
        <row r="65">
          <cell r="A65" t="str">
            <v>C06Z</v>
          </cell>
          <cell r="B65" t="str">
            <v>O</v>
          </cell>
          <cell r="C65" t="str">
            <v>Komplexe Eingriffe bei Glaukom</v>
          </cell>
          <cell r="D65">
            <v>0.90300000000000002</v>
          </cell>
          <cell r="E65">
            <v>0.877</v>
          </cell>
          <cell r="H65">
            <v>8</v>
          </cell>
          <cell r="I65">
            <v>2</v>
          </cell>
          <cell r="J65">
            <v>0.23799999999999999</v>
          </cell>
          <cell r="K65">
            <v>23</v>
          </cell>
          <cell r="L65">
            <v>5.3999999999999999E-2</v>
          </cell>
          <cell r="M65">
            <v>0.08</v>
          </cell>
        </row>
        <row r="66">
          <cell r="A66" t="str">
            <v>C07Z</v>
          </cell>
          <cell r="B66" t="str">
            <v>O</v>
          </cell>
          <cell r="C66" t="str">
            <v>Andere Eingriffe bei Glaukom</v>
          </cell>
          <cell r="D66">
            <v>0.65900000000000003</v>
          </cell>
          <cell r="E66">
            <v>0.63</v>
          </cell>
          <cell r="H66">
            <v>4.5</v>
          </cell>
          <cell r="I66">
            <v>1</v>
          </cell>
          <cell r="J66">
            <v>0.19</v>
          </cell>
          <cell r="K66">
            <v>18</v>
          </cell>
          <cell r="L66">
            <v>0.05</v>
          </cell>
          <cell r="M66">
            <v>6.9000000000000006E-2</v>
          </cell>
        </row>
        <row r="67">
          <cell r="A67" t="str">
            <v>C08Z</v>
          </cell>
          <cell r="B67" t="str">
            <v>O</v>
          </cell>
          <cell r="C67" t="str">
            <v>Große Eingriffe an der Linse</v>
          </cell>
          <cell r="D67">
            <v>0.48499999999999999</v>
          </cell>
          <cell r="E67">
            <v>0.46500000000000002</v>
          </cell>
          <cell r="H67">
            <v>2.7</v>
          </cell>
          <cell r="I67">
            <v>1</v>
          </cell>
          <cell r="J67">
            <v>0.11700000000000001</v>
          </cell>
          <cell r="K67">
            <v>7</v>
          </cell>
          <cell r="L67">
            <v>5.0999999999999997E-2</v>
          </cell>
          <cell r="M67">
            <v>6.3E-2</v>
          </cell>
        </row>
        <row r="68">
          <cell r="A68" t="str">
            <v>C09Z</v>
          </cell>
          <cell r="B68" t="str">
            <v>O</v>
          </cell>
          <cell r="C68" t="str">
            <v>Andere Eingriffe an der Linse</v>
          </cell>
          <cell r="D68">
            <v>0.75600000000000001</v>
          </cell>
          <cell r="E68">
            <v>0.71399999999999997</v>
          </cell>
          <cell r="H68">
            <v>3.1</v>
          </cell>
          <cell r="I68">
            <v>1</v>
          </cell>
          <cell r="J68">
            <v>0.22600000000000001</v>
          </cell>
          <cell r="K68">
            <v>17</v>
          </cell>
          <cell r="L68">
            <v>8.7999999999999995E-2</v>
          </cell>
          <cell r="M68">
            <v>0.11</v>
          </cell>
        </row>
        <row r="69">
          <cell r="A69" t="str">
            <v>C10Z</v>
          </cell>
          <cell r="B69" t="str">
            <v>O</v>
          </cell>
          <cell r="C69" t="str">
            <v>Eingriffe bei Strabismus</v>
          </cell>
          <cell r="D69">
            <v>0.503</v>
          </cell>
          <cell r="E69">
            <v>0.46500000000000002</v>
          </cell>
          <cell r="H69">
            <v>2.4</v>
          </cell>
          <cell r="I69">
            <v>1</v>
          </cell>
          <cell r="J69">
            <v>0.13300000000000001</v>
          </cell>
          <cell r="K69">
            <v>6</v>
          </cell>
          <cell r="L69">
            <v>6.6000000000000003E-2</v>
          </cell>
          <cell r="M69">
            <v>7.8E-2</v>
          </cell>
        </row>
        <row r="70">
          <cell r="A70" t="str">
            <v>C11Z</v>
          </cell>
          <cell r="B70" t="str">
            <v>O</v>
          </cell>
          <cell r="C70" t="str">
            <v>Eingriffe am Augenlid</v>
          </cell>
          <cell r="D70">
            <v>0.61799999999999999</v>
          </cell>
          <cell r="E70">
            <v>0.58799999999999997</v>
          </cell>
          <cell r="H70">
            <v>3.8</v>
          </cell>
          <cell r="I70">
            <v>1</v>
          </cell>
          <cell r="J70">
            <v>0.19600000000000001</v>
          </cell>
          <cell r="K70">
            <v>17</v>
          </cell>
          <cell r="L70">
            <v>6.3E-2</v>
          </cell>
          <cell r="M70">
            <v>8.3000000000000004E-2</v>
          </cell>
        </row>
        <row r="71">
          <cell r="A71" t="str">
            <v>C12Z</v>
          </cell>
          <cell r="B71" t="str">
            <v>O</v>
          </cell>
          <cell r="C71" t="str">
            <v>Andere Eingriffe an Kornea, Sklera und Konjunktiva</v>
          </cell>
          <cell r="D71">
            <v>0.57099999999999995</v>
          </cell>
          <cell r="E71">
            <v>0.54800000000000004</v>
          </cell>
          <cell r="H71">
            <v>3.5</v>
          </cell>
          <cell r="I71">
            <v>1</v>
          </cell>
          <cell r="J71">
            <v>0.20100000000000001</v>
          </cell>
          <cell r="K71">
            <v>16</v>
          </cell>
          <cell r="L71">
            <v>6.9000000000000006E-2</v>
          </cell>
          <cell r="M71">
            <v>0.09</v>
          </cell>
        </row>
        <row r="72">
          <cell r="A72" t="str">
            <v>C13Z</v>
          </cell>
          <cell r="B72" t="str">
            <v>O</v>
          </cell>
          <cell r="C72" t="str">
            <v>Eingriffe an Tränendrüse und Tränenwegen</v>
          </cell>
          <cell r="D72">
            <v>0.51200000000000001</v>
          </cell>
          <cell r="E72">
            <v>0.47</v>
          </cell>
          <cell r="H72">
            <v>2.4</v>
          </cell>
          <cell r="I72">
            <v>1</v>
          </cell>
          <cell r="J72">
            <v>0.17</v>
          </cell>
          <cell r="K72">
            <v>11</v>
          </cell>
          <cell r="L72">
            <v>8.6999999999999994E-2</v>
          </cell>
          <cell r="M72">
            <v>0.10100000000000001</v>
          </cell>
        </row>
        <row r="73">
          <cell r="A73" t="str">
            <v>C14Z</v>
          </cell>
          <cell r="B73" t="str">
            <v>O</v>
          </cell>
          <cell r="C73" t="str">
            <v>Andere Eingriffe am Auge</v>
          </cell>
          <cell r="D73">
            <v>0.64700000000000002</v>
          </cell>
          <cell r="E73">
            <v>0.62</v>
          </cell>
          <cell r="H73">
            <v>4</v>
          </cell>
          <cell r="I73">
            <v>1</v>
          </cell>
          <cell r="J73">
            <v>0.21299999999999999</v>
          </cell>
          <cell r="K73">
            <v>19</v>
          </cell>
          <cell r="L73">
            <v>6.4000000000000001E-2</v>
          </cell>
          <cell r="M73">
            <v>8.5000000000000006E-2</v>
          </cell>
        </row>
        <row r="74">
          <cell r="A74" t="str">
            <v>C60A</v>
          </cell>
          <cell r="B74" t="str">
            <v>M</v>
          </cell>
          <cell r="C74" t="str">
            <v>Akute und schwere Augeninfektionen, Alter &gt; 54 Jahre</v>
          </cell>
          <cell r="D74">
            <v>0.82299999999999995</v>
          </cell>
          <cell r="E74">
            <v>0.82</v>
          </cell>
          <cell r="H74">
            <v>8.8000000000000007</v>
          </cell>
          <cell r="I74">
            <v>2</v>
          </cell>
          <cell r="J74">
            <v>0.27</v>
          </cell>
          <cell r="K74">
            <v>24</v>
          </cell>
          <cell r="L74">
            <v>5.5E-2</v>
          </cell>
          <cell r="M74">
            <v>8.3000000000000004E-2</v>
          </cell>
        </row>
        <row r="75">
          <cell r="A75" t="str">
            <v>C60B</v>
          </cell>
          <cell r="B75" t="str">
            <v>M</v>
          </cell>
          <cell r="C75" t="str">
            <v>Akute und schwere Augeninfektionen, Alter &lt; 55 Jahre</v>
          </cell>
          <cell r="D75">
            <v>0.53700000000000003</v>
          </cell>
          <cell r="E75">
            <v>0.53700000000000003</v>
          </cell>
          <cell r="H75">
            <v>4.5</v>
          </cell>
          <cell r="I75">
            <v>1</v>
          </cell>
          <cell r="J75">
            <v>0.26500000000000001</v>
          </cell>
          <cell r="K75">
            <v>19</v>
          </cell>
          <cell r="L75">
            <v>7.0999999999999994E-2</v>
          </cell>
          <cell r="M75">
            <v>9.7000000000000003E-2</v>
          </cell>
        </row>
        <row r="76">
          <cell r="A76" t="str">
            <v>C61Z</v>
          </cell>
          <cell r="B76" t="str">
            <v>M</v>
          </cell>
          <cell r="C76" t="str">
            <v>Neurologische und vaskuläre Erkrankungen des Auges</v>
          </cell>
          <cell r="D76">
            <v>0.70399999999999996</v>
          </cell>
          <cell r="E76">
            <v>0.69799999999999995</v>
          </cell>
          <cell r="H76">
            <v>5.8</v>
          </cell>
          <cell r="I76">
            <v>1</v>
          </cell>
          <cell r="J76">
            <v>0.32700000000000001</v>
          </cell>
          <cell r="K76">
            <v>21</v>
          </cell>
          <cell r="L76">
            <v>6.8000000000000005E-2</v>
          </cell>
          <cell r="M76">
            <v>9.6000000000000002E-2</v>
          </cell>
        </row>
        <row r="77">
          <cell r="A77" t="str">
            <v>C62Z</v>
          </cell>
          <cell r="B77" t="str">
            <v>M</v>
          </cell>
          <cell r="C77" t="str">
            <v>Hyphäma und konservativ behandelte Augenverletzungen</v>
          </cell>
          <cell r="D77">
            <v>0.44900000000000001</v>
          </cell>
          <cell r="E77">
            <v>0.438</v>
          </cell>
          <cell r="H77">
            <v>3.2</v>
          </cell>
          <cell r="I77">
            <v>1</v>
          </cell>
          <cell r="J77">
            <v>0.20799999999999999</v>
          </cell>
          <cell r="K77">
            <v>17</v>
          </cell>
          <cell r="L77">
            <v>7.9000000000000001E-2</v>
          </cell>
          <cell r="M77">
            <v>0.1</v>
          </cell>
        </row>
        <row r="78">
          <cell r="A78" t="str">
            <v>C63A</v>
          </cell>
          <cell r="B78" t="str">
            <v>M</v>
          </cell>
          <cell r="C78" t="str">
            <v>Andere Erkrankungen des Auges mit CC</v>
          </cell>
          <cell r="D78">
            <v>0.52400000000000002</v>
          </cell>
          <cell r="E78">
            <v>0.505</v>
          </cell>
          <cell r="H78">
            <v>2.2999999999999998</v>
          </cell>
          <cell r="I78">
            <v>1</v>
          </cell>
          <cell r="J78">
            <v>0.154</v>
          </cell>
          <cell r="K78">
            <v>11</v>
          </cell>
          <cell r="L78">
            <v>0.08</v>
          </cell>
          <cell r="M78">
            <v>9.2999999999999999E-2</v>
          </cell>
        </row>
        <row r="79">
          <cell r="A79" t="str">
            <v>C63B</v>
          </cell>
          <cell r="B79" t="str">
            <v>M</v>
          </cell>
          <cell r="C79" t="str">
            <v>Andere Erkrankungen des Auges ohne CC</v>
          </cell>
          <cell r="D79">
            <v>0.188</v>
          </cell>
          <cell r="E79">
            <v>0.183</v>
          </cell>
          <cell r="H79">
            <v>1.6</v>
          </cell>
          <cell r="I79">
            <v>1</v>
          </cell>
          <cell r="J79">
            <v>8.3000000000000004E-2</v>
          </cell>
          <cell r="K79">
            <v>8</v>
          </cell>
          <cell r="L79">
            <v>6.2E-2</v>
          </cell>
          <cell r="M79">
            <v>6.4000000000000001E-2</v>
          </cell>
        </row>
        <row r="80">
          <cell r="A80" t="str">
            <v>MDC 03  Krankheiten und Störungen im HNO-Bereich</v>
          </cell>
        </row>
        <row r="81">
          <cell r="A81" t="str">
            <v>D01Z</v>
          </cell>
          <cell r="B81" t="str">
            <v>O</v>
          </cell>
          <cell r="C81" t="str">
            <v>Kochleaimplantat</v>
          </cell>
          <cell r="D81">
            <v>8.1999999999999993</v>
          </cell>
          <cell r="E81">
            <v>8.1270000000000007</v>
          </cell>
          <cell r="H81">
            <v>6</v>
          </cell>
          <cell r="I81">
            <v>1</v>
          </cell>
          <cell r="J81">
            <v>0.309</v>
          </cell>
          <cell r="K81">
            <v>13</v>
          </cell>
          <cell r="L81">
            <v>6.2E-2</v>
          </cell>
          <cell r="M81">
            <v>6.4000000000000001E-2</v>
          </cell>
        </row>
        <row r="82">
          <cell r="A82" t="str">
            <v>D02A</v>
          </cell>
          <cell r="B82" t="str">
            <v>O</v>
          </cell>
          <cell r="C82" t="str">
            <v>Eingriffe an Kopf und Hals mit CC</v>
          </cell>
          <cell r="D82">
            <v>1.81</v>
          </cell>
          <cell r="E82">
            <v>1.7330000000000001</v>
          </cell>
          <cell r="H82">
            <v>12.2</v>
          </cell>
          <cell r="I82">
            <v>3</v>
          </cell>
          <cell r="J82">
            <v>0.3</v>
          </cell>
          <cell r="K82">
            <v>27</v>
          </cell>
          <cell r="L82">
            <v>5.8999999999999997E-2</v>
          </cell>
          <cell r="M82">
            <v>9.0999999999999998E-2</v>
          </cell>
        </row>
        <row r="83">
          <cell r="A83" t="str">
            <v>D02B</v>
          </cell>
          <cell r="B83" t="str">
            <v>O</v>
          </cell>
          <cell r="C83" t="str">
            <v>Eingriffe an Kopf und Hals ohne CC</v>
          </cell>
          <cell r="D83">
            <v>1.252</v>
          </cell>
          <cell r="E83">
            <v>1.194</v>
          </cell>
          <cell r="H83">
            <v>8.1</v>
          </cell>
          <cell r="I83">
            <v>2</v>
          </cell>
          <cell r="J83">
            <v>0.26300000000000001</v>
          </cell>
          <cell r="K83">
            <v>23</v>
          </cell>
          <cell r="L83">
            <v>5.8999999999999997E-2</v>
          </cell>
          <cell r="M83">
            <v>8.6999999999999994E-2</v>
          </cell>
        </row>
        <row r="84">
          <cell r="A84" t="str">
            <v>D03Z</v>
          </cell>
          <cell r="B84" t="str">
            <v>O</v>
          </cell>
          <cell r="C84" t="str">
            <v>Operative Korrektur einer Lippen­Kiefer­Gaumen­Spalte</v>
          </cell>
          <cell r="D84">
            <v>1.825</v>
          </cell>
          <cell r="E84">
            <v>1.708</v>
          </cell>
          <cell r="H84">
            <v>7.4</v>
          </cell>
          <cell r="I84">
            <v>1</v>
          </cell>
          <cell r="J84">
            <v>0.53800000000000003</v>
          </cell>
          <cell r="K84">
            <v>16</v>
          </cell>
          <cell r="L84">
            <v>8.7999999999999995E-2</v>
          </cell>
          <cell r="M84">
            <v>0.129</v>
          </cell>
        </row>
        <row r="85">
          <cell r="A85" t="str">
            <v>D04A</v>
          </cell>
          <cell r="B85" t="str">
            <v>O</v>
          </cell>
          <cell r="C85" t="str">
            <v>Operationen am Oberkiefer mit CC</v>
          </cell>
          <cell r="D85">
            <v>1.1579999999999999</v>
          </cell>
          <cell r="E85">
            <v>1.085</v>
          </cell>
          <cell r="H85">
            <v>7.9</v>
          </cell>
          <cell r="I85">
            <v>2</v>
          </cell>
          <cell r="J85">
            <v>0.26500000000000001</v>
          </cell>
          <cell r="K85">
            <v>23</v>
          </cell>
          <cell r="L85">
            <v>6.0999999999999999E-2</v>
          </cell>
          <cell r="M85">
            <v>0.09</v>
          </cell>
        </row>
        <row r="86">
          <cell r="A86" t="str">
            <v>D04B</v>
          </cell>
          <cell r="B86" t="str">
            <v>O</v>
          </cell>
          <cell r="C86" t="str">
            <v>Operationen am Oberkiefer ohne CC</v>
          </cell>
          <cell r="D86">
            <v>0.91500000000000004</v>
          </cell>
          <cell r="E86">
            <v>0.84799999999999998</v>
          </cell>
          <cell r="H86">
            <v>5.4</v>
          </cell>
          <cell r="I86">
            <v>1</v>
          </cell>
          <cell r="J86">
            <v>0.28399999999999997</v>
          </cell>
          <cell r="K86">
            <v>20</v>
          </cell>
          <cell r="L86">
            <v>6.4000000000000001E-2</v>
          </cell>
          <cell r="M86">
            <v>8.8999999999999996E-2</v>
          </cell>
        </row>
        <row r="87">
          <cell r="A87" t="str">
            <v>D05Z</v>
          </cell>
          <cell r="B87" t="str">
            <v>O</v>
          </cell>
          <cell r="C87" t="str">
            <v>Sialadenektomie</v>
          </cell>
          <cell r="D87">
            <v>0.94499999999999995</v>
          </cell>
          <cell r="E87">
            <v>0.878</v>
          </cell>
          <cell r="H87">
            <v>6.7</v>
          </cell>
          <cell r="I87">
            <v>1</v>
          </cell>
          <cell r="J87">
            <v>0.25800000000000001</v>
          </cell>
          <cell r="K87">
            <v>19</v>
          </cell>
          <cell r="L87">
            <v>4.5999999999999999E-2</v>
          </cell>
          <cell r="M87">
            <v>6.7000000000000004E-2</v>
          </cell>
        </row>
        <row r="88">
          <cell r="A88" t="str">
            <v>D06Z</v>
          </cell>
          <cell r="B88" t="str">
            <v>O</v>
          </cell>
          <cell r="C88" t="str">
            <v>Eingriffe an Nasennebenhöhlen, Mastoid und komplexe Eingriffe am Mittelohr</v>
          </cell>
          <cell r="D88">
            <v>0.53200000000000003</v>
          </cell>
          <cell r="E88">
            <v>0.499</v>
          </cell>
          <cell r="H88">
            <v>6.1</v>
          </cell>
          <cell r="I88">
            <v>1</v>
          </cell>
          <cell r="J88">
            <v>0.17100000000000001</v>
          </cell>
          <cell r="K88">
            <v>16</v>
          </cell>
          <cell r="L88">
            <v>3.4000000000000002E-2</v>
          </cell>
          <cell r="M88">
            <v>4.8000000000000001E-2</v>
          </cell>
        </row>
        <row r="89">
          <cell r="A89" t="str">
            <v>D07Z</v>
          </cell>
          <cell r="B89" t="str">
            <v>O</v>
          </cell>
          <cell r="C89" t="str">
            <v>Eingriffe an den Speicheldrüsen außer Sialadenektomie</v>
          </cell>
          <cell r="D89">
            <v>0.75600000000000001</v>
          </cell>
          <cell r="E89">
            <v>0.71799999999999997</v>
          </cell>
          <cell r="H89">
            <v>5.3</v>
          </cell>
          <cell r="I89">
            <v>1</v>
          </cell>
          <cell r="J89">
            <v>0.27100000000000002</v>
          </cell>
          <cell r="K89">
            <v>18</v>
          </cell>
          <cell r="L89">
            <v>6.0999999999999999E-2</v>
          </cell>
          <cell r="M89">
            <v>8.5000000000000006E-2</v>
          </cell>
        </row>
        <row r="90">
          <cell r="A90" t="str">
            <v>D08Z</v>
          </cell>
          <cell r="B90" t="str">
            <v>O</v>
          </cell>
          <cell r="C90" t="str">
            <v>Eingriffe an Mundhöhle und Mund</v>
          </cell>
          <cell r="D90">
            <v>0.69399999999999995</v>
          </cell>
          <cell r="E90">
            <v>0.66</v>
          </cell>
          <cell r="H90">
            <v>4.5</v>
          </cell>
          <cell r="I90">
            <v>1</v>
          </cell>
          <cell r="J90">
            <v>0.24</v>
          </cell>
          <cell r="K90">
            <v>19</v>
          </cell>
          <cell r="L90">
            <v>6.4000000000000001E-2</v>
          </cell>
          <cell r="M90">
            <v>8.7999999999999995E-2</v>
          </cell>
        </row>
        <row r="91">
          <cell r="A91" t="str">
            <v>D09Z</v>
          </cell>
          <cell r="B91" t="str">
            <v>O</v>
          </cell>
          <cell r="C91" t="str">
            <v>Verschiedene Eingriffe im HNO­Bereich</v>
          </cell>
          <cell r="D91">
            <v>0.66100000000000003</v>
          </cell>
          <cell r="E91">
            <v>0.622</v>
          </cell>
          <cell r="H91">
            <v>4</v>
          </cell>
          <cell r="I91">
            <v>1</v>
          </cell>
          <cell r="J91">
            <v>0.20300000000000001</v>
          </cell>
          <cell r="K91">
            <v>16</v>
          </cell>
          <cell r="L91">
            <v>6.0999999999999999E-2</v>
          </cell>
          <cell r="M91">
            <v>8.2000000000000003E-2</v>
          </cell>
        </row>
        <row r="92">
          <cell r="A92" t="str">
            <v>D10Z</v>
          </cell>
          <cell r="B92" t="str">
            <v>O</v>
          </cell>
          <cell r="C92" t="str">
            <v>Rhinoplastik (mit oder ohne Turbinektomie)</v>
          </cell>
          <cell r="D92">
            <v>0.749</v>
          </cell>
          <cell r="E92">
            <v>0.70299999999999996</v>
          </cell>
          <cell r="H92">
            <v>5.8</v>
          </cell>
          <cell r="I92">
            <v>1</v>
          </cell>
          <cell r="J92">
            <v>0.24099999999999999</v>
          </cell>
          <cell r="K92">
            <v>12</v>
          </cell>
          <cell r="L92">
            <v>0.05</v>
          </cell>
          <cell r="M92">
            <v>7.0999999999999994E-2</v>
          </cell>
        </row>
        <row r="93">
          <cell r="A93" t="str">
            <v>D11Z</v>
          </cell>
          <cell r="B93" t="str">
            <v>O</v>
          </cell>
          <cell r="C93" t="str">
            <v>Tonsillektomie oder Adenotomie</v>
          </cell>
          <cell r="D93">
            <v>0.443</v>
          </cell>
          <cell r="E93">
            <v>0.42299999999999999</v>
          </cell>
          <cell r="H93">
            <v>4.2</v>
          </cell>
          <cell r="I93">
            <v>1</v>
          </cell>
          <cell r="J93">
            <v>0.17</v>
          </cell>
          <cell r="K93">
            <v>19</v>
          </cell>
          <cell r="L93">
            <v>4.8000000000000001E-2</v>
          </cell>
          <cell r="M93">
            <v>6.5000000000000002E-2</v>
          </cell>
        </row>
        <row r="94">
          <cell r="A94" t="str">
            <v>D12Z</v>
          </cell>
          <cell r="B94" t="str">
            <v>O</v>
          </cell>
          <cell r="C94" t="str">
            <v>Andere Eingriffe im HNO­Bereich</v>
          </cell>
          <cell r="D94">
            <v>0.76600000000000001</v>
          </cell>
          <cell r="E94">
            <v>0.72899999999999998</v>
          </cell>
          <cell r="H94">
            <v>5</v>
          </cell>
          <cell r="I94">
            <v>1</v>
          </cell>
          <cell r="J94">
            <v>0.253</v>
          </cell>
          <cell r="K94">
            <v>20</v>
          </cell>
          <cell r="L94">
            <v>6.0999999999999999E-2</v>
          </cell>
          <cell r="M94">
            <v>8.5000000000000006E-2</v>
          </cell>
        </row>
        <row r="95">
          <cell r="A95" t="str">
            <v>D13Z</v>
          </cell>
          <cell r="B95" t="str">
            <v>O</v>
          </cell>
          <cell r="C95" t="str">
            <v>Parazentese (Myringotomie) mit Einlegen eines Paukenröhrchens</v>
          </cell>
          <cell r="D95">
            <v>0.63400000000000001</v>
          </cell>
          <cell r="E95">
            <v>0.61599999999999999</v>
          </cell>
          <cell r="H95">
            <v>2.8</v>
          </cell>
          <cell r="I95">
            <v>1</v>
          </cell>
          <cell r="J95">
            <v>0.26</v>
          </cell>
          <cell r="K95">
            <v>18</v>
          </cell>
          <cell r="L95">
            <v>0.111</v>
          </cell>
          <cell r="M95">
            <v>0.13600000000000001</v>
          </cell>
        </row>
        <row r="96">
          <cell r="A96" t="str">
            <v>D40Z</v>
          </cell>
          <cell r="B96" t="str">
            <v>A</v>
          </cell>
          <cell r="C96" t="str">
            <v>Zahnextraktion und ­wiederherstellung</v>
          </cell>
          <cell r="D96">
            <v>0.45</v>
          </cell>
          <cell r="E96">
            <v>0.42299999999999999</v>
          </cell>
          <cell r="H96">
            <v>2.5</v>
          </cell>
          <cell r="I96">
            <v>1</v>
          </cell>
          <cell r="J96">
            <v>0.18099999999999999</v>
          </cell>
          <cell r="K96">
            <v>11</v>
          </cell>
          <cell r="L96">
            <v>8.6999999999999994E-2</v>
          </cell>
          <cell r="M96">
            <v>0.10299999999999999</v>
          </cell>
        </row>
        <row r="97">
          <cell r="A97" t="str">
            <v>D60A</v>
          </cell>
          <cell r="B97" t="str">
            <v>M</v>
          </cell>
          <cell r="C97" t="str">
            <v>Bösartige Neubildungen im HNO­Bereich mit äußerst schweren oder schweren CC</v>
          </cell>
          <cell r="D97">
            <v>0.80900000000000005</v>
          </cell>
          <cell r="E97">
            <v>0.80400000000000005</v>
          </cell>
          <cell r="H97">
            <v>6.7</v>
          </cell>
          <cell r="I97">
            <v>1</v>
          </cell>
          <cell r="J97">
            <v>0.374</v>
          </cell>
          <cell r="K97">
            <v>22</v>
          </cell>
          <cell r="L97">
            <v>6.7000000000000004E-2</v>
          </cell>
          <cell r="M97">
            <v>9.7000000000000003E-2</v>
          </cell>
        </row>
        <row r="98">
          <cell r="A98" t="str">
            <v>D60B</v>
          </cell>
          <cell r="B98" t="str">
            <v>M</v>
          </cell>
          <cell r="C98" t="str">
            <v>Bösartige Neubildungen im HNO­Bereich ohne äußerst schwere oder schwere CC</v>
          </cell>
          <cell r="D98">
            <v>0.65200000000000002</v>
          </cell>
          <cell r="E98">
            <v>0.64100000000000001</v>
          </cell>
          <cell r="H98">
            <v>3.8</v>
          </cell>
          <cell r="I98">
            <v>1</v>
          </cell>
          <cell r="J98">
            <v>0.27700000000000002</v>
          </cell>
          <cell r="K98">
            <v>19</v>
          </cell>
          <cell r="L98">
            <v>8.6999999999999994E-2</v>
          </cell>
          <cell r="M98">
            <v>0.115</v>
          </cell>
        </row>
        <row r="99">
          <cell r="A99" t="str">
            <v>D61Z</v>
          </cell>
          <cell r="B99" t="str">
            <v>M</v>
          </cell>
          <cell r="C99" t="str">
            <v>Gleichgewichtsstörungen (Schwindel)</v>
          </cell>
          <cell r="D99">
            <v>0.64300000000000002</v>
          </cell>
          <cell r="E99">
            <v>0.64200000000000002</v>
          </cell>
          <cell r="H99">
            <v>5.5</v>
          </cell>
          <cell r="I99">
            <v>1</v>
          </cell>
          <cell r="J99">
            <v>0.318</v>
          </cell>
          <cell r="K99">
            <v>20</v>
          </cell>
          <cell r="L99">
            <v>7.0000000000000007E-2</v>
          </cell>
          <cell r="M99">
            <v>9.8000000000000004E-2</v>
          </cell>
        </row>
        <row r="100">
          <cell r="A100" t="str">
            <v>D62Z</v>
          </cell>
          <cell r="B100" t="str">
            <v>M</v>
          </cell>
          <cell r="C100" t="str">
            <v>Epistaxis</v>
          </cell>
          <cell r="D100">
            <v>0.37</v>
          </cell>
          <cell r="E100">
            <v>0.36599999999999999</v>
          </cell>
          <cell r="H100">
            <v>3</v>
          </cell>
          <cell r="I100">
            <v>1</v>
          </cell>
          <cell r="J100">
            <v>0.17799999999999999</v>
          </cell>
          <cell r="K100">
            <v>13</v>
          </cell>
          <cell r="L100">
            <v>7.0000000000000007E-2</v>
          </cell>
          <cell r="M100">
            <v>8.7999999999999995E-2</v>
          </cell>
        </row>
        <row r="101">
          <cell r="A101" t="str">
            <v>D63A</v>
          </cell>
          <cell r="B101" t="str">
            <v>M</v>
          </cell>
          <cell r="C101" t="str">
            <v>Otitis media und Infektionen der oberen Atemwege mit CC</v>
          </cell>
          <cell r="D101">
            <v>0.56200000000000006</v>
          </cell>
          <cell r="E101">
            <v>0.56100000000000005</v>
          </cell>
          <cell r="H101">
            <v>3.8</v>
          </cell>
          <cell r="I101">
            <v>1</v>
          </cell>
          <cell r="J101">
            <v>0.27500000000000002</v>
          </cell>
          <cell r="K101">
            <v>18</v>
          </cell>
          <cell r="L101">
            <v>8.5999999999999993E-2</v>
          </cell>
          <cell r="M101">
            <v>0.114</v>
          </cell>
        </row>
        <row r="102">
          <cell r="A102" t="str">
            <v>D63B</v>
          </cell>
          <cell r="B102" t="str">
            <v>M</v>
          </cell>
          <cell r="C102" t="str">
            <v>Otitis media und Infektionen der oberen Atemwege ohne CC</v>
          </cell>
          <cell r="D102">
            <v>0.45700000000000002</v>
          </cell>
          <cell r="E102">
            <v>0.45200000000000001</v>
          </cell>
          <cell r="H102">
            <v>3.2</v>
          </cell>
          <cell r="I102">
            <v>1</v>
          </cell>
          <cell r="J102">
            <v>0.217</v>
          </cell>
          <cell r="K102">
            <v>15</v>
          </cell>
          <cell r="L102">
            <v>8.2000000000000003E-2</v>
          </cell>
          <cell r="M102">
            <v>0.104</v>
          </cell>
        </row>
        <row r="103">
          <cell r="A103" t="str">
            <v>D64Z</v>
          </cell>
          <cell r="B103" t="str">
            <v>M</v>
          </cell>
          <cell r="C103" t="str">
            <v>Laryngotracheitis und Epiglottitis</v>
          </cell>
          <cell r="D103">
            <v>0.39500000000000002</v>
          </cell>
          <cell r="E103">
            <v>0.39400000000000002</v>
          </cell>
          <cell r="H103">
            <v>2.2999999999999998</v>
          </cell>
          <cell r="I103">
            <v>1</v>
          </cell>
          <cell r="J103">
            <v>0.19600000000000001</v>
          </cell>
          <cell r="K103">
            <v>12</v>
          </cell>
          <cell r="L103">
            <v>0.10199999999999999</v>
          </cell>
          <cell r="M103">
            <v>0.11899999999999999</v>
          </cell>
        </row>
        <row r="104">
          <cell r="A104" t="str">
            <v>D65Z</v>
          </cell>
          <cell r="B104" t="str">
            <v>M</v>
          </cell>
          <cell r="C104" t="str">
            <v>Verletzung und Deformität der Nase</v>
          </cell>
          <cell r="D104">
            <v>0.224</v>
          </cell>
          <cell r="E104">
            <v>0.215</v>
          </cell>
          <cell r="H104">
            <v>1.7</v>
          </cell>
          <cell r="I104">
            <v>1</v>
          </cell>
          <cell r="J104">
            <v>9.4E-2</v>
          </cell>
          <cell r="K104">
            <v>8</v>
          </cell>
          <cell r="L104">
            <v>6.7000000000000004E-2</v>
          </cell>
          <cell r="M104">
            <v>7.0000000000000007E-2</v>
          </cell>
        </row>
        <row r="105">
          <cell r="A105" t="str">
            <v>D66A</v>
          </cell>
          <cell r="B105" t="str">
            <v>M</v>
          </cell>
          <cell r="C105" t="str">
            <v>Andere Krankheiten im HNO­Bereich mit CC</v>
          </cell>
          <cell r="D105">
            <v>0.61799999999999999</v>
          </cell>
          <cell r="E105">
            <v>0.61299999999999999</v>
          </cell>
          <cell r="H105">
            <v>4.8</v>
          </cell>
          <cell r="I105">
            <v>1</v>
          </cell>
          <cell r="J105">
            <v>0.28799999999999998</v>
          </cell>
          <cell r="K105">
            <v>20</v>
          </cell>
          <cell r="L105">
            <v>7.2999999999999995E-2</v>
          </cell>
          <cell r="M105">
            <v>0.1</v>
          </cell>
        </row>
        <row r="106">
          <cell r="A106" t="str">
            <v>D66B</v>
          </cell>
          <cell r="B106" t="str">
            <v>M</v>
          </cell>
          <cell r="C106" t="str">
            <v>Andere Krankheiten im HNO­Bereich ohne CC</v>
          </cell>
          <cell r="D106">
            <v>0.56499999999999995</v>
          </cell>
          <cell r="E106">
            <v>0.55900000000000005</v>
          </cell>
          <cell r="H106">
            <v>4.3</v>
          </cell>
          <cell r="I106">
            <v>1</v>
          </cell>
          <cell r="J106">
            <v>0.26400000000000001</v>
          </cell>
          <cell r="K106">
            <v>19</v>
          </cell>
          <cell r="L106">
            <v>7.3999999999999996E-2</v>
          </cell>
          <cell r="M106">
            <v>0.1</v>
          </cell>
        </row>
        <row r="107">
          <cell r="A107" t="str">
            <v>D67Z</v>
          </cell>
          <cell r="B107" t="str">
            <v>M</v>
          </cell>
          <cell r="C107" t="str">
            <v>Erkrankungen der Zähne und der Mundhöhle außer Zahnextraktion und ­wiederherstellung</v>
          </cell>
          <cell r="D107">
            <v>0.55000000000000004</v>
          </cell>
          <cell r="E107">
            <v>0.53300000000000003</v>
          </cell>
          <cell r="H107">
            <v>3.1</v>
          </cell>
          <cell r="I107">
            <v>1</v>
          </cell>
          <cell r="J107">
            <v>0.24399999999999999</v>
          </cell>
          <cell r="K107">
            <v>18</v>
          </cell>
          <cell r="L107">
            <v>9.6000000000000002E-2</v>
          </cell>
          <cell r="M107">
            <v>0.12</v>
          </cell>
        </row>
        <row r="108">
          <cell r="A108" t="str">
            <v>MDC 04  Krankheiten und Störungen der Atmungsorgane</v>
          </cell>
        </row>
        <row r="109">
          <cell r="A109" t="str">
            <v>E01A</v>
          </cell>
          <cell r="B109" t="str">
            <v>O</v>
          </cell>
          <cell r="C109" t="str">
            <v>Große Eingriffe am Thorax mit äußerst schweren CC</v>
          </cell>
        </row>
        <row r="110">
          <cell r="A110" t="str">
            <v>E01B</v>
          </cell>
          <cell r="B110" t="str">
            <v>O</v>
          </cell>
          <cell r="C110" t="str">
            <v>Große Eingriffe am Thorax ohne äußerst schwere CC</v>
          </cell>
        </row>
        <row r="111">
          <cell r="A111" t="str">
            <v>E02A</v>
          </cell>
          <cell r="B111" t="str">
            <v>O</v>
          </cell>
          <cell r="C111" t="str">
            <v>Andere OR­Prozeduren an den Atmungsorganen mit äußerst schweren CC</v>
          </cell>
          <cell r="D111">
            <v>1.1679999999999999</v>
          </cell>
          <cell r="E111">
            <v>1.1599999999999999</v>
          </cell>
          <cell r="H111">
            <v>10.4</v>
          </cell>
          <cell r="I111">
            <v>2</v>
          </cell>
          <cell r="J111">
            <v>0.35099999999999998</v>
          </cell>
          <cell r="K111">
            <v>25</v>
          </cell>
          <cell r="L111">
            <v>6.0999999999999999E-2</v>
          </cell>
          <cell r="M111">
            <v>9.1999999999999998E-2</v>
          </cell>
        </row>
        <row r="112">
          <cell r="A112" t="str">
            <v>E02B</v>
          </cell>
          <cell r="B112" t="str">
            <v>O</v>
          </cell>
          <cell r="C112" t="str">
            <v>Andere OR­Prozeduren an den Atmungsorganen mit schweren CC</v>
          </cell>
          <cell r="D112">
            <v>1.0209999999999999</v>
          </cell>
          <cell r="E112">
            <v>1.012</v>
          </cell>
          <cell r="H112">
            <v>8.3000000000000007</v>
          </cell>
          <cell r="I112">
            <v>2</v>
          </cell>
          <cell r="J112">
            <v>0.30099999999999999</v>
          </cell>
          <cell r="K112">
            <v>23</v>
          </cell>
          <cell r="L112">
            <v>6.6000000000000003E-2</v>
          </cell>
          <cell r="M112">
            <v>9.7000000000000003E-2</v>
          </cell>
        </row>
        <row r="113">
          <cell r="A113" t="str">
            <v>E02C</v>
          </cell>
          <cell r="B113" t="str">
            <v>O</v>
          </cell>
          <cell r="C113" t="str">
            <v>Andere OR­Prozeduren an den Atmungsorganen ohne äußerst schwere oder schwere CC</v>
          </cell>
          <cell r="D113">
            <v>0.82699999999999996</v>
          </cell>
          <cell r="E113">
            <v>0.81499999999999995</v>
          </cell>
          <cell r="H113">
            <v>7.3</v>
          </cell>
          <cell r="I113">
            <v>1</v>
          </cell>
          <cell r="J113">
            <v>0.35399999999999998</v>
          </cell>
          <cell r="K113">
            <v>22</v>
          </cell>
          <cell r="L113">
            <v>5.8000000000000003E-2</v>
          </cell>
          <cell r="M113">
            <v>8.5000000000000006E-2</v>
          </cell>
        </row>
        <row r="114">
          <cell r="A114" t="str">
            <v>E40Z</v>
          </cell>
          <cell r="B114" t="str">
            <v>A</v>
          </cell>
          <cell r="C114" t="str">
            <v>Krankheit der Atmungsorgane mit maschineller Beatmung</v>
          </cell>
          <cell r="D114">
            <v>1.716</v>
          </cell>
          <cell r="E114">
            <v>1.712</v>
          </cell>
          <cell r="H114">
            <v>9.1999999999999993</v>
          </cell>
          <cell r="I114">
            <v>2</v>
          </cell>
          <cell r="J114">
            <v>0.56200000000000006</v>
          </cell>
          <cell r="K114">
            <v>24</v>
          </cell>
          <cell r="L114">
            <v>0.11</v>
          </cell>
          <cell r="M114">
            <v>0.16500000000000001</v>
          </cell>
        </row>
        <row r="115">
          <cell r="A115" t="str">
            <v>E60A</v>
          </cell>
          <cell r="B115" t="str">
            <v>M</v>
          </cell>
          <cell r="C115" t="str">
            <v>Zystische Fibrose (Mukoviszidose) mit äußerst schweren oder schweren CC</v>
          </cell>
          <cell r="D115">
            <v>1.1040000000000001</v>
          </cell>
          <cell r="E115">
            <v>1.1020000000000001</v>
          </cell>
          <cell r="H115">
            <v>7.1</v>
          </cell>
          <cell r="I115">
            <v>1</v>
          </cell>
          <cell r="J115">
            <v>0.55000000000000004</v>
          </cell>
          <cell r="K115">
            <v>22</v>
          </cell>
          <cell r="L115">
            <v>9.1999999999999998E-2</v>
          </cell>
          <cell r="M115">
            <v>0.13500000000000001</v>
          </cell>
        </row>
        <row r="116">
          <cell r="A116" t="str">
            <v>E60B</v>
          </cell>
          <cell r="B116" t="str">
            <v>M</v>
          </cell>
          <cell r="C116" t="str">
            <v>Zystische Fibrose (Mukoviszidose) ohne äußerst schwere oder schwere CC</v>
          </cell>
          <cell r="D116">
            <v>0.98299999999999998</v>
          </cell>
          <cell r="E116">
            <v>0.98299999999999998</v>
          </cell>
          <cell r="H116">
            <v>7.4</v>
          </cell>
          <cell r="I116">
            <v>1</v>
          </cell>
          <cell r="J116">
            <v>0.48899999999999999</v>
          </cell>
          <cell r="K116">
            <v>22</v>
          </cell>
          <cell r="L116">
            <v>7.9000000000000001E-2</v>
          </cell>
          <cell r="M116">
            <v>0.11600000000000001</v>
          </cell>
        </row>
        <row r="117">
          <cell r="A117" t="str">
            <v>E61A</v>
          </cell>
          <cell r="B117" t="str">
            <v>M</v>
          </cell>
          <cell r="C117" t="str">
            <v>Lungenembolie mit äußerst schweren oder schweren CC</v>
          </cell>
          <cell r="D117">
            <v>1.44</v>
          </cell>
          <cell r="E117">
            <v>1.44</v>
          </cell>
          <cell r="H117">
            <v>10.8</v>
          </cell>
          <cell r="I117">
            <v>3</v>
          </cell>
          <cell r="J117">
            <v>0.35099999999999998</v>
          </cell>
          <cell r="K117">
            <v>26</v>
          </cell>
          <cell r="L117">
            <v>7.8E-2</v>
          </cell>
          <cell r="M117">
            <v>0.11899999999999999</v>
          </cell>
        </row>
        <row r="118">
          <cell r="A118" t="str">
            <v>E61B</v>
          </cell>
          <cell r="B118" t="str">
            <v>M</v>
          </cell>
          <cell r="C118" t="str">
            <v>Lungenembolie ohne äußerst schwere oder schwere CC</v>
          </cell>
          <cell r="D118">
            <v>1.1539999999999999</v>
          </cell>
          <cell r="E118">
            <v>1.153</v>
          </cell>
          <cell r="H118">
            <v>8.3000000000000007</v>
          </cell>
          <cell r="I118">
            <v>2</v>
          </cell>
          <cell r="J118">
            <v>0.374</v>
          </cell>
          <cell r="K118">
            <v>23</v>
          </cell>
          <cell r="L118">
            <v>8.1000000000000003E-2</v>
          </cell>
          <cell r="M118">
            <v>0.12</v>
          </cell>
        </row>
        <row r="119">
          <cell r="A119" t="str">
            <v>E62A</v>
          </cell>
          <cell r="B119" t="str">
            <v>M</v>
          </cell>
          <cell r="C119" t="str">
            <v>Infektionen und Entzündungen der Atmungsorgane mit äußerst schweren CC</v>
          </cell>
          <cell r="D119">
            <v>1.2889999999999999</v>
          </cell>
          <cell r="E119">
            <v>1.288</v>
          </cell>
          <cell r="H119">
            <v>11.2</v>
          </cell>
          <cell r="I119">
            <v>3</v>
          </cell>
          <cell r="J119">
            <v>0.317</v>
          </cell>
          <cell r="K119">
            <v>26</v>
          </cell>
          <cell r="L119">
            <v>6.8000000000000005E-2</v>
          </cell>
          <cell r="M119">
            <v>0.104</v>
          </cell>
        </row>
        <row r="120">
          <cell r="A120" t="str">
            <v>E62B</v>
          </cell>
          <cell r="B120" t="str">
            <v>M</v>
          </cell>
          <cell r="C120" t="str">
            <v>Infektionen und Entzündungen der Atmungsorgane mit schweren oder mäßig schweren CC</v>
          </cell>
          <cell r="D120">
            <v>0.96099999999999997</v>
          </cell>
          <cell r="E120">
            <v>0.96</v>
          </cell>
          <cell r="H120">
            <v>8.5</v>
          </cell>
          <cell r="I120">
            <v>2</v>
          </cell>
          <cell r="J120">
            <v>0.315</v>
          </cell>
          <cell r="K120">
            <v>23</v>
          </cell>
          <cell r="L120">
            <v>6.7000000000000004E-2</v>
          </cell>
          <cell r="M120">
            <v>0.1</v>
          </cell>
        </row>
        <row r="121">
          <cell r="A121" t="str">
            <v>E62C</v>
          </cell>
          <cell r="B121" t="str">
            <v>M</v>
          </cell>
          <cell r="C121" t="str">
            <v>Infektionen und Entzündungen der Atmungsorgane ohne CC</v>
          </cell>
          <cell r="D121">
            <v>0.73399999999999999</v>
          </cell>
          <cell r="E121">
            <v>0.73399999999999999</v>
          </cell>
          <cell r="H121">
            <v>6.4</v>
          </cell>
          <cell r="I121">
            <v>1</v>
          </cell>
          <cell r="J121">
            <v>0.36299999999999999</v>
          </cell>
          <cell r="K121">
            <v>21</v>
          </cell>
          <cell r="L121">
            <v>6.9000000000000006E-2</v>
          </cell>
          <cell r="M121">
            <v>9.9000000000000005E-2</v>
          </cell>
        </row>
        <row r="122">
          <cell r="A122" t="str">
            <v>E63Z</v>
          </cell>
          <cell r="B122" t="str">
            <v>M</v>
          </cell>
          <cell r="C122" t="str">
            <v xml:space="preserve">Schlafapnoesyndrom </v>
          </cell>
          <cell r="D122">
            <v>0.13600000000000001</v>
          </cell>
          <cell r="E122">
            <v>0.13500000000000001</v>
          </cell>
          <cell r="H122">
            <v>1.4</v>
          </cell>
          <cell r="K122">
            <v>5</v>
          </cell>
          <cell r="L122">
            <v>5.7000000000000002E-2</v>
          </cell>
          <cell r="M122">
            <v>5.6000000000000001E-2</v>
          </cell>
        </row>
        <row r="123">
          <cell r="A123" t="str">
            <v>E64Z</v>
          </cell>
          <cell r="B123" t="str">
            <v>M</v>
          </cell>
          <cell r="C123" t="str">
            <v>Lungenödem und respiratorische Insuffizienz</v>
          </cell>
          <cell r="D123">
            <v>0.77500000000000002</v>
          </cell>
          <cell r="E123">
            <v>0.77400000000000002</v>
          </cell>
          <cell r="H123">
            <v>5.6</v>
          </cell>
          <cell r="I123">
            <v>1</v>
          </cell>
          <cell r="J123">
            <v>0.38100000000000001</v>
          </cell>
          <cell r="K123">
            <v>21</v>
          </cell>
          <cell r="L123">
            <v>8.2000000000000003E-2</v>
          </cell>
          <cell r="M123">
            <v>0.11600000000000001</v>
          </cell>
        </row>
        <row r="124">
          <cell r="A124" t="str">
            <v>E65A</v>
          </cell>
          <cell r="B124" t="str">
            <v>M</v>
          </cell>
          <cell r="C124" t="str">
            <v>Chronisch­obstruktive Atemwegserkrankung mit äußerst schweren oder schweren CC</v>
          </cell>
          <cell r="D124">
            <v>1.0009999999999999</v>
          </cell>
          <cell r="E124">
            <v>1.0009999999999999</v>
          </cell>
          <cell r="H124">
            <v>9.9</v>
          </cell>
          <cell r="I124">
            <v>2</v>
          </cell>
          <cell r="J124">
            <v>0.32700000000000001</v>
          </cell>
          <cell r="K124">
            <v>25</v>
          </cell>
          <cell r="L124">
            <v>5.8999999999999997E-2</v>
          </cell>
          <cell r="M124">
            <v>0.09</v>
          </cell>
        </row>
        <row r="125">
          <cell r="A125" t="str">
            <v>E65B</v>
          </cell>
          <cell r="B125" t="str">
            <v>M</v>
          </cell>
          <cell r="C125" t="str">
            <v>Chronisch­obstruktive Atemwegserkrankung ohne äußerst schwere oder schwere CC</v>
          </cell>
          <cell r="D125">
            <v>0.76</v>
          </cell>
          <cell r="E125">
            <v>0.75900000000000001</v>
          </cell>
          <cell r="H125">
            <v>7.2</v>
          </cell>
          <cell r="I125">
            <v>1</v>
          </cell>
          <cell r="J125">
            <v>0.373</v>
          </cell>
          <cell r="K125">
            <v>22</v>
          </cell>
          <cell r="L125">
            <v>6.2E-2</v>
          </cell>
          <cell r="M125">
            <v>9.0999999999999998E-2</v>
          </cell>
        </row>
        <row r="126">
          <cell r="A126" t="str">
            <v>E66A</v>
          </cell>
          <cell r="B126" t="str">
            <v>M</v>
          </cell>
          <cell r="C126" t="str">
            <v>Schweres Thoraxtrauma, Alter &gt; 69 Jahre mit CC</v>
          </cell>
          <cell r="D126">
            <v>0.90400000000000003</v>
          </cell>
          <cell r="E126">
            <v>0.90200000000000002</v>
          </cell>
          <cell r="H126">
            <v>8.6</v>
          </cell>
          <cell r="I126">
            <v>2</v>
          </cell>
          <cell r="J126">
            <v>0.3</v>
          </cell>
          <cell r="K126">
            <v>24</v>
          </cell>
          <cell r="L126">
            <v>6.3E-2</v>
          </cell>
          <cell r="M126">
            <v>9.4E-2</v>
          </cell>
        </row>
        <row r="127">
          <cell r="A127" t="str">
            <v>E66B</v>
          </cell>
          <cell r="B127" t="str">
            <v>M</v>
          </cell>
          <cell r="C127" t="str">
            <v>Schweres Thoraxtrauma, Alter &lt; 70 Jahre mit CC oder Alter &gt; 69 Jahre ohne CC</v>
          </cell>
          <cell r="D127">
            <v>0.75800000000000001</v>
          </cell>
          <cell r="E127">
            <v>0.75600000000000001</v>
          </cell>
          <cell r="H127">
            <v>7.2</v>
          </cell>
          <cell r="I127">
            <v>1</v>
          </cell>
          <cell r="J127">
            <v>0.374</v>
          </cell>
          <cell r="K127">
            <v>22</v>
          </cell>
          <cell r="L127">
            <v>6.2E-2</v>
          </cell>
          <cell r="M127">
            <v>9.0999999999999998E-2</v>
          </cell>
        </row>
        <row r="128">
          <cell r="A128" t="str">
            <v>E66C</v>
          </cell>
          <cell r="B128" t="str">
            <v>M</v>
          </cell>
          <cell r="C128" t="str">
            <v>Schweres Thoraxtrauma, Alter &lt; 70 Jahre ohne CC</v>
          </cell>
          <cell r="D128">
            <v>0.52400000000000002</v>
          </cell>
          <cell r="E128">
            <v>0.52300000000000002</v>
          </cell>
          <cell r="H128">
            <v>5</v>
          </cell>
          <cell r="I128">
            <v>1</v>
          </cell>
          <cell r="J128">
            <v>0.25900000000000001</v>
          </cell>
          <cell r="K128">
            <v>19</v>
          </cell>
          <cell r="L128">
            <v>6.2E-2</v>
          </cell>
          <cell r="M128">
            <v>8.6999999999999994E-2</v>
          </cell>
        </row>
        <row r="129">
          <cell r="A129" t="str">
            <v>E67A</v>
          </cell>
          <cell r="B129" t="str">
            <v>M</v>
          </cell>
          <cell r="C129" t="str">
            <v>Beschwerden und Symptome der Atmung mit äußerst schweren oder schweren CC</v>
          </cell>
          <cell r="D129">
            <v>0.72799999999999998</v>
          </cell>
          <cell r="E129">
            <v>0.72699999999999998</v>
          </cell>
          <cell r="H129">
            <v>5.4</v>
          </cell>
          <cell r="I129">
            <v>1</v>
          </cell>
          <cell r="J129">
            <v>0.35099999999999998</v>
          </cell>
          <cell r="K129">
            <v>20</v>
          </cell>
          <cell r="L129">
            <v>7.8E-2</v>
          </cell>
          <cell r="M129">
            <v>0.11</v>
          </cell>
        </row>
        <row r="130">
          <cell r="A130" t="str">
            <v>E67B</v>
          </cell>
          <cell r="B130" t="str">
            <v>M</v>
          </cell>
          <cell r="C130" t="str">
            <v>Beschwerden und Symptome der Atmung, Alter &lt; 3 Jahre ohne äußerst schwere oder schwere CC</v>
          </cell>
          <cell r="D130">
            <v>0.54100000000000004</v>
          </cell>
          <cell r="E130">
            <v>0.53900000000000003</v>
          </cell>
          <cell r="H130">
            <v>2.4</v>
          </cell>
          <cell r="I130">
            <v>1</v>
          </cell>
          <cell r="J130">
            <v>0.252</v>
          </cell>
          <cell r="K130">
            <v>12</v>
          </cell>
          <cell r="L130">
            <v>0.124</v>
          </cell>
          <cell r="M130">
            <v>0.14599999999999999</v>
          </cell>
        </row>
        <row r="131">
          <cell r="A131" t="str">
            <v>E67C</v>
          </cell>
          <cell r="B131" t="str">
            <v>M</v>
          </cell>
          <cell r="C131" t="str">
            <v>Beschwerden und Symptome der Atmung, Alter &gt; 2 Jahre ohne äußerst schwere oder schwere CC</v>
          </cell>
          <cell r="D131">
            <v>0.52300000000000002</v>
          </cell>
          <cell r="E131">
            <v>0.52200000000000002</v>
          </cell>
          <cell r="H131">
            <v>2.9</v>
          </cell>
          <cell r="I131">
            <v>1</v>
          </cell>
          <cell r="J131">
            <v>0.26200000000000001</v>
          </cell>
          <cell r="K131">
            <v>18</v>
          </cell>
          <cell r="L131">
            <v>0.11</v>
          </cell>
          <cell r="M131">
            <v>0.13600000000000001</v>
          </cell>
        </row>
        <row r="132">
          <cell r="A132" t="str">
            <v>E68Z</v>
          </cell>
          <cell r="B132" t="str">
            <v>M</v>
          </cell>
          <cell r="C132" t="str">
            <v>Pneumothorax</v>
          </cell>
          <cell r="D132">
            <v>0.97499999999999998</v>
          </cell>
          <cell r="E132">
            <v>0.97199999999999998</v>
          </cell>
          <cell r="H132">
            <v>7.6</v>
          </cell>
          <cell r="I132">
            <v>2</v>
          </cell>
          <cell r="J132">
            <v>0.314</v>
          </cell>
          <cell r="K132">
            <v>23</v>
          </cell>
          <cell r="L132">
            <v>7.4999999999999997E-2</v>
          </cell>
          <cell r="M132">
            <v>0.11</v>
          </cell>
        </row>
        <row r="133">
          <cell r="A133" t="str">
            <v>E69A</v>
          </cell>
          <cell r="B133" t="str">
            <v>M</v>
          </cell>
          <cell r="C133" t="str">
            <v>Bronchitis und Asthma bronchiale, Alter &gt; 49 Jahre mit CC</v>
          </cell>
          <cell r="D133">
            <v>0.874</v>
          </cell>
          <cell r="E133">
            <v>0.874</v>
          </cell>
          <cell r="H133">
            <v>7.6</v>
          </cell>
          <cell r="I133">
            <v>2</v>
          </cell>
          <cell r="J133">
            <v>0.28499999999999998</v>
          </cell>
          <cell r="K133">
            <v>23</v>
          </cell>
          <cell r="L133">
            <v>6.8000000000000005E-2</v>
          </cell>
          <cell r="M133">
            <v>0.1</v>
          </cell>
        </row>
        <row r="134">
          <cell r="A134" t="str">
            <v>E69B</v>
          </cell>
          <cell r="B134" t="str">
            <v>M</v>
          </cell>
          <cell r="C134" t="str">
            <v>Bronchitis und Asthma bronchiale, Alter &lt; 50 Jahre mit CC oder Alter &gt; 49 Jahre ohne CC</v>
          </cell>
          <cell r="D134">
            <v>0.64100000000000001</v>
          </cell>
          <cell r="E134">
            <v>0.64</v>
          </cell>
          <cell r="H134">
            <v>5.0999999999999996</v>
          </cell>
          <cell r="I134">
            <v>1</v>
          </cell>
          <cell r="J134">
            <v>0.315</v>
          </cell>
          <cell r="K134">
            <v>20</v>
          </cell>
          <cell r="L134">
            <v>7.3999999999999996E-2</v>
          </cell>
          <cell r="M134">
            <v>0.10299999999999999</v>
          </cell>
        </row>
        <row r="135">
          <cell r="A135" t="str">
            <v>E69C</v>
          </cell>
          <cell r="B135" t="str">
            <v>M</v>
          </cell>
          <cell r="C135" t="str">
            <v>Bronchitis und Asthma bronchiale, Alter &lt; 50 Jahre ohne CC</v>
          </cell>
          <cell r="D135">
            <v>0.47399999999999998</v>
          </cell>
          <cell r="E135">
            <v>0.47299999999999998</v>
          </cell>
          <cell r="H135">
            <v>3.4</v>
          </cell>
          <cell r="I135">
            <v>1</v>
          </cell>
          <cell r="J135">
            <v>0.23499999999999999</v>
          </cell>
          <cell r="K135">
            <v>17</v>
          </cell>
          <cell r="L135">
            <v>8.4000000000000005E-2</v>
          </cell>
          <cell r="M135">
            <v>0.108</v>
          </cell>
        </row>
        <row r="136">
          <cell r="A136" t="str">
            <v>E70A</v>
          </cell>
          <cell r="B136" t="str">
            <v>M</v>
          </cell>
          <cell r="C136" t="str">
            <v>Keuchhusten und akute Bronchiolitis mit äußerst schweren oder schweren CC</v>
          </cell>
          <cell r="D136">
            <v>1.1539999999999999</v>
          </cell>
          <cell r="E136">
            <v>1.153</v>
          </cell>
          <cell r="H136">
            <v>8.5</v>
          </cell>
          <cell r="I136">
            <v>2</v>
          </cell>
          <cell r="J136">
            <v>0.38300000000000001</v>
          </cell>
          <cell r="K136">
            <v>24</v>
          </cell>
          <cell r="L136">
            <v>8.1000000000000003E-2</v>
          </cell>
          <cell r="M136">
            <v>0.121</v>
          </cell>
        </row>
        <row r="137">
          <cell r="A137" t="str">
            <v>E70B</v>
          </cell>
          <cell r="B137" t="str">
            <v>M</v>
          </cell>
          <cell r="C137" t="str">
            <v>Keuchhusten und akute Bronchiolitis ohne äußerst schwere oder schwere CC</v>
          </cell>
          <cell r="D137">
            <v>0.91400000000000003</v>
          </cell>
          <cell r="E137">
            <v>0.91400000000000003</v>
          </cell>
          <cell r="H137">
            <v>5.6</v>
          </cell>
          <cell r="I137">
            <v>1</v>
          </cell>
          <cell r="J137">
            <v>0.45600000000000002</v>
          </cell>
          <cell r="K137">
            <v>21</v>
          </cell>
          <cell r="L137">
            <v>9.7000000000000003E-2</v>
          </cell>
          <cell r="M137">
            <v>0.13700000000000001</v>
          </cell>
        </row>
        <row r="138">
          <cell r="A138" t="str">
            <v>E71A</v>
          </cell>
          <cell r="B138" t="str">
            <v>M</v>
          </cell>
          <cell r="C138" t="str">
            <v>Neubildungen der Atmungsorgane mit CC</v>
          </cell>
          <cell r="D138">
            <v>0.67100000000000004</v>
          </cell>
          <cell r="E138">
            <v>0.66900000000000004</v>
          </cell>
          <cell r="H138">
            <v>5.0999999999999996</v>
          </cell>
          <cell r="I138">
            <v>1</v>
          </cell>
          <cell r="J138">
            <v>0.32200000000000001</v>
          </cell>
          <cell r="K138">
            <v>20</v>
          </cell>
          <cell r="L138">
            <v>7.5999999999999998E-2</v>
          </cell>
          <cell r="M138">
            <v>0.106</v>
          </cell>
        </row>
        <row r="139">
          <cell r="A139" t="str">
            <v>E71B</v>
          </cell>
          <cell r="B139" t="str">
            <v>M</v>
          </cell>
          <cell r="C139" t="str">
            <v>Neubildungen der Atmungsorgane ohne CC</v>
          </cell>
          <cell r="D139">
            <v>0.54600000000000004</v>
          </cell>
          <cell r="E139">
            <v>0.54500000000000004</v>
          </cell>
          <cell r="H139">
            <v>3.9</v>
          </cell>
          <cell r="I139">
            <v>1</v>
          </cell>
          <cell r="J139">
            <v>0.26100000000000001</v>
          </cell>
          <cell r="K139">
            <v>19</v>
          </cell>
          <cell r="L139">
            <v>8.1000000000000003E-2</v>
          </cell>
          <cell r="M139">
            <v>0.107</v>
          </cell>
        </row>
        <row r="140">
          <cell r="A140" t="str">
            <v>E72Z</v>
          </cell>
          <cell r="B140" t="str">
            <v>M</v>
          </cell>
          <cell r="C140" t="str">
            <v>Störungen der Atmung mit Ursache in der Neonatalperiode</v>
          </cell>
          <cell r="D140">
            <v>0.24</v>
          </cell>
          <cell r="E140">
            <v>0.23899999999999999</v>
          </cell>
          <cell r="H140">
            <v>1.9</v>
          </cell>
          <cell r="I140">
            <v>1</v>
          </cell>
          <cell r="J140">
            <v>0.11899999999999999</v>
          </cell>
          <cell r="K140">
            <v>12</v>
          </cell>
          <cell r="L140">
            <v>7.5999999999999998E-2</v>
          </cell>
          <cell r="M140">
            <v>8.3000000000000004E-2</v>
          </cell>
        </row>
        <row r="141">
          <cell r="A141" t="str">
            <v>E73A</v>
          </cell>
          <cell r="B141" t="str">
            <v>M</v>
          </cell>
          <cell r="C141" t="str">
            <v>Pleuraerguß mit äußerst schweren CC</v>
          </cell>
          <cell r="D141">
            <v>0.93100000000000005</v>
          </cell>
          <cell r="E141">
            <v>0.93100000000000005</v>
          </cell>
          <cell r="H141">
            <v>8.6999999999999993</v>
          </cell>
          <cell r="I141">
            <v>2</v>
          </cell>
          <cell r="J141">
            <v>0.29899999999999999</v>
          </cell>
          <cell r="K141">
            <v>24</v>
          </cell>
          <cell r="L141">
            <v>6.2E-2</v>
          </cell>
          <cell r="M141">
            <v>9.1999999999999998E-2</v>
          </cell>
        </row>
        <row r="142">
          <cell r="A142" t="str">
            <v>E73B</v>
          </cell>
          <cell r="B142" t="str">
            <v>M</v>
          </cell>
          <cell r="C142" t="str">
            <v>Pleuraerguß mit schweren CC</v>
          </cell>
          <cell r="D142">
            <v>0.82899999999999996</v>
          </cell>
          <cell r="E142">
            <v>0.82799999999999996</v>
          </cell>
          <cell r="H142">
            <v>7.3</v>
          </cell>
          <cell r="I142">
            <v>1</v>
          </cell>
          <cell r="J142">
            <v>0.39500000000000002</v>
          </cell>
          <cell r="K142">
            <v>22</v>
          </cell>
          <cell r="L142">
            <v>6.5000000000000002E-2</v>
          </cell>
          <cell r="M142">
            <v>9.5000000000000001E-2</v>
          </cell>
        </row>
        <row r="143">
          <cell r="A143" t="str">
            <v>E73C</v>
          </cell>
          <cell r="B143" t="str">
            <v>M</v>
          </cell>
          <cell r="C143" t="str">
            <v>Pleuraerguß ohne äußerst schwere oder schwere CC</v>
          </cell>
          <cell r="D143">
            <v>0.76600000000000001</v>
          </cell>
          <cell r="E143">
            <v>0.76500000000000001</v>
          </cell>
          <cell r="H143">
            <v>5.7</v>
          </cell>
          <cell r="I143">
            <v>1</v>
          </cell>
          <cell r="J143">
            <v>0.36499999999999999</v>
          </cell>
          <cell r="K143">
            <v>21</v>
          </cell>
          <cell r="L143">
            <v>7.6999999999999999E-2</v>
          </cell>
          <cell r="M143">
            <v>0.109</v>
          </cell>
        </row>
        <row r="144">
          <cell r="A144" t="str">
            <v>E74A</v>
          </cell>
          <cell r="B144" t="str">
            <v>M</v>
          </cell>
          <cell r="C144" t="str">
            <v>Interstitielle Lungenerkrankung, Alter &gt; 64 Jahre mit äußerst schweren oder schweren CC</v>
          </cell>
          <cell r="D144">
            <v>1.006</v>
          </cell>
          <cell r="E144">
            <v>1.006</v>
          </cell>
          <cell r="H144">
            <v>9.4</v>
          </cell>
          <cell r="I144">
            <v>2</v>
          </cell>
          <cell r="J144">
            <v>0.32400000000000001</v>
          </cell>
          <cell r="K144">
            <v>24</v>
          </cell>
          <cell r="L144">
            <v>6.2E-2</v>
          </cell>
          <cell r="M144">
            <v>9.4E-2</v>
          </cell>
        </row>
        <row r="145">
          <cell r="A145" t="str">
            <v>E74B</v>
          </cell>
          <cell r="B145" t="str">
            <v>M</v>
          </cell>
          <cell r="C145" t="str">
            <v>Interstitielle Lungenerkrankung, Alter &lt; 65 Jahre mit äußerst schweren oder schweren CC oder Alter &gt; 64 Jahre ohne äußerst schwere oder schwere CC</v>
          </cell>
          <cell r="D145">
            <v>0.76100000000000001</v>
          </cell>
          <cell r="E145">
            <v>0.76</v>
          </cell>
          <cell r="H145">
            <v>6.6</v>
          </cell>
          <cell r="I145">
            <v>1</v>
          </cell>
          <cell r="J145">
            <v>0.36</v>
          </cell>
          <cell r="K145">
            <v>22</v>
          </cell>
          <cell r="L145">
            <v>6.5000000000000002E-2</v>
          </cell>
          <cell r="M145">
            <v>9.4E-2</v>
          </cell>
        </row>
        <row r="146">
          <cell r="A146" t="str">
            <v>E74C</v>
          </cell>
          <cell r="B146" t="str">
            <v>M</v>
          </cell>
          <cell r="C146" t="str">
            <v>Interstitielle Lungenerkrankung, Alter &lt; 65 Jahre ohne äußerst schwere oder schwere CC</v>
          </cell>
          <cell r="D146">
            <v>0.52200000000000002</v>
          </cell>
          <cell r="E146">
            <v>0.52200000000000002</v>
          </cell>
          <cell r="H146">
            <v>4.2</v>
          </cell>
          <cell r="I146">
            <v>1</v>
          </cell>
          <cell r="J146">
            <v>0.246</v>
          </cell>
          <cell r="K146">
            <v>19</v>
          </cell>
          <cell r="L146">
            <v>7.0000000000000007E-2</v>
          </cell>
          <cell r="M146">
            <v>9.4E-2</v>
          </cell>
        </row>
        <row r="147">
          <cell r="A147" t="str">
            <v>E75A</v>
          </cell>
          <cell r="B147" t="str">
            <v>M</v>
          </cell>
          <cell r="C147" t="str">
            <v>Andere Krankheiten der Atmungsorgane, Alter &gt; 64 Jahre mit CC</v>
          </cell>
          <cell r="D147">
            <v>0.73199999999999998</v>
          </cell>
          <cell r="E147">
            <v>0.73</v>
          </cell>
          <cell r="H147">
            <v>6.7</v>
          </cell>
          <cell r="I147">
            <v>1</v>
          </cell>
          <cell r="J147">
            <v>0.35899999999999999</v>
          </cell>
          <cell r="K147">
            <v>22</v>
          </cell>
          <cell r="L147">
            <v>6.5000000000000002E-2</v>
          </cell>
          <cell r="M147">
            <v>9.4E-2</v>
          </cell>
        </row>
        <row r="148">
          <cell r="A148" t="str">
            <v>E75B</v>
          </cell>
          <cell r="B148" t="str">
            <v>M</v>
          </cell>
          <cell r="C148" t="str">
            <v>Andere Krankheiten der Atmungsorgane, Alter &lt; 65 Jahre mit CC oder Alter &gt; 64 Jahre ohne CC</v>
          </cell>
          <cell r="D148">
            <v>0.61599999999999999</v>
          </cell>
          <cell r="E148">
            <v>0.61199999999999999</v>
          </cell>
          <cell r="H148">
            <v>4.2</v>
          </cell>
          <cell r="I148">
            <v>1</v>
          </cell>
          <cell r="J148">
            <v>0.29599999999999999</v>
          </cell>
          <cell r="K148">
            <v>19</v>
          </cell>
          <cell r="L148">
            <v>8.5000000000000006E-2</v>
          </cell>
          <cell r="M148">
            <v>0.115</v>
          </cell>
        </row>
        <row r="149">
          <cell r="A149" t="str">
            <v>E75C</v>
          </cell>
          <cell r="B149" t="str">
            <v>M</v>
          </cell>
          <cell r="C149" t="str">
            <v>Andere Krankheiten der Atmungsorgane, Alter &lt; 65 Jahre ohne CC</v>
          </cell>
          <cell r="D149">
            <v>0.43</v>
          </cell>
          <cell r="E149">
            <v>0.42799999999999999</v>
          </cell>
          <cell r="H149">
            <v>2.5</v>
          </cell>
          <cell r="I149">
            <v>1</v>
          </cell>
          <cell r="J149">
            <v>0.20799999999999999</v>
          </cell>
          <cell r="K149">
            <v>13</v>
          </cell>
          <cell r="L149">
            <v>0.10100000000000001</v>
          </cell>
          <cell r="M149">
            <v>0.12</v>
          </cell>
        </row>
        <row r="150">
          <cell r="A150" t="str">
            <v>MDC 05  Krankheiten und Störungen des Kreislaufsystems</v>
          </cell>
        </row>
        <row r="151">
          <cell r="A151" t="str">
            <v>F01Z</v>
          </cell>
          <cell r="B151" t="str">
            <v>O</v>
          </cell>
          <cell r="C151" t="str">
            <v>Implantation oder Wechsel eines Kardioverters/Defibrillators (AICD), komplettes System</v>
          </cell>
          <cell r="D151">
            <v>8.5939999999999994</v>
          </cell>
          <cell r="E151">
            <v>8.5440000000000005</v>
          </cell>
          <cell r="H151">
            <v>10.9</v>
          </cell>
          <cell r="I151">
            <v>3</v>
          </cell>
          <cell r="J151">
            <v>0.35099999999999998</v>
          </cell>
          <cell r="K151">
            <v>26</v>
          </cell>
          <cell r="L151">
            <v>7.6999999999999999E-2</v>
          </cell>
          <cell r="M151">
            <v>0.11799999999999999</v>
          </cell>
        </row>
        <row r="152">
          <cell r="A152" t="str">
            <v>F03Z</v>
          </cell>
          <cell r="B152" t="str">
            <v>O</v>
          </cell>
          <cell r="C152" t="str">
            <v>Herzklappeneingriff mit Herz­Lungen­Maschine mit invasiver kardiologischer Diagnostik</v>
          </cell>
        </row>
        <row r="153">
          <cell r="A153" t="str">
            <v>F04A</v>
          </cell>
          <cell r="B153" t="str">
            <v>O</v>
          </cell>
          <cell r="C153" t="str">
            <v>Herzklappeneingriff mit Herz-Lungen-Maschine ohne invasive kardiologische Diagnostik, mit äußerst schweren oder schweren CC oder komplizierendem Eingriff</v>
          </cell>
        </row>
        <row r="154">
          <cell r="A154" t="str">
            <v>F04B</v>
          </cell>
          <cell r="B154" t="str">
            <v>O</v>
          </cell>
          <cell r="C154" t="str">
            <v>Herzklappeneingriff mit Herz-Lungen-Maschine ohne invasive kardiologische Diagnostik, ohne äußerst schwere oder schwere CC oder komplizierenden Eingriff</v>
          </cell>
        </row>
        <row r="155">
          <cell r="A155" t="str">
            <v>F05A</v>
          </cell>
          <cell r="B155" t="str">
            <v>O</v>
          </cell>
          <cell r="C155" t="str">
            <v>Koronare Bypass-Operation mit invasiver kardiologischer Diagnostik, mit äußerst schweren CC oder komplizierendem Eingriff</v>
          </cell>
        </row>
        <row r="156">
          <cell r="A156" t="str">
            <v>F05B</v>
          </cell>
          <cell r="B156" t="str">
            <v>O</v>
          </cell>
          <cell r="C156" t="str">
            <v>Koronare Bypass-Operation mit invasiver kardiologischer Diagnostik, ohne äußerst schwere CC oder komplizierenden Eingriff</v>
          </cell>
        </row>
        <row r="157">
          <cell r="A157" t="str">
            <v>F06A</v>
          </cell>
          <cell r="B157" t="str">
            <v>O</v>
          </cell>
          <cell r="C157" t="str">
            <v>Koronare Bypass-Operation ohne invasive kardiologische Diagnostik, mit äußerst schweren oder schweren CC oder komplizierendem Eingriff</v>
          </cell>
        </row>
        <row r="158">
          <cell r="A158" t="str">
            <v>F06B</v>
          </cell>
          <cell r="B158" t="str">
            <v>O</v>
          </cell>
          <cell r="C158" t="str">
            <v>Koronare Bypass-Operation ohne invasive kardiologische Diagnostik, ohne äußerst schwere oder schwere CC oder komplizierenden Eingriff</v>
          </cell>
        </row>
        <row r="159">
          <cell r="A159" t="str">
            <v>F07Z</v>
          </cell>
          <cell r="B159" t="str">
            <v>O</v>
          </cell>
          <cell r="C159" t="str">
            <v>Andere kardiothorakale oder Gefäßeingriffe mit Herz­Lungen­Maschine</v>
          </cell>
        </row>
        <row r="160">
          <cell r="A160" t="str">
            <v>F08A</v>
          </cell>
          <cell r="B160" t="str">
            <v>O</v>
          </cell>
          <cell r="C160" t="str">
            <v>Große rekonstruktive Gefäßeingriffe ohne Herz­Lungen­Maschine mit äußerst schweren CC</v>
          </cell>
          <cell r="D160">
            <v>3.246</v>
          </cell>
          <cell r="E160">
            <v>3.133</v>
          </cell>
          <cell r="H160">
            <v>19.8</v>
          </cell>
          <cell r="I160">
            <v>6</v>
          </cell>
          <cell r="J160">
            <v>0.313</v>
          </cell>
          <cell r="K160">
            <v>35</v>
          </cell>
          <cell r="L160">
            <v>6.6000000000000003E-2</v>
          </cell>
          <cell r="M160">
            <v>0.105</v>
          </cell>
        </row>
        <row r="161">
          <cell r="A161" t="str">
            <v>F08B</v>
          </cell>
          <cell r="B161" t="str">
            <v>O</v>
          </cell>
          <cell r="C161" t="str">
            <v>Große rekonstruktive Gefäßeingriffe ohne Herz­Lungen­Maschine ohne äußerst schwere CC</v>
          </cell>
          <cell r="D161">
            <v>2.5409999999999999</v>
          </cell>
          <cell r="E161">
            <v>2.4319999999999999</v>
          </cell>
          <cell r="H161">
            <v>14.5</v>
          </cell>
          <cell r="I161">
            <v>4</v>
          </cell>
          <cell r="J161">
            <v>0.29899999999999999</v>
          </cell>
          <cell r="K161">
            <v>30</v>
          </cell>
          <cell r="L161">
            <v>6.2E-2</v>
          </cell>
          <cell r="M161">
            <v>9.6000000000000002E-2</v>
          </cell>
        </row>
        <row r="162">
          <cell r="A162" t="str">
            <v>F09Z</v>
          </cell>
          <cell r="B162" t="str">
            <v>O</v>
          </cell>
          <cell r="C162" t="str">
            <v>Andere kardiothorakale Eingriffe ohne Herz­Lungen­Maschine</v>
          </cell>
          <cell r="D162">
            <v>2.331</v>
          </cell>
          <cell r="E162">
            <v>2.2770000000000001</v>
          </cell>
          <cell r="H162">
            <v>6.1</v>
          </cell>
          <cell r="I162">
            <v>1</v>
          </cell>
          <cell r="J162">
            <v>0.59599999999999997</v>
          </cell>
          <cell r="K162">
            <v>21</v>
          </cell>
          <cell r="L162">
            <v>0.11600000000000001</v>
          </cell>
          <cell r="M162">
            <v>0.16700000000000001</v>
          </cell>
        </row>
        <row r="163">
          <cell r="A163" t="str">
            <v>F10Z</v>
          </cell>
          <cell r="B163" t="str">
            <v>O</v>
          </cell>
          <cell r="C163" t="str">
            <v>Perkutane Koronarangioplastie bei akutem Myokardinfarkt</v>
          </cell>
          <cell r="D163">
            <v>1.819</v>
          </cell>
          <cell r="E163">
            <v>1.8180000000000001</v>
          </cell>
          <cell r="H163">
            <v>7.3</v>
          </cell>
          <cell r="I163">
            <v>1</v>
          </cell>
          <cell r="J163">
            <v>0.60499999999999998</v>
          </cell>
          <cell r="K163">
            <v>22</v>
          </cell>
          <cell r="L163">
            <v>9.9000000000000005E-2</v>
          </cell>
          <cell r="M163">
            <v>0.14499999999999999</v>
          </cell>
        </row>
        <row r="164">
          <cell r="A164" t="str">
            <v>F11A</v>
          </cell>
          <cell r="B164" t="str">
            <v>O</v>
          </cell>
          <cell r="C164" t="str">
            <v>Amputation bei Kreislauferkrankungen außer obere Extremität und Zehen mit äußerst schweren CC</v>
          </cell>
          <cell r="D164">
            <v>3.4870000000000001</v>
          </cell>
          <cell r="E164">
            <v>3.4220000000000002</v>
          </cell>
          <cell r="H164">
            <v>31.7</v>
          </cell>
          <cell r="I164">
            <v>10</v>
          </cell>
          <cell r="J164">
            <v>0.27</v>
          </cell>
          <cell r="K164">
            <v>47</v>
          </cell>
          <cell r="L164">
            <v>5.6000000000000001E-2</v>
          </cell>
          <cell r="M164">
            <v>9.0999999999999998E-2</v>
          </cell>
        </row>
        <row r="165">
          <cell r="A165" t="str">
            <v>F11B</v>
          </cell>
          <cell r="B165" t="str">
            <v>O</v>
          </cell>
          <cell r="C165" t="str">
            <v>Amputation bei Kreislauferkrankungen außer obere Extremität und Zehen ohne äußerst schwere CC</v>
          </cell>
          <cell r="D165">
            <v>2.4769999999999999</v>
          </cell>
          <cell r="E165">
            <v>2.4249999999999998</v>
          </cell>
          <cell r="H165">
            <v>25</v>
          </cell>
          <cell r="I165">
            <v>7</v>
          </cell>
          <cell r="J165">
            <v>0.26200000000000001</v>
          </cell>
          <cell r="K165">
            <v>40</v>
          </cell>
          <cell r="L165">
            <v>0.05</v>
          </cell>
          <cell r="M165">
            <v>0.08</v>
          </cell>
        </row>
        <row r="166">
          <cell r="A166" t="str">
            <v>F12Z</v>
          </cell>
          <cell r="B166" t="str">
            <v>O</v>
          </cell>
          <cell r="C166" t="str">
            <v>Implantation eines Herzschrittmachers</v>
          </cell>
          <cell r="D166">
            <v>1.7889999999999999</v>
          </cell>
          <cell r="E166">
            <v>1.764</v>
          </cell>
          <cell r="H166">
            <v>9</v>
          </cell>
          <cell r="I166">
            <v>2</v>
          </cell>
          <cell r="J166">
            <v>0.35</v>
          </cell>
          <cell r="K166">
            <v>24</v>
          </cell>
          <cell r="L166">
            <v>7.0000000000000007E-2</v>
          </cell>
          <cell r="M166">
            <v>0.105</v>
          </cell>
        </row>
        <row r="167">
          <cell r="A167" t="str">
            <v>F13Z</v>
          </cell>
          <cell r="B167" t="str">
            <v>O</v>
          </cell>
          <cell r="C167" t="str">
            <v>Amputation an oberer Extremität und Zehen bei Kreislauferkrankungen</v>
          </cell>
          <cell r="D167">
            <v>1.7450000000000001</v>
          </cell>
          <cell r="E167">
            <v>1.718</v>
          </cell>
          <cell r="H167">
            <v>18.8</v>
          </cell>
          <cell r="I167">
            <v>5</v>
          </cell>
          <cell r="J167">
            <v>0.253</v>
          </cell>
          <cell r="K167">
            <v>34</v>
          </cell>
          <cell r="L167">
            <v>4.9000000000000002E-2</v>
          </cell>
          <cell r="M167">
            <v>7.6999999999999999E-2</v>
          </cell>
        </row>
        <row r="168">
          <cell r="A168" t="str">
            <v>F14A</v>
          </cell>
          <cell r="B168" t="str">
            <v>O</v>
          </cell>
          <cell r="C168" t="str">
            <v>Gefäßeingriffe außer große rekonstruktive Eingriffe ohne Herz­Lungen­Maschine, mit äußerst schweren CC</v>
          </cell>
          <cell r="D168">
            <v>1.524</v>
          </cell>
          <cell r="E168">
            <v>1.492</v>
          </cell>
          <cell r="H168">
            <v>9.6999999999999993</v>
          </cell>
          <cell r="I168">
            <v>2</v>
          </cell>
          <cell r="J168">
            <v>0.39500000000000002</v>
          </cell>
          <cell r="K168">
            <v>25</v>
          </cell>
          <cell r="L168">
            <v>7.2999999999999995E-2</v>
          </cell>
          <cell r="M168">
            <v>0.111</v>
          </cell>
        </row>
        <row r="169">
          <cell r="A169" t="str">
            <v>F14B</v>
          </cell>
          <cell r="B169" t="str">
            <v>O</v>
          </cell>
          <cell r="C169" t="str">
            <v>Gefäßeingriffe außer große rekonstruktive Eingriffe ohne Herz­Lungen­Maschine, mit schweren CC</v>
          </cell>
          <cell r="D169">
            <v>1.1659999999999999</v>
          </cell>
          <cell r="E169">
            <v>1.139</v>
          </cell>
          <cell r="H169">
            <v>7.2</v>
          </cell>
          <cell r="I169">
            <v>1</v>
          </cell>
          <cell r="J169">
            <v>0.44700000000000001</v>
          </cell>
          <cell r="K169">
            <v>22</v>
          </cell>
          <cell r="L169">
            <v>7.4999999999999997E-2</v>
          </cell>
          <cell r="M169">
            <v>0.109</v>
          </cell>
        </row>
        <row r="170">
          <cell r="A170" t="str">
            <v>F14C</v>
          </cell>
          <cell r="B170" t="str">
            <v>O</v>
          </cell>
          <cell r="C170" t="str">
            <v>Gefäßeingriffe außer große rekonstruktive Eingriffe ohne Herz­Lungen­Maschine, ohne äußerst schwere oder schwere CC</v>
          </cell>
          <cell r="D170">
            <v>1.014</v>
          </cell>
          <cell r="E170">
            <v>0.995</v>
          </cell>
          <cell r="H170">
            <v>4.7</v>
          </cell>
          <cell r="I170">
            <v>1</v>
          </cell>
          <cell r="J170">
            <v>0.40300000000000002</v>
          </cell>
          <cell r="K170">
            <v>20</v>
          </cell>
          <cell r="L170">
            <v>0.10299999999999999</v>
          </cell>
          <cell r="M170">
            <v>0.14099999999999999</v>
          </cell>
        </row>
        <row r="171">
          <cell r="A171" t="str">
            <v>F15Z</v>
          </cell>
          <cell r="B171" t="str">
            <v>O</v>
          </cell>
          <cell r="C171" t="str">
            <v>Perkutane Koronarangioplastie außer bei akutem Myokardinfarkt mit Stentimplantation</v>
          </cell>
          <cell r="D171">
            <v>1.1060000000000001</v>
          </cell>
          <cell r="E171">
            <v>1.105</v>
          </cell>
          <cell r="H171">
            <v>3.5</v>
          </cell>
          <cell r="I171">
            <v>1</v>
          </cell>
          <cell r="J171">
            <v>0.23899999999999999</v>
          </cell>
          <cell r="K171">
            <v>18</v>
          </cell>
          <cell r="L171">
            <v>8.2000000000000003E-2</v>
          </cell>
          <cell r="M171">
            <v>0.106</v>
          </cell>
        </row>
        <row r="172">
          <cell r="A172" t="str">
            <v>F16Z</v>
          </cell>
          <cell r="B172" t="str">
            <v>O</v>
          </cell>
          <cell r="C172" t="str">
            <v>Perkutane Koronarangioplastie außer bei akutem Myokardinfarkt ohne Stentimplantation</v>
          </cell>
          <cell r="D172">
            <v>0.95899999999999996</v>
          </cell>
          <cell r="E172">
            <v>0.95899999999999996</v>
          </cell>
          <cell r="H172">
            <v>3.4</v>
          </cell>
          <cell r="I172">
            <v>1</v>
          </cell>
          <cell r="J172">
            <v>0.23100000000000001</v>
          </cell>
          <cell r="K172">
            <v>18</v>
          </cell>
          <cell r="L172">
            <v>8.2000000000000003E-2</v>
          </cell>
          <cell r="M172">
            <v>0.106</v>
          </cell>
        </row>
        <row r="173">
          <cell r="A173" t="str">
            <v>F17Z</v>
          </cell>
          <cell r="B173" t="str">
            <v>O</v>
          </cell>
          <cell r="C173" t="str">
            <v>Wechsel eines Herzschrittmachers</v>
          </cell>
          <cell r="D173">
            <v>1.198</v>
          </cell>
          <cell r="E173">
            <v>1.1679999999999999</v>
          </cell>
          <cell r="H173">
            <v>4.2</v>
          </cell>
          <cell r="I173">
            <v>1</v>
          </cell>
          <cell r="J173">
            <v>0.22500000000000001</v>
          </cell>
          <cell r="K173">
            <v>19</v>
          </cell>
          <cell r="L173">
            <v>6.4000000000000001E-2</v>
          </cell>
          <cell r="M173">
            <v>8.5999999999999993E-2</v>
          </cell>
        </row>
        <row r="174">
          <cell r="A174" t="str">
            <v>F18Z</v>
          </cell>
          <cell r="B174" t="str">
            <v>O</v>
          </cell>
          <cell r="C174" t="str">
            <v>Revision eines Herzschrittmachers ohne Aggregatwechsel</v>
          </cell>
          <cell r="D174">
            <v>0.80200000000000005</v>
          </cell>
          <cell r="E174">
            <v>0.78800000000000003</v>
          </cell>
          <cell r="H174">
            <v>6.1</v>
          </cell>
          <cell r="I174">
            <v>1</v>
          </cell>
          <cell r="J174">
            <v>0.28100000000000003</v>
          </cell>
          <cell r="K174">
            <v>21</v>
          </cell>
          <cell r="L174">
            <v>5.5E-2</v>
          </cell>
          <cell r="M174">
            <v>7.9000000000000001E-2</v>
          </cell>
        </row>
        <row r="175">
          <cell r="A175" t="str">
            <v>F19Z</v>
          </cell>
          <cell r="B175" t="str">
            <v>O</v>
          </cell>
          <cell r="C175" t="str">
            <v>Andere perkutan­transluminale Intervention am Herzen</v>
          </cell>
          <cell r="D175">
            <v>1.0269999999999999</v>
          </cell>
          <cell r="E175">
            <v>1.026</v>
          </cell>
          <cell r="H175">
            <v>3.1</v>
          </cell>
          <cell r="I175">
            <v>1</v>
          </cell>
          <cell r="J175">
            <v>0.29299999999999998</v>
          </cell>
          <cell r="K175">
            <v>18</v>
          </cell>
          <cell r="L175">
            <v>0.112</v>
          </cell>
          <cell r="M175">
            <v>0.14199999999999999</v>
          </cell>
        </row>
        <row r="176">
          <cell r="A176" t="str">
            <v>F20Z</v>
          </cell>
          <cell r="B176" t="str">
            <v>O</v>
          </cell>
          <cell r="C176" t="str">
            <v>Unterbindung und Stripping von Venen</v>
          </cell>
          <cell r="D176">
            <v>0.59099999999999997</v>
          </cell>
          <cell r="E176">
            <v>0.54300000000000004</v>
          </cell>
          <cell r="H176">
            <v>3.3</v>
          </cell>
          <cell r="I176">
            <v>1</v>
          </cell>
          <cell r="J176">
            <v>0.14399999999999999</v>
          </cell>
          <cell r="K176">
            <v>11</v>
          </cell>
          <cell r="L176">
            <v>5.1999999999999998E-2</v>
          </cell>
          <cell r="M176">
            <v>6.7000000000000004E-2</v>
          </cell>
        </row>
        <row r="177">
          <cell r="A177" t="str">
            <v>F21A</v>
          </cell>
          <cell r="B177" t="str">
            <v>O</v>
          </cell>
          <cell r="C177" t="str">
            <v>Andere OR­Prozeduren am Kreislaufsystem mit äußerst schweren CC oder Alter &gt; 64 Jahre ohne äußerst schwere CC</v>
          </cell>
          <cell r="D177">
            <v>2.0209999999999999</v>
          </cell>
          <cell r="E177">
            <v>1.99</v>
          </cell>
          <cell r="H177">
            <v>19.600000000000001</v>
          </cell>
          <cell r="I177">
            <v>6</v>
          </cell>
          <cell r="J177">
            <v>0.26</v>
          </cell>
          <cell r="K177">
            <v>35</v>
          </cell>
          <cell r="L177">
            <v>5.6000000000000001E-2</v>
          </cell>
          <cell r="M177">
            <v>8.8999999999999996E-2</v>
          </cell>
        </row>
        <row r="178">
          <cell r="A178" t="str">
            <v>F21B</v>
          </cell>
          <cell r="B178" t="str">
            <v>O</v>
          </cell>
          <cell r="C178" t="str">
            <v>Andere OR­Prozeduren am Kreislaufsystem, Alter &lt; 65 Jahre ohne äußerst schwere CC</v>
          </cell>
          <cell r="D178">
            <v>1.1870000000000001</v>
          </cell>
          <cell r="E178">
            <v>1.159</v>
          </cell>
          <cell r="H178">
            <v>11.5</v>
          </cell>
          <cell r="I178">
            <v>3</v>
          </cell>
          <cell r="J178">
            <v>0.24399999999999999</v>
          </cell>
          <cell r="K178">
            <v>27</v>
          </cell>
          <cell r="L178">
            <v>5.0999999999999997E-2</v>
          </cell>
          <cell r="M178">
            <v>7.8E-2</v>
          </cell>
        </row>
        <row r="179">
          <cell r="A179" t="str">
            <v>F40Z</v>
          </cell>
          <cell r="B179" t="str">
            <v>A</v>
          </cell>
          <cell r="C179" t="str">
            <v>Kreislaufkrankheit mit maschineller Beatmung</v>
          </cell>
          <cell r="D179">
            <v>2.3519999999999999</v>
          </cell>
          <cell r="E179">
            <v>2.3340000000000001</v>
          </cell>
          <cell r="H179">
            <v>8.6</v>
          </cell>
          <cell r="I179">
            <v>2</v>
          </cell>
          <cell r="J179">
            <v>0.75800000000000001</v>
          </cell>
          <cell r="K179">
            <v>24</v>
          </cell>
          <cell r="L179">
            <v>0.159</v>
          </cell>
          <cell r="M179">
            <v>0.23799999999999999</v>
          </cell>
        </row>
        <row r="180">
          <cell r="A180" t="str">
            <v>F41A</v>
          </cell>
          <cell r="B180" t="str">
            <v>A</v>
          </cell>
          <cell r="C180" t="str">
            <v>Kreislauferkrankungen mit akutem Myokardinfarkt, mit invasiver kardiologischer Diagnostik, mit äußerst schweren oder schweren CC</v>
          </cell>
          <cell r="D180">
            <v>1.9370000000000001</v>
          </cell>
          <cell r="E180">
            <v>1.9350000000000001</v>
          </cell>
          <cell r="H180">
            <v>8.9</v>
          </cell>
          <cell r="I180">
            <v>2</v>
          </cell>
          <cell r="J180">
            <v>0.52800000000000002</v>
          </cell>
          <cell r="K180">
            <v>24</v>
          </cell>
          <cell r="L180">
            <v>0.107</v>
          </cell>
          <cell r="M180">
            <v>0.16</v>
          </cell>
        </row>
        <row r="181">
          <cell r="A181" t="str">
            <v>F41B</v>
          </cell>
          <cell r="B181" t="str">
            <v>A</v>
          </cell>
          <cell r="C181" t="str">
            <v>Kreislauferkrankungen mit akutem Myokardinfarkt, mit invasiver kardiologischer Diagnostik, ohne äußerst schwere oder schwere CC</v>
          </cell>
          <cell r="D181">
            <v>1.478</v>
          </cell>
          <cell r="E181">
            <v>1.478</v>
          </cell>
          <cell r="H181">
            <v>6.3</v>
          </cell>
          <cell r="I181">
            <v>1</v>
          </cell>
          <cell r="J181">
            <v>0.55400000000000005</v>
          </cell>
          <cell r="K181">
            <v>21</v>
          </cell>
          <cell r="L181">
            <v>0.106</v>
          </cell>
          <cell r="M181">
            <v>0.153</v>
          </cell>
        </row>
        <row r="182">
          <cell r="A182" t="str">
            <v>F42A</v>
          </cell>
          <cell r="B182" t="str">
            <v>A</v>
          </cell>
          <cell r="C182" t="str">
            <v>Kreislauferkrankungen ohne akuten Myokardinfarkt, mit invasiver kardiologischer Diagnostik, mit komplexer Diagnose/Prozedur</v>
          </cell>
          <cell r="D182">
            <v>1.0049999999999999</v>
          </cell>
          <cell r="E182">
            <v>1.0029999999999999</v>
          </cell>
          <cell r="H182">
            <v>4.2</v>
          </cell>
          <cell r="I182">
            <v>1</v>
          </cell>
          <cell r="J182">
            <v>0.30399999999999999</v>
          </cell>
          <cell r="K182">
            <v>19</v>
          </cell>
          <cell r="L182">
            <v>8.5999999999999993E-2</v>
          </cell>
          <cell r="M182">
            <v>0.11600000000000001</v>
          </cell>
        </row>
        <row r="183">
          <cell r="A183" t="str">
            <v>F42B</v>
          </cell>
          <cell r="B183" t="str">
            <v>A</v>
          </cell>
          <cell r="C183" t="str">
            <v>Kreislauferkrankungen ohne akuten Myokardinfarkt, mit invasiver kardiologischer Diagnostik, ohne komplexe Diagnose/Prozedur</v>
          </cell>
          <cell r="D183">
            <v>0.60499999999999998</v>
          </cell>
          <cell r="E183">
            <v>0.60499999999999998</v>
          </cell>
          <cell r="H183">
            <v>2.2999999999999998</v>
          </cell>
          <cell r="I183">
            <v>1</v>
          </cell>
          <cell r="J183">
            <v>0.16700000000000001</v>
          </cell>
          <cell r="K183">
            <v>13</v>
          </cell>
          <cell r="L183">
            <v>8.6999999999999994E-2</v>
          </cell>
          <cell r="M183">
            <v>0.10100000000000001</v>
          </cell>
        </row>
        <row r="184">
          <cell r="A184" t="str">
            <v>F60A</v>
          </cell>
          <cell r="B184" t="str">
            <v>M</v>
          </cell>
          <cell r="C184" t="str">
            <v>Kreislauferkrankungen mit akutem Myokardinfarkt, ohne invasive kardiologische Diagnostik, mit äußerst schweren oder schweren CC</v>
          </cell>
          <cell r="D184">
            <v>1.603</v>
          </cell>
          <cell r="E184">
            <v>1.6020000000000001</v>
          </cell>
          <cell r="H184">
            <v>13.2</v>
          </cell>
          <cell r="I184">
            <v>3</v>
          </cell>
          <cell r="J184">
            <v>0.39600000000000002</v>
          </cell>
          <cell r="K184">
            <v>28</v>
          </cell>
          <cell r="L184">
            <v>7.1999999999999995E-2</v>
          </cell>
          <cell r="M184">
            <v>0.111</v>
          </cell>
        </row>
        <row r="185">
          <cell r="A185" t="str">
            <v>F60B</v>
          </cell>
          <cell r="B185" t="str">
            <v>M</v>
          </cell>
          <cell r="C185" t="str">
            <v>Kreislauferkrankungen mit akutem Myokardinfarkt, ohne invasive kardiologische Diagnostik, ohne äußerst schwere oder schwere CC</v>
          </cell>
          <cell r="D185">
            <v>1.1830000000000001</v>
          </cell>
          <cell r="E185">
            <v>1.181</v>
          </cell>
          <cell r="H185">
            <v>7.8</v>
          </cell>
          <cell r="I185">
            <v>2</v>
          </cell>
          <cell r="J185">
            <v>0.38600000000000001</v>
          </cell>
          <cell r="K185">
            <v>23</v>
          </cell>
          <cell r="L185">
            <v>8.8999999999999996E-2</v>
          </cell>
          <cell r="M185">
            <v>0.13100000000000001</v>
          </cell>
        </row>
        <row r="186">
          <cell r="A186" t="str">
            <v>F60C</v>
          </cell>
          <cell r="B186" t="str">
            <v>M</v>
          </cell>
          <cell r="C186" t="str">
            <v>Kreislauferkrankungen mit akutem Myokardinfarkt, ohne invasive kardiologische Diagnostik, verstorben</v>
          </cell>
          <cell r="D186">
            <v>0.93500000000000005</v>
          </cell>
          <cell r="E186">
            <v>0.93400000000000005</v>
          </cell>
          <cell r="H186">
            <v>3.6</v>
          </cell>
          <cell r="I186">
            <v>1</v>
          </cell>
          <cell r="J186">
            <v>0.46300000000000002</v>
          </cell>
          <cell r="K186">
            <v>19</v>
          </cell>
          <cell r="L186">
            <v>0.155</v>
          </cell>
          <cell r="M186">
            <v>0.20200000000000001</v>
          </cell>
        </row>
        <row r="187">
          <cell r="A187" t="str">
            <v>F61Z</v>
          </cell>
          <cell r="B187" t="str">
            <v>M</v>
          </cell>
          <cell r="C187" t="str">
            <v>Infektiöse Endokarditis</v>
          </cell>
          <cell r="D187">
            <v>1.6359999999999999</v>
          </cell>
          <cell r="E187">
            <v>1.6359999999999999</v>
          </cell>
          <cell r="H187">
            <v>15.6</v>
          </cell>
          <cell r="I187">
            <v>4</v>
          </cell>
          <cell r="J187">
            <v>0.32500000000000001</v>
          </cell>
          <cell r="K187">
            <v>31</v>
          </cell>
          <cell r="L187">
            <v>6.3E-2</v>
          </cell>
          <cell r="M187">
            <v>9.8000000000000004E-2</v>
          </cell>
        </row>
        <row r="188">
          <cell r="A188" t="str">
            <v>F62A</v>
          </cell>
          <cell r="B188" t="str">
            <v>M</v>
          </cell>
          <cell r="C188" t="str">
            <v>Herzinsuffizienz und Schock mit äußerst schweren CC</v>
          </cell>
          <cell r="D188">
            <v>1.2749999999999999</v>
          </cell>
          <cell r="E188">
            <v>1.274</v>
          </cell>
          <cell r="H188">
            <v>11.5</v>
          </cell>
          <cell r="I188">
            <v>3</v>
          </cell>
          <cell r="J188">
            <v>0.314</v>
          </cell>
          <cell r="K188">
            <v>26</v>
          </cell>
          <cell r="L188">
            <v>6.6000000000000003E-2</v>
          </cell>
          <cell r="M188">
            <v>0.1</v>
          </cell>
        </row>
        <row r="189">
          <cell r="A189" t="str">
            <v>F62B</v>
          </cell>
          <cell r="B189" t="str">
            <v>M</v>
          </cell>
          <cell r="C189" t="str">
            <v>Herzinsuffizienz und Schock ohne äußerst schwere CC</v>
          </cell>
          <cell r="D189">
            <v>0.89800000000000002</v>
          </cell>
          <cell r="E189">
            <v>0.89800000000000002</v>
          </cell>
          <cell r="H189">
            <v>8.6</v>
          </cell>
          <cell r="I189">
            <v>2</v>
          </cell>
          <cell r="J189">
            <v>0.29399999999999998</v>
          </cell>
          <cell r="K189">
            <v>24</v>
          </cell>
          <cell r="L189">
            <v>6.0999999999999999E-2</v>
          </cell>
          <cell r="M189">
            <v>9.1999999999999998E-2</v>
          </cell>
        </row>
        <row r="190">
          <cell r="A190" t="str">
            <v>F63A</v>
          </cell>
          <cell r="B190" t="str">
            <v>M</v>
          </cell>
          <cell r="C190" t="str">
            <v>Venenthrombose mit äußerst schweren oder schweren CC</v>
          </cell>
          <cell r="D190">
            <v>1.083</v>
          </cell>
          <cell r="E190">
            <v>1.0820000000000001</v>
          </cell>
          <cell r="H190">
            <v>9.6999999999999993</v>
          </cell>
          <cell r="I190">
            <v>2</v>
          </cell>
          <cell r="J190">
            <v>0.35299999999999998</v>
          </cell>
          <cell r="K190">
            <v>25</v>
          </cell>
          <cell r="L190">
            <v>6.6000000000000003E-2</v>
          </cell>
          <cell r="M190">
            <v>9.9000000000000005E-2</v>
          </cell>
        </row>
        <row r="191">
          <cell r="A191" t="str">
            <v>F63B</v>
          </cell>
          <cell r="B191" t="str">
            <v>M</v>
          </cell>
          <cell r="C191" t="str">
            <v>Venenthrombose ohne äußerst schwere oder schwere CC</v>
          </cell>
          <cell r="D191">
            <v>0.73599999999999999</v>
          </cell>
          <cell r="E191">
            <v>0.73499999999999999</v>
          </cell>
          <cell r="H191">
            <v>6.8</v>
          </cell>
          <cell r="I191">
            <v>1</v>
          </cell>
          <cell r="J191">
            <v>0.36</v>
          </cell>
          <cell r="K191">
            <v>22</v>
          </cell>
          <cell r="L191">
            <v>6.3E-2</v>
          </cell>
          <cell r="M191">
            <v>9.1999999999999998E-2</v>
          </cell>
        </row>
        <row r="192">
          <cell r="A192" t="str">
            <v>F64Z</v>
          </cell>
          <cell r="B192" t="str">
            <v>M</v>
          </cell>
          <cell r="C192" t="str">
            <v>Hautulkus bei Kreislauf­Erkrankungen</v>
          </cell>
          <cell r="D192">
            <v>1.0269999999999999</v>
          </cell>
          <cell r="E192">
            <v>1.0249999999999999</v>
          </cell>
          <cell r="H192">
            <v>11.7</v>
          </cell>
          <cell r="I192">
            <v>3</v>
          </cell>
          <cell r="J192">
            <v>0.25</v>
          </cell>
          <cell r="K192">
            <v>27</v>
          </cell>
          <cell r="L192">
            <v>5.1999999999999998E-2</v>
          </cell>
          <cell r="M192">
            <v>7.9000000000000001E-2</v>
          </cell>
        </row>
        <row r="193">
          <cell r="A193" t="str">
            <v>F65A</v>
          </cell>
          <cell r="B193" t="str">
            <v>M</v>
          </cell>
          <cell r="C193" t="str">
            <v>Periphere Gefäßkrankheiten mit äußerst schweren oder schweren CC</v>
          </cell>
          <cell r="D193">
            <v>1.008</v>
          </cell>
          <cell r="E193">
            <v>0.995</v>
          </cell>
          <cell r="H193">
            <v>7.3</v>
          </cell>
          <cell r="I193">
            <v>1</v>
          </cell>
          <cell r="J193">
            <v>0.46200000000000002</v>
          </cell>
          <cell r="K193">
            <v>22</v>
          </cell>
          <cell r="L193">
            <v>7.5999999999999998E-2</v>
          </cell>
          <cell r="M193">
            <v>0.111</v>
          </cell>
        </row>
        <row r="194">
          <cell r="A194" t="str">
            <v>F65B</v>
          </cell>
          <cell r="B194" t="str">
            <v>M</v>
          </cell>
          <cell r="C194" t="str">
            <v>Periphere Gefäßkrankheiten ohne äußerst schwere oder schwere CC</v>
          </cell>
          <cell r="D194">
            <v>0.69399999999999995</v>
          </cell>
          <cell r="E194">
            <v>0.68</v>
          </cell>
          <cell r="H194">
            <v>3.7</v>
          </cell>
          <cell r="I194">
            <v>1</v>
          </cell>
          <cell r="J194">
            <v>0.28999999999999998</v>
          </cell>
          <cell r="K194">
            <v>19</v>
          </cell>
          <cell r="L194">
            <v>9.4E-2</v>
          </cell>
          <cell r="M194">
            <v>0.123</v>
          </cell>
        </row>
        <row r="195">
          <cell r="A195" t="str">
            <v>F66A</v>
          </cell>
          <cell r="B195" t="str">
            <v>M</v>
          </cell>
          <cell r="C195" t="str">
            <v>Koronararteriosklerose mit CC</v>
          </cell>
          <cell r="D195">
            <v>0.71799999999999997</v>
          </cell>
          <cell r="E195">
            <v>0.71</v>
          </cell>
          <cell r="H195">
            <v>5.7</v>
          </cell>
          <cell r="I195">
            <v>1</v>
          </cell>
          <cell r="J195">
            <v>0.34499999999999997</v>
          </cell>
          <cell r="K195">
            <v>21</v>
          </cell>
          <cell r="L195">
            <v>7.2999999999999995E-2</v>
          </cell>
          <cell r="M195">
            <v>0.104</v>
          </cell>
        </row>
        <row r="196">
          <cell r="A196" t="str">
            <v>F66B</v>
          </cell>
          <cell r="B196" t="str">
            <v>M</v>
          </cell>
          <cell r="C196" t="str">
            <v>Koronararteriosklerose ohne CC</v>
          </cell>
          <cell r="D196">
            <v>0.53900000000000003</v>
          </cell>
          <cell r="E196">
            <v>0.53500000000000003</v>
          </cell>
          <cell r="H196">
            <v>3.2</v>
          </cell>
          <cell r="I196">
            <v>1</v>
          </cell>
          <cell r="J196">
            <v>0.255</v>
          </cell>
          <cell r="K196">
            <v>18</v>
          </cell>
          <cell r="L196">
            <v>9.7000000000000003E-2</v>
          </cell>
          <cell r="M196">
            <v>0.123</v>
          </cell>
        </row>
        <row r="197">
          <cell r="A197" t="str">
            <v>F67A</v>
          </cell>
          <cell r="B197" t="str">
            <v>M</v>
          </cell>
          <cell r="C197" t="str">
            <v>Hypertonie mit CC</v>
          </cell>
          <cell r="D197">
            <v>0.68200000000000005</v>
          </cell>
          <cell r="E197">
            <v>0.68200000000000005</v>
          </cell>
          <cell r="H197">
            <v>5.5</v>
          </cell>
          <cell r="I197">
            <v>1</v>
          </cell>
          <cell r="J197">
            <v>0.33300000000000002</v>
          </cell>
          <cell r="K197">
            <v>20</v>
          </cell>
          <cell r="L197">
            <v>7.2999999999999995E-2</v>
          </cell>
          <cell r="M197">
            <v>0.10299999999999999</v>
          </cell>
        </row>
        <row r="198">
          <cell r="A198" t="str">
            <v>F67B</v>
          </cell>
          <cell r="B198" t="str">
            <v>M</v>
          </cell>
          <cell r="C198" t="str">
            <v>Hypertonie ohne CC</v>
          </cell>
          <cell r="D198">
            <v>0.56599999999999995</v>
          </cell>
          <cell r="E198">
            <v>0.56599999999999995</v>
          </cell>
          <cell r="H198">
            <v>4.3</v>
          </cell>
          <cell r="I198">
            <v>1</v>
          </cell>
          <cell r="J198">
            <v>0.27600000000000002</v>
          </cell>
          <cell r="K198">
            <v>19</v>
          </cell>
          <cell r="L198">
            <v>7.6999999999999999E-2</v>
          </cell>
          <cell r="M198">
            <v>0.104</v>
          </cell>
        </row>
        <row r="199">
          <cell r="A199" t="str">
            <v>F68Z</v>
          </cell>
          <cell r="B199" t="str">
            <v>M</v>
          </cell>
          <cell r="C199" t="str">
            <v>Angeborene Herzkrankheit</v>
          </cell>
          <cell r="D199">
            <v>0.66500000000000004</v>
          </cell>
          <cell r="E199">
            <v>0.66500000000000004</v>
          </cell>
          <cell r="H199">
            <v>2.8</v>
          </cell>
          <cell r="I199">
            <v>1</v>
          </cell>
          <cell r="J199">
            <v>0.311</v>
          </cell>
          <cell r="K199">
            <v>18</v>
          </cell>
          <cell r="L199">
            <v>0.13200000000000001</v>
          </cell>
          <cell r="M199">
            <v>0.16200000000000001</v>
          </cell>
        </row>
        <row r="200">
          <cell r="A200" t="str">
            <v>F69A</v>
          </cell>
          <cell r="B200" t="str">
            <v>M</v>
          </cell>
          <cell r="C200" t="str">
            <v>Herzklappenerkrankungen mit äußerst schweren oder schweren CC</v>
          </cell>
          <cell r="D200">
            <v>0.96899999999999997</v>
          </cell>
          <cell r="E200">
            <v>0.96099999999999997</v>
          </cell>
          <cell r="H200">
            <v>8.3000000000000007</v>
          </cell>
          <cell r="I200">
            <v>2</v>
          </cell>
          <cell r="J200">
            <v>0.30599999999999999</v>
          </cell>
          <cell r="K200">
            <v>23</v>
          </cell>
          <cell r="L200">
            <v>6.7000000000000004E-2</v>
          </cell>
          <cell r="M200">
            <v>9.9000000000000005E-2</v>
          </cell>
        </row>
        <row r="201">
          <cell r="A201" t="str">
            <v>F69B</v>
          </cell>
          <cell r="B201" t="str">
            <v>M</v>
          </cell>
          <cell r="C201" t="str">
            <v>Herzklappenerkrankungen ohne äußerst schwere oder schwere CC</v>
          </cell>
          <cell r="D201">
            <v>0.60499999999999998</v>
          </cell>
          <cell r="E201">
            <v>0.59199999999999997</v>
          </cell>
          <cell r="H201">
            <v>4.0999999999999996</v>
          </cell>
          <cell r="I201">
            <v>1</v>
          </cell>
          <cell r="J201">
            <v>0.27400000000000002</v>
          </cell>
          <cell r="K201">
            <v>19</v>
          </cell>
          <cell r="L201">
            <v>8.1000000000000003E-2</v>
          </cell>
          <cell r="M201">
            <v>0.108</v>
          </cell>
        </row>
        <row r="202">
          <cell r="A202" t="str">
            <v>F70A</v>
          </cell>
          <cell r="B202" t="str">
            <v>M</v>
          </cell>
          <cell r="C202" t="str">
            <v>Schwere Arrhythmie und Herzstillstand mit äußerst schweren oder schweren CC</v>
          </cell>
          <cell r="D202">
            <v>1.05</v>
          </cell>
          <cell r="E202">
            <v>1.05</v>
          </cell>
          <cell r="H202">
            <v>6.5</v>
          </cell>
          <cell r="I202">
            <v>1</v>
          </cell>
          <cell r="J202">
            <v>0.51400000000000001</v>
          </cell>
          <cell r="K202">
            <v>21</v>
          </cell>
          <cell r="L202">
            <v>9.5000000000000001E-2</v>
          </cell>
          <cell r="M202">
            <v>0.13800000000000001</v>
          </cell>
        </row>
        <row r="203">
          <cell r="A203" t="str">
            <v>F70B</v>
          </cell>
          <cell r="B203" t="str">
            <v>M</v>
          </cell>
          <cell r="C203" t="str">
            <v>Schwere Arrhythmie und Herzstillstand ohne äußerst schwere oder schwere CC</v>
          </cell>
          <cell r="D203">
            <v>0.65800000000000003</v>
          </cell>
          <cell r="E203">
            <v>0.65700000000000003</v>
          </cell>
          <cell r="H203">
            <v>4</v>
          </cell>
          <cell r="I203">
            <v>1</v>
          </cell>
          <cell r="J203">
            <v>0.317</v>
          </cell>
          <cell r="K203">
            <v>19</v>
          </cell>
          <cell r="L203">
            <v>9.5000000000000001E-2</v>
          </cell>
          <cell r="M203">
            <v>0.127</v>
          </cell>
        </row>
        <row r="204">
          <cell r="A204" t="str">
            <v>F71A</v>
          </cell>
          <cell r="B204" t="str">
            <v>M</v>
          </cell>
          <cell r="C204" t="str">
            <v>Nicht schwere kardiale Arrhythmie und Erregungsleitungsstörungen mit äußerst schweren oder schweren CC</v>
          </cell>
          <cell r="D204">
            <v>0.89200000000000002</v>
          </cell>
          <cell r="E204">
            <v>0.89100000000000001</v>
          </cell>
          <cell r="H204">
            <v>8</v>
          </cell>
          <cell r="I204">
            <v>2</v>
          </cell>
          <cell r="J204">
            <v>0.29099999999999998</v>
          </cell>
          <cell r="K204">
            <v>23</v>
          </cell>
          <cell r="L204">
            <v>6.6000000000000003E-2</v>
          </cell>
          <cell r="M204">
            <v>9.7000000000000003E-2</v>
          </cell>
        </row>
        <row r="205">
          <cell r="A205" t="str">
            <v>F71B</v>
          </cell>
          <cell r="B205" t="str">
            <v>M</v>
          </cell>
          <cell r="C205" t="str">
            <v>Nicht schwere kardiale Arrhythmie und Erregungsleitungsstörungen ohne äußerst schwere oder schwere CC</v>
          </cell>
          <cell r="D205">
            <v>0.6</v>
          </cell>
          <cell r="E205">
            <v>0.59799999999999998</v>
          </cell>
          <cell r="H205">
            <v>4</v>
          </cell>
          <cell r="I205">
            <v>1</v>
          </cell>
          <cell r="J205">
            <v>0.28999999999999998</v>
          </cell>
          <cell r="K205">
            <v>19</v>
          </cell>
          <cell r="L205">
            <v>8.5999999999999993E-2</v>
          </cell>
          <cell r="M205">
            <v>0.115</v>
          </cell>
        </row>
        <row r="206">
          <cell r="A206" t="str">
            <v>F72A</v>
          </cell>
          <cell r="B206" t="str">
            <v>M</v>
          </cell>
          <cell r="C206" t="str">
            <v>Instabile Angina pectoris mit äußerst schweren oder schweren CC</v>
          </cell>
          <cell r="D206">
            <v>0.84599999999999997</v>
          </cell>
          <cell r="E206">
            <v>0.84399999999999997</v>
          </cell>
          <cell r="H206">
            <v>7.5</v>
          </cell>
          <cell r="I206">
            <v>2</v>
          </cell>
          <cell r="J206">
            <v>0.27700000000000002</v>
          </cell>
          <cell r="K206">
            <v>23</v>
          </cell>
          <cell r="L206">
            <v>6.6000000000000003E-2</v>
          </cell>
          <cell r="M206">
            <v>9.7000000000000003E-2</v>
          </cell>
        </row>
        <row r="207">
          <cell r="A207" t="str">
            <v>F72B</v>
          </cell>
          <cell r="B207" t="str">
            <v>M</v>
          </cell>
          <cell r="C207" t="str">
            <v>Instabile Angina pectoris ohne äußerst schwere oder schwere CC</v>
          </cell>
          <cell r="D207">
            <v>0.61799999999999999</v>
          </cell>
          <cell r="E207">
            <v>0.61699999999999999</v>
          </cell>
          <cell r="H207">
            <v>4.2</v>
          </cell>
          <cell r="I207">
            <v>1</v>
          </cell>
          <cell r="J207">
            <v>0.29599999999999999</v>
          </cell>
          <cell r="K207">
            <v>19</v>
          </cell>
          <cell r="L207">
            <v>8.4000000000000005E-2</v>
          </cell>
          <cell r="M207">
            <v>0.113</v>
          </cell>
        </row>
        <row r="208">
          <cell r="A208" t="str">
            <v>F73A</v>
          </cell>
          <cell r="B208" t="str">
            <v>M</v>
          </cell>
          <cell r="C208" t="str">
            <v>Synkope und Kollaps mit äußerst schweren oder schweren CC</v>
          </cell>
          <cell r="D208">
            <v>0.80300000000000005</v>
          </cell>
          <cell r="E208">
            <v>0.80300000000000005</v>
          </cell>
          <cell r="H208">
            <v>6.4</v>
          </cell>
          <cell r="I208">
            <v>1</v>
          </cell>
          <cell r="J208">
            <v>0.39300000000000002</v>
          </cell>
          <cell r="K208">
            <v>21</v>
          </cell>
          <cell r="L208">
            <v>7.2999999999999995E-2</v>
          </cell>
          <cell r="M208">
            <v>0.106</v>
          </cell>
        </row>
        <row r="209">
          <cell r="A209" t="str">
            <v>F73B</v>
          </cell>
          <cell r="B209" t="str">
            <v>M</v>
          </cell>
          <cell r="C209" t="str">
            <v>Synkope und Kollaps ohne äußerst schwere oder schwere CC</v>
          </cell>
          <cell r="D209">
            <v>0.56000000000000005</v>
          </cell>
          <cell r="E209">
            <v>0.56000000000000005</v>
          </cell>
          <cell r="H209">
            <v>3.7</v>
          </cell>
          <cell r="I209">
            <v>1</v>
          </cell>
          <cell r="J209">
            <v>0.27500000000000002</v>
          </cell>
          <cell r="K209">
            <v>19</v>
          </cell>
          <cell r="L209">
            <v>8.7999999999999995E-2</v>
          </cell>
          <cell r="M209">
            <v>0.11600000000000001</v>
          </cell>
        </row>
        <row r="210">
          <cell r="A210" t="str">
            <v>F74Z</v>
          </cell>
          <cell r="B210" t="str">
            <v>M</v>
          </cell>
          <cell r="C210" t="str">
            <v>Thoraxschmerz</v>
          </cell>
          <cell r="D210">
            <v>0.46700000000000003</v>
          </cell>
          <cell r="E210">
            <v>0.46600000000000003</v>
          </cell>
          <cell r="H210">
            <v>2.2999999999999998</v>
          </cell>
          <cell r="I210">
            <v>1</v>
          </cell>
          <cell r="J210">
            <v>0.22500000000000001</v>
          </cell>
          <cell r="K210">
            <v>14</v>
          </cell>
          <cell r="L210">
            <v>0.11700000000000001</v>
          </cell>
          <cell r="M210">
            <v>0.13600000000000001</v>
          </cell>
        </row>
        <row r="211">
          <cell r="A211" t="str">
            <v>F75A</v>
          </cell>
          <cell r="B211" t="str">
            <v>M</v>
          </cell>
          <cell r="C211" t="str">
            <v>Andere Krankheiten des Kreislaufsystems mit äußerst schweren CC</v>
          </cell>
          <cell r="D211">
            <v>1.1220000000000001</v>
          </cell>
          <cell r="E211">
            <v>1.1200000000000001</v>
          </cell>
          <cell r="H211">
            <v>8.9</v>
          </cell>
          <cell r="I211">
            <v>2</v>
          </cell>
          <cell r="J211">
            <v>0.36299999999999999</v>
          </cell>
          <cell r="K211">
            <v>24</v>
          </cell>
          <cell r="L211">
            <v>7.2999999999999995E-2</v>
          </cell>
          <cell r="M211">
            <v>0.11</v>
          </cell>
        </row>
        <row r="212">
          <cell r="A212" t="str">
            <v>F75B</v>
          </cell>
          <cell r="B212" t="str">
            <v>M</v>
          </cell>
          <cell r="C212" t="str">
            <v>Andere Krankheiten des Kreislaufsystems mit schweren CC</v>
          </cell>
          <cell r="D212">
            <v>0.83799999999999997</v>
          </cell>
          <cell r="E212">
            <v>0.83599999999999997</v>
          </cell>
          <cell r="H212">
            <v>6.7</v>
          </cell>
          <cell r="I212">
            <v>1</v>
          </cell>
          <cell r="J212">
            <v>0.39400000000000002</v>
          </cell>
          <cell r="K212">
            <v>22</v>
          </cell>
          <cell r="L212">
            <v>7.0999999999999994E-2</v>
          </cell>
          <cell r="M212">
            <v>0.10299999999999999</v>
          </cell>
        </row>
        <row r="213">
          <cell r="A213" t="str">
            <v>F75C</v>
          </cell>
          <cell r="B213" t="str">
            <v>M</v>
          </cell>
          <cell r="C213" t="str">
            <v>Andere Krankheiten des Kreislaufsystems ohne äußerst schwere oder schwere CC</v>
          </cell>
          <cell r="D213">
            <v>0.627</v>
          </cell>
          <cell r="E213">
            <v>0.623</v>
          </cell>
          <cell r="H213">
            <v>4.2</v>
          </cell>
          <cell r="I213">
            <v>1</v>
          </cell>
          <cell r="J213">
            <v>0.28599999999999998</v>
          </cell>
          <cell r="K213">
            <v>19</v>
          </cell>
          <cell r="L213">
            <v>8.3000000000000004E-2</v>
          </cell>
          <cell r="M213">
            <v>0.111</v>
          </cell>
        </row>
        <row r="214">
          <cell r="A214" t="str">
            <v>MDC 06  Krankheiten und Störungen der Verdauungsorgane</v>
          </cell>
        </row>
        <row r="215">
          <cell r="A215" t="str">
            <v>G01A</v>
          </cell>
          <cell r="B215" t="str">
            <v>O</v>
          </cell>
          <cell r="C215" t="str">
            <v>Rektumresektion mit äußerst schweren CC</v>
          </cell>
          <cell r="D215">
            <v>4.2640000000000002</v>
          </cell>
          <cell r="E215">
            <v>4.1379999999999999</v>
          </cell>
          <cell r="H215">
            <v>27.4</v>
          </cell>
          <cell r="I215">
            <v>8</v>
          </cell>
          <cell r="J215">
            <v>0.34699999999999998</v>
          </cell>
          <cell r="K215">
            <v>42</v>
          </cell>
          <cell r="L215">
            <v>6.8000000000000005E-2</v>
          </cell>
          <cell r="M215">
            <v>0.11</v>
          </cell>
        </row>
        <row r="216">
          <cell r="A216" t="str">
            <v>G01B</v>
          </cell>
          <cell r="B216" t="str">
            <v>O</v>
          </cell>
          <cell r="C216" t="str">
            <v>Rektumresektion ohne äußerst schwere CC</v>
          </cell>
          <cell r="D216">
            <v>2.7949999999999999</v>
          </cell>
          <cell r="E216">
            <v>2.677</v>
          </cell>
          <cell r="H216">
            <v>18.5</v>
          </cell>
          <cell r="I216">
            <v>5</v>
          </cell>
          <cell r="J216">
            <v>0.32500000000000001</v>
          </cell>
          <cell r="K216">
            <v>33</v>
          </cell>
          <cell r="L216">
            <v>6.3E-2</v>
          </cell>
          <cell r="M216">
            <v>0.1</v>
          </cell>
        </row>
        <row r="217">
          <cell r="A217" t="str">
            <v>G02A</v>
          </cell>
          <cell r="B217" t="str">
            <v>O</v>
          </cell>
          <cell r="C217" t="str">
            <v>Große Eingriffe an Dünn­ und Dickdarm mit äußerst schweren CC</v>
          </cell>
          <cell r="D217">
            <v>3.7370000000000001</v>
          </cell>
          <cell r="E217">
            <v>3.6429999999999998</v>
          </cell>
          <cell r="H217">
            <v>21.4</v>
          </cell>
          <cell r="I217">
            <v>6</v>
          </cell>
          <cell r="J217">
            <v>0.40899999999999997</v>
          </cell>
          <cell r="K217">
            <v>36</v>
          </cell>
          <cell r="L217">
            <v>0.08</v>
          </cell>
          <cell r="M217">
            <v>0.128</v>
          </cell>
        </row>
        <row r="218">
          <cell r="A218" t="str">
            <v>G02B</v>
          </cell>
          <cell r="B218" t="str">
            <v>O</v>
          </cell>
          <cell r="C218" t="str">
            <v>Große Eingriffe an Dünn­ und Dickdarm ohne äußerst schwere CC</v>
          </cell>
          <cell r="D218">
            <v>2.3170000000000002</v>
          </cell>
          <cell r="E218">
            <v>2.2280000000000002</v>
          </cell>
          <cell r="H218">
            <v>15.1</v>
          </cell>
          <cell r="I218">
            <v>4</v>
          </cell>
          <cell r="J218">
            <v>0.32300000000000001</v>
          </cell>
          <cell r="K218">
            <v>30</v>
          </cell>
          <cell r="L218">
            <v>6.4000000000000001E-2</v>
          </cell>
          <cell r="M218">
            <v>0.1</v>
          </cell>
        </row>
        <row r="219">
          <cell r="A219" t="str">
            <v>G03A</v>
          </cell>
          <cell r="B219" t="str">
            <v>O</v>
          </cell>
          <cell r="C219" t="str">
            <v>Eingriffe an Magen, Ösophagus und Duodenum bei bösartiger Neubildung</v>
          </cell>
          <cell r="D219">
            <v>4.024</v>
          </cell>
          <cell r="E219">
            <v>3.9089999999999998</v>
          </cell>
          <cell r="H219">
            <v>22.6</v>
          </cell>
          <cell r="I219">
            <v>7</v>
          </cell>
          <cell r="J219">
            <v>0.36599999999999999</v>
          </cell>
          <cell r="K219">
            <v>38</v>
          </cell>
          <cell r="L219">
            <v>7.8E-2</v>
          </cell>
          <cell r="M219">
            <v>0.124</v>
          </cell>
        </row>
        <row r="220">
          <cell r="A220" t="str">
            <v>G03B</v>
          </cell>
          <cell r="B220" t="str">
            <v>O</v>
          </cell>
          <cell r="C220" t="str">
            <v>Eingriffe an Magen, Ösophagus und Duodenum außer bei bösartiger Neubildung mit äußerst schweren oder schweren CC</v>
          </cell>
          <cell r="D220">
            <v>2.7719999999999998</v>
          </cell>
          <cell r="E220">
            <v>2.7069999999999999</v>
          </cell>
          <cell r="H220">
            <v>15.1</v>
          </cell>
          <cell r="I220">
            <v>4</v>
          </cell>
          <cell r="J220">
            <v>0.42599999999999999</v>
          </cell>
          <cell r="K220">
            <v>30</v>
          </cell>
          <cell r="L220">
            <v>8.5000000000000006E-2</v>
          </cell>
          <cell r="M220">
            <v>0.13200000000000001</v>
          </cell>
        </row>
        <row r="221">
          <cell r="A221" t="str">
            <v>G03C</v>
          </cell>
          <cell r="B221" t="str">
            <v>O</v>
          </cell>
          <cell r="C221" t="str">
            <v>Eingriffe an Magen, Ösophagus und Duodenum außer bei bösartiger Neubildung ohne äußerst schwere oder schwere CC</v>
          </cell>
          <cell r="D221">
            <v>1.448</v>
          </cell>
          <cell r="E221">
            <v>1.377</v>
          </cell>
          <cell r="H221">
            <v>8</v>
          </cell>
          <cell r="I221">
            <v>2</v>
          </cell>
          <cell r="J221">
            <v>0.27400000000000002</v>
          </cell>
          <cell r="K221">
            <v>23</v>
          </cell>
          <cell r="L221">
            <v>6.2E-2</v>
          </cell>
          <cell r="M221">
            <v>9.0999999999999998E-2</v>
          </cell>
        </row>
        <row r="222">
          <cell r="A222" t="str">
            <v>G04A</v>
          </cell>
          <cell r="B222" t="str">
            <v>O</v>
          </cell>
          <cell r="C222" t="str">
            <v>Adhäsiolyse am Peritoneum, Alter &gt; 49 Jahre mit CC</v>
          </cell>
          <cell r="D222">
            <v>1.917</v>
          </cell>
          <cell r="E222">
            <v>1.861</v>
          </cell>
          <cell r="H222">
            <v>13.8</v>
          </cell>
          <cell r="I222">
            <v>4</v>
          </cell>
          <cell r="J222">
            <v>0.27800000000000002</v>
          </cell>
          <cell r="K222">
            <v>29</v>
          </cell>
          <cell r="L222">
            <v>6.0999999999999999E-2</v>
          </cell>
          <cell r="M222">
            <v>9.4E-2</v>
          </cell>
        </row>
        <row r="223">
          <cell r="A223" t="str">
            <v>G04B</v>
          </cell>
          <cell r="B223" t="str">
            <v>O</v>
          </cell>
          <cell r="C223" t="str">
            <v>Adhäsiolyse am Peritoneum, Alter &lt; 50 Jahre mit CC oder Alter &gt; 49 Jahre ohne CC</v>
          </cell>
          <cell r="D223">
            <v>1.1619999999999999</v>
          </cell>
          <cell r="E223">
            <v>1.1160000000000001</v>
          </cell>
          <cell r="H223">
            <v>8.5</v>
          </cell>
          <cell r="I223">
            <v>2</v>
          </cell>
          <cell r="J223">
            <v>0.25800000000000001</v>
          </cell>
          <cell r="K223">
            <v>23</v>
          </cell>
          <cell r="L223">
            <v>5.5E-2</v>
          </cell>
          <cell r="M223">
            <v>8.2000000000000003E-2</v>
          </cell>
        </row>
        <row r="224">
          <cell r="A224" t="str">
            <v>G04C</v>
          </cell>
          <cell r="B224" t="str">
            <v>O</v>
          </cell>
          <cell r="C224" t="str">
            <v>Adhäsiolyse am Peritoneum, Alter &lt; 50 Jahre ohne CC</v>
          </cell>
          <cell r="D224">
            <v>0.82299999999999995</v>
          </cell>
          <cell r="E224">
            <v>0.77600000000000002</v>
          </cell>
          <cell r="H224">
            <v>5.0999999999999996</v>
          </cell>
          <cell r="I224">
            <v>1</v>
          </cell>
          <cell r="J224">
            <v>0.23899999999999999</v>
          </cell>
          <cell r="K224">
            <v>20</v>
          </cell>
          <cell r="L224">
            <v>5.6000000000000001E-2</v>
          </cell>
          <cell r="M224">
            <v>7.8E-2</v>
          </cell>
        </row>
        <row r="225">
          <cell r="A225" t="str">
            <v>G05A</v>
          </cell>
          <cell r="B225" t="str">
            <v>O</v>
          </cell>
          <cell r="C225" t="str">
            <v>Kleine Eingriffe an Dünn­ und Dickdarm mit CC</v>
          </cell>
          <cell r="D225">
            <v>1.9710000000000001</v>
          </cell>
          <cell r="E225">
            <v>1.9139999999999999</v>
          </cell>
          <cell r="H225">
            <v>15.4</v>
          </cell>
          <cell r="I225">
            <v>4</v>
          </cell>
          <cell r="J225">
            <v>0.29399999999999998</v>
          </cell>
          <cell r="K225">
            <v>30</v>
          </cell>
          <cell r="L225">
            <v>5.7000000000000002E-2</v>
          </cell>
          <cell r="M225">
            <v>0.09</v>
          </cell>
        </row>
        <row r="226">
          <cell r="A226" t="str">
            <v>G05B</v>
          </cell>
          <cell r="B226" t="str">
            <v>O</v>
          </cell>
          <cell r="C226" t="str">
            <v>Kleine Eingriffe an Dünn­ und Dickdarm ohne CC</v>
          </cell>
          <cell r="D226">
            <v>1.643</v>
          </cell>
          <cell r="E226">
            <v>1.5429999999999999</v>
          </cell>
          <cell r="H226">
            <v>10.9</v>
          </cell>
          <cell r="I226">
            <v>3</v>
          </cell>
          <cell r="J226">
            <v>0.28699999999999998</v>
          </cell>
          <cell r="K226">
            <v>26</v>
          </cell>
          <cell r="L226">
            <v>6.3E-2</v>
          </cell>
          <cell r="M226">
            <v>9.7000000000000003E-2</v>
          </cell>
        </row>
        <row r="227">
          <cell r="A227" t="str">
            <v>G06Z</v>
          </cell>
          <cell r="B227" t="str">
            <v>O</v>
          </cell>
          <cell r="C227" t="str">
            <v>Pyloromyotomie</v>
          </cell>
          <cell r="D227">
            <v>1.4490000000000001</v>
          </cell>
          <cell r="E227">
            <v>1.419</v>
          </cell>
          <cell r="H227">
            <v>8.6999999999999993</v>
          </cell>
          <cell r="I227">
            <v>2</v>
          </cell>
          <cell r="J227">
            <v>0.38600000000000001</v>
          </cell>
          <cell r="K227">
            <v>17</v>
          </cell>
          <cell r="L227">
            <v>0.08</v>
          </cell>
          <cell r="M227">
            <v>0.11899999999999999</v>
          </cell>
        </row>
        <row r="228">
          <cell r="A228" t="str">
            <v>G07A</v>
          </cell>
          <cell r="B228" t="str">
            <v>O</v>
          </cell>
          <cell r="C228" t="str">
            <v>Appendektomie mit äußerst schweren oder schweren CC</v>
          </cell>
          <cell r="D228">
            <v>1.395</v>
          </cell>
          <cell r="E228">
            <v>1.3480000000000001</v>
          </cell>
          <cell r="H228">
            <v>9.1999999999999993</v>
          </cell>
          <cell r="I228">
            <v>2</v>
          </cell>
          <cell r="J228">
            <v>0.33600000000000002</v>
          </cell>
          <cell r="K228">
            <v>24</v>
          </cell>
          <cell r="L228">
            <v>6.5000000000000002E-2</v>
          </cell>
          <cell r="M228">
            <v>9.8000000000000004E-2</v>
          </cell>
        </row>
        <row r="229">
          <cell r="A229" t="str">
            <v>G07B</v>
          </cell>
          <cell r="B229" t="str">
            <v>O</v>
          </cell>
          <cell r="C229" t="str">
            <v>Appendektomie ohne äußerst schwere oder schwere CC</v>
          </cell>
          <cell r="D229">
            <v>0.62</v>
          </cell>
          <cell r="E229">
            <v>0.58499999999999996</v>
          </cell>
          <cell r="H229">
            <v>5.6</v>
          </cell>
          <cell r="I229">
            <v>1</v>
          </cell>
          <cell r="J229">
            <v>0.19900000000000001</v>
          </cell>
          <cell r="K229">
            <v>13</v>
          </cell>
          <cell r="L229">
            <v>4.2999999999999997E-2</v>
          </cell>
          <cell r="M229">
            <v>0.06</v>
          </cell>
        </row>
        <row r="230">
          <cell r="A230" t="str">
            <v>G08Z</v>
          </cell>
          <cell r="B230" t="str">
            <v>O</v>
          </cell>
          <cell r="C230" t="str">
            <v>Eingriffe bei Bauchwandhernien, Nabelhernien und anderen Hernien, Alter &gt; 0 Jahre</v>
          </cell>
          <cell r="D230">
            <v>0.84399999999999997</v>
          </cell>
          <cell r="E230">
            <v>0.79400000000000004</v>
          </cell>
          <cell r="H230">
            <v>5.9</v>
          </cell>
          <cell r="I230">
            <v>1</v>
          </cell>
          <cell r="J230">
            <v>0.25700000000000001</v>
          </cell>
          <cell r="K230">
            <v>21</v>
          </cell>
          <cell r="L230">
            <v>5.1999999999999998E-2</v>
          </cell>
          <cell r="M230">
            <v>7.4999999999999997E-2</v>
          </cell>
        </row>
        <row r="231">
          <cell r="A231" t="str">
            <v>G09Z</v>
          </cell>
          <cell r="B231" t="str">
            <v>O</v>
          </cell>
          <cell r="C231" t="str">
            <v>Eingriffe bei Leisten­ und Schenkelhernien, Alter &gt; 0 Jahre</v>
          </cell>
          <cell r="D231">
            <v>0.70099999999999996</v>
          </cell>
          <cell r="E231">
            <v>0.64800000000000002</v>
          </cell>
          <cell r="H231">
            <v>4.7</v>
          </cell>
          <cell r="I231">
            <v>1</v>
          </cell>
          <cell r="J231">
            <v>0.186</v>
          </cell>
          <cell r="K231">
            <v>16</v>
          </cell>
          <cell r="L231">
            <v>4.7E-2</v>
          </cell>
          <cell r="M231">
            <v>6.5000000000000002E-2</v>
          </cell>
        </row>
        <row r="232">
          <cell r="A232" t="str">
            <v>G10Z</v>
          </cell>
          <cell r="B232" t="str">
            <v>O</v>
          </cell>
          <cell r="C232" t="str">
            <v>Eingriffe bei Hernien, Alter &lt; 1 Jahr</v>
          </cell>
          <cell r="D232">
            <v>0.67700000000000005</v>
          </cell>
          <cell r="E232">
            <v>0.64</v>
          </cell>
          <cell r="H232">
            <v>2.5</v>
          </cell>
          <cell r="I232">
            <v>1</v>
          </cell>
          <cell r="J232">
            <v>0.20899999999999999</v>
          </cell>
          <cell r="K232">
            <v>9</v>
          </cell>
          <cell r="L232">
            <v>0.10199999999999999</v>
          </cell>
          <cell r="M232">
            <v>0.121</v>
          </cell>
        </row>
        <row r="233">
          <cell r="A233" t="str">
            <v>G11A</v>
          </cell>
          <cell r="B233" t="str">
            <v>O</v>
          </cell>
          <cell r="C233" t="str">
            <v>Eingriffe an Anus und Enterostoma mit äußerst schweren oder schweren CC</v>
          </cell>
          <cell r="D233">
            <v>0.88400000000000001</v>
          </cell>
          <cell r="E233">
            <v>0.85699999999999998</v>
          </cell>
          <cell r="H233">
            <v>7.5</v>
          </cell>
          <cell r="I233">
            <v>1</v>
          </cell>
          <cell r="J233">
            <v>0.33100000000000002</v>
          </cell>
          <cell r="K233">
            <v>22</v>
          </cell>
          <cell r="L233">
            <v>5.2999999999999999E-2</v>
          </cell>
          <cell r="M233">
            <v>7.8E-2</v>
          </cell>
        </row>
        <row r="234">
          <cell r="A234" t="str">
            <v>G11B</v>
          </cell>
          <cell r="B234" t="str">
            <v>O</v>
          </cell>
          <cell r="C234" t="str">
            <v>Eingriffe an Anus und Enterostoma ohne äußerst schwere oder schwere CC</v>
          </cell>
          <cell r="D234">
            <v>0.60499999999999998</v>
          </cell>
          <cell r="E234">
            <v>0.57599999999999996</v>
          </cell>
          <cell r="H234">
            <v>4.4000000000000004</v>
          </cell>
          <cell r="I234">
            <v>1</v>
          </cell>
          <cell r="J234">
            <v>0.21</v>
          </cell>
          <cell r="K234">
            <v>17</v>
          </cell>
          <cell r="L234">
            <v>5.7000000000000002E-2</v>
          </cell>
          <cell r="M234">
            <v>7.8E-2</v>
          </cell>
        </row>
        <row r="235">
          <cell r="A235" t="str">
            <v>G12A</v>
          </cell>
          <cell r="B235" t="str">
            <v>O</v>
          </cell>
          <cell r="C235" t="str">
            <v>Andere OR­Prozeduren an den Verdauungsorganen mit äußerst schweren oder schweren CC oder bei bösartiger Neubildung</v>
          </cell>
          <cell r="D235">
            <v>1.264</v>
          </cell>
          <cell r="E235">
            <v>1.2390000000000001</v>
          </cell>
          <cell r="H235">
            <v>7.8</v>
          </cell>
          <cell r="I235">
            <v>2</v>
          </cell>
          <cell r="J235">
            <v>0.34100000000000003</v>
          </cell>
          <cell r="K235">
            <v>23</v>
          </cell>
          <cell r="L235">
            <v>7.9000000000000001E-2</v>
          </cell>
          <cell r="M235">
            <v>0.11600000000000001</v>
          </cell>
        </row>
        <row r="236">
          <cell r="A236" t="str">
            <v>G12B</v>
          </cell>
          <cell r="B236" t="str">
            <v>O</v>
          </cell>
          <cell r="C236" t="str">
            <v>Andere OR­Prozeduren an den Verdauungsorganen ohne äußerst schwere oder schwere CC außer bei bösartiger Neubildung</v>
          </cell>
          <cell r="D236">
            <v>0.73499999999999999</v>
          </cell>
          <cell r="E236">
            <v>0.70299999999999996</v>
          </cell>
          <cell r="H236">
            <v>4.8</v>
          </cell>
          <cell r="I236">
            <v>1</v>
          </cell>
          <cell r="J236">
            <v>0.24</v>
          </cell>
          <cell r="K236">
            <v>20</v>
          </cell>
          <cell r="L236">
            <v>0.06</v>
          </cell>
          <cell r="M236">
            <v>8.3000000000000004E-2</v>
          </cell>
        </row>
        <row r="237">
          <cell r="A237" t="str">
            <v>G40A</v>
          </cell>
          <cell r="B237" t="str">
            <v>A</v>
          </cell>
          <cell r="C237" t="str">
            <v>Komplexe therapeutische Gastroskopie bei schweren Krankheiten der Verdauungsorgane mit äußerst schweren oder schweren CC oder komplizierendem Eingriff</v>
          </cell>
          <cell r="D237">
            <v>1.351</v>
          </cell>
          <cell r="E237">
            <v>1.349</v>
          </cell>
          <cell r="H237">
            <v>10.1</v>
          </cell>
          <cell r="I237">
            <v>2</v>
          </cell>
          <cell r="J237">
            <v>0.40100000000000002</v>
          </cell>
          <cell r="K237">
            <v>25</v>
          </cell>
          <cell r="L237">
            <v>7.0999999999999994E-2</v>
          </cell>
          <cell r="M237">
            <v>0.108</v>
          </cell>
        </row>
        <row r="238">
          <cell r="A238" t="str">
            <v>G40B</v>
          </cell>
          <cell r="B238" t="str">
            <v>A</v>
          </cell>
          <cell r="C238" t="str">
            <v>Komplexe therapeutische Gastroskopie bei schweren Krankheiten der Verdauungsorgane ohne äußerst schwere oder schwere CC oder komplizierenden Eingriff</v>
          </cell>
          <cell r="D238">
            <v>0.96</v>
          </cell>
          <cell r="E238">
            <v>0.95799999999999996</v>
          </cell>
          <cell r="H238">
            <v>7.1</v>
          </cell>
          <cell r="I238">
            <v>1</v>
          </cell>
          <cell r="J238">
            <v>0.41399999999999998</v>
          </cell>
          <cell r="K238">
            <v>22</v>
          </cell>
          <cell r="L238">
            <v>7.0000000000000007E-2</v>
          </cell>
          <cell r="M238">
            <v>0.10199999999999999</v>
          </cell>
        </row>
        <row r="239">
          <cell r="A239" t="str">
            <v>G41A</v>
          </cell>
          <cell r="B239" t="str">
            <v>A</v>
          </cell>
          <cell r="C239" t="str">
            <v>Komplexe therapeutische Gastroskopie bei nicht schweren Krankheiten der Verdauungsorgane</v>
          </cell>
          <cell r="D239">
            <v>0.65300000000000002</v>
          </cell>
          <cell r="E239">
            <v>0.65100000000000002</v>
          </cell>
          <cell r="H239">
            <v>3.7</v>
          </cell>
          <cell r="K239">
            <v>19</v>
          </cell>
          <cell r="L239">
            <v>8.7999999999999995E-2</v>
          </cell>
          <cell r="M239">
            <v>0.11600000000000001</v>
          </cell>
        </row>
        <row r="240">
          <cell r="A240" t="str">
            <v>G41B</v>
          </cell>
          <cell r="B240" t="str">
            <v>A</v>
          </cell>
          <cell r="C240" t="str">
            <v>Komplexe therapeutische Gastroskopie bei nicht schweren Krankheiten der Verdauungsorgane, ein Belegungstag</v>
          </cell>
          <cell r="D240">
            <v>0.217</v>
          </cell>
          <cell r="E240">
            <v>0.217</v>
          </cell>
          <cell r="H240">
            <v>1</v>
          </cell>
        </row>
        <row r="241">
          <cell r="A241" t="str">
            <v>G42A</v>
          </cell>
          <cell r="B241" t="str">
            <v>A</v>
          </cell>
          <cell r="C241" t="str">
            <v>Andere Gastroskopie bei schweren Krankheiten der Verdauungsorgane</v>
          </cell>
          <cell r="D241">
            <v>0.81200000000000006</v>
          </cell>
          <cell r="E241">
            <v>0.81</v>
          </cell>
          <cell r="H241">
            <v>7.2</v>
          </cell>
          <cell r="K241">
            <v>22</v>
          </cell>
          <cell r="L241">
            <v>6.0999999999999999E-2</v>
          </cell>
          <cell r="M241">
            <v>8.8999999999999996E-2</v>
          </cell>
        </row>
        <row r="242">
          <cell r="A242" t="str">
            <v>G42B</v>
          </cell>
          <cell r="B242" t="str">
            <v>A</v>
          </cell>
          <cell r="C242" t="str">
            <v>Andere Gastroskopie bei schweren Krankheiten der Verdauungsorgane, ein Belegungstag</v>
          </cell>
          <cell r="D242">
            <v>0.22</v>
          </cell>
          <cell r="E242">
            <v>0.22</v>
          </cell>
          <cell r="H242">
            <v>1</v>
          </cell>
        </row>
        <row r="243">
          <cell r="A243" t="str">
            <v>G43Z</v>
          </cell>
          <cell r="B243" t="str">
            <v>A</v>
          </cell>
          <cell r="C243" t="str">
            <v>Komplexe therapeutische Koloskopie</v>
          </cell>
          <cell r="D243">
            <v>0.48199999999999998</v>
          </cell>
          <cell r="E243">
            <v>0.48099999999999998</v>
          </cell>
          <cell r="H243">
            <v>3.1</v>
          </cell>
          <cell r="I243">
            <v>1</v>
          </cell>
          <cell r="J243">
            <v>0.19500000000000001</v>
          </cell>
          <cell r="K243">
            <v>18</v>
          </cell>
          <cell r="L243">
            <v>7.4999999999999997E-2</v>
          </cell>
          <cell r="M243">
            <v>9.5000000000000001E-2</v>
          </cell>
        </row>
        <row r="244">
          <cell r="A244" t="str">
            <v>G44A</v>
          </cell>
          <cell r="B244" t="str">
            <v>A</v>
          </cell>
          <cell r="C244" t="str">
            <v>Andere Koloskopie mit äußerst schweren oder schweren CC oder komplizierendem Eingriff</v>
          </cell>
          <cell r="D244">
            <v>0.72299999999999998</v>
          </cell>
          <cell r="E244">
            <v>0.72</v>
          </cell>
          <cell r="H244">
            <v>5.6</v>
          </cell>
          <cell r="I244">
            <v>1</v>
          </cell>
          <cell r="J244">
            <v>0.316</v>
          </cell>
          <cell r="K244">
            <v>21</v>
          </cell>
          <cell r="L244">
            <v>6.7000000000000004E-2</v>
          </cell>
          <cell r="M244">
            <v>9.5000000000000001E-2</v>
          </cell>
        </row>
        <row r="245">
          <cell r="A245" t="str">
            <v>G44B</v>
          </cell>
          <cell r="B245" t="str">
            <v>A</v>
          </cell>
          <cell r="C245" t="str">
            <v>Andere Koloskopie ohne äußerst schwere oder schwere CC oder komplizierenden Eingriff</v>
          </cell>
          <cell r="D245">
            <v>0.53</v>
          </cell>
          <cell r="E245">
            <v>0.52900000000000003</v>
          </cell>
          <cell r="H245">
            <v>4</v>
          </cell>
          <cell r="K245">
            <v>19</v>
          </cell>
          <cell r="L245">
            <v>7.0000000000000007E-2</v>
          </cell>
          <cell r="M245">
            <v>9.2999999999999999E-2</v>
          </cell>
        </row>
        <row r="246">
          <cell r="A246" t="str">
            <v>G44C</v>
          </cell>
          <cell r="B246" t="str">
            <v>A</v>
          </cell>
          <cell r="C246" t="str">
            <v>Andere Koloskopie, ein Belegungstag</v>
          </cell>
          <cell r="D246">
            <v>0.217</v>
          </cell>
          <cell r="E246">
            <v>0.216</v>
          </cell>
          <cell r="H246">
            <v>1</v>
          </cell>
        </row>
        <row r="247">
          <cell r="A247" t="str">
            <v>G45A</v>
          </cell>
          <cell r="B247" t="str">
            <v>A</v>
          </cell>
          <cell r="C247" t="str">
            <v>Andere Gastroskopie bei nicht schweren Krankheiten der Verdauungsorgane</v>
          </cell>
          <cell r="D247">
            <v>0.56699999999999995</v>
          </cell>
          <cell r="E247">
            <v>0.56499999999999995</v>
          </cell>
          <cell r="H247">
            <v>4.0999999999999996</v>
          </cell>
          <cell r="K247">
            <v>19</v>
          </cell>
          <cell r="L247">
            <v>7.3999999999999996E-2</v>
          </cell>
          <cell r="M247">
            <v>0.1</v>
          </cell>
        </row>
        <row r="248">
          <cell r="A248" t="str">
            <v>G45B</v>
          </cell>
          <cell r="B248" t="str">
            <v>A</v>
          </cell>
          <cell r="C248" t="str">
            <v>Andere Gastroskopie bei nicht schweren Krankheiten der Verdauungsorgane, ein Belegungstag</v>
          </cell>
          <cell r="D248">
            <v>0.191</v>
          </cell>
          <cell r="E248">
            <v>0.19</v>
          </cell>
          <cell r="H248">
            <v>1</v>
          </cell>
        </row>
        <row r="249">
          <cell r="A249" t="str">
            <v>G60A</v>
          </cell>
          <cell r="B249" t="str">
            <v>M</v>
          </cell>
          <cell r="C249" t="str">
            <v>Bösartige Neubildung der Verdauungsorgane mit äußerst schweren oder schweren CC</v>
          </cell>
          <cell r="D249">
            <v>0.69299999999999995</v>
          </cell>
          <cell r="E249">
            <v>0.68899999999999995</v>
          </cell>
          <cell r="H249">
            <v>4</v>
          </cell>
          <cell r="I249">
            <v>1</v>
          </cell>
          <cell r="J249">
            <v>0.33100000000000002</v>
          </cell>
          <cell r="K249">
            <v>19</v>
          </cell>
          <cell r="L249">
            <v>9.8000000000000004E-2</v>
          </cell>
          <cell r="M249">
            <v>0.13100000000000001</v>
          </cell>
        </row>
        <row r="250">
          <cell r="A250" t="str">
            <v>G60B</v>
          </cell>
          <cell r="B250" t="str">
            <v>M</v>
          </cell>
          <cell r="C250" t="str">
            <v>Bösartige Neubildung der Verdauungsorgane ohne äußerst schwere oder schwere CC</v>
          </cell>
          <cell r="D250">
            <v>0.52700000000000002</v>
          </cell>
          <cell r="E250">
            <v>0.52400000000000002</v>
          </cell>
          <cell r="H250">
            <v>3</v>
          </cell>
          <cell r="I250">
            <v>1</v>
          </cell>
          <cell r="J250">
            <v>0.25</v>
          </cell>
          <cell r="K250">
            <v>18</v>
          </cell>
          <cell r="L250">
            <v>0.1</v>
          </cell>
          <cell r="M250">
            <v>0.125</v>
          </cell>
        </row>
        <row r="251">
          <cell r="A251" t="str">
            <v>G61A</v>
          </cell>
          <cell r="B251" t="str">
            <v>M</v>
          </cell>
          <cell r="C251" t="str">
            <v>Gastrointestinale Blutung, Alter &lt; 65 Jahre mit äußerst schweren oder schweren CC oder Alter &gt; 64 Jahre</v>
          </cell>
          <cell r="D251">
            <v>0.77100000000000002</v>
          </cell>
          <cell r="E251">
            <v>0.76900000000000002</v>
          </cell>
          <cell r="H251">
            <v>5.7</v>
          </cell>
          <cell r="I251">
            <v>1</v>
          </cell>
          <cell r="J251">
            <v>0.36299999999999999</v>
          </cell>
          <cell r="K251">
            <v>21</v>
          </cell>
          <cell r="L251">
            <v>7.5999999999999998E-2</v>
          </cell>
          <cell r="M251">
            <v>0.108</v>
          </cell>
        </row>
        <row r="252">
          <cell r="A252" t="str">
            <v>G61B</v>
          </cell>
          <cell r="B252" t="str">
            <v>M</v>
          </cell>
          <cell r="C252" t="str">
            <v>Gastrointestinale Blutung, Alter &lt; 65 Jahre ohne äußerst schwere oder schwere CC</v>
          </cell>
          <cell r="D252">
            <v>0.49299999999999999</v>
          </cell>
          <cell r="E252">
            <v>0.49199999999999999</v>
          </cell>
          <cell r="H252">
            <v>2.9</v>
          </cell>
          <cell r="I252">
            <v>1</v>
          </cell>
          <cell r="J252">
            <v>0.22700000000000001</v>
          </cell>
          <cell r="K252">
            <v>18</v>
          </cell>
          <cell r="L252">
            <v>9.2999999999999999E-2</v>
          </cell>
          <cell r="M252">
            <v>0.115</v>
          </cell>
        </row>
        <row r="253">
          <cell r="A253" t="str">
            <v>G62Z</v>
          </cell>
          <cell r="B253" t="str">
            <v>M</v>
          </cell>
          <cell r="C253" t="str">
            <v>Kompliziertes peptisches Ulkus</v>
          </cell>
          <cell r="D253">
            <v>0.60699999999999998</v>
          </cell>
          <cell r="E253">
            <v>0.60199999999999998</v>
          </cell>
          <cell r="H253">
            <v>4.8</v>
          </cell>
          <cell r="I253">
            <v>1</v>
          </cell>
          <cell r="J253">
            <v>0.29299999999999998</v>
          </cell>
          <cell r="K253">
            <v>20</v>
          </cell>
          <cell r="L253">
            <v>7.3999999999999996E-2</v>
          </cell>
          <cell r="M253">
            <v>0.10100000000000001</v>
          </cell>
        </row>
        <row r="254">
          <cell r="A254" t="str">
            <v>G63Z</v>
          </cell>
          <cell r="B254" t="str">
            <v>M</v>
          </cell>
          <cell r="C254" t="str">
            <v>Unkompliziertes peptisches Ulkus</v>
          </cell>
          <cell r="D254">
            <v>0.59399999999999997</v>
          </cell>
          <cell r="E254">
            <v>0.59299999999999997</v>
          </cell>
          <cell r="H254">
            <v>4.7</v>
          </cell>
          <cell r="I254">
            <v>1</v>
          </cell>
          <cell r="J254">
            <v>0.255</v>
          </cell>
          <cell r="K254">
            <v>20</v>
          </cell>
          <cell r="L254">
            <v>6.5000000000000002E-2</v>
          </cell>
          <cell r="M254">
            <v>0.09</v>
          </cell>
        </row>
        <row r="255">
          <cell r="A255" t="str">
            <v>G64Z</v>
          </cell>
          <cell r="B255" t="str">
            <v>M</v>
          </cell>
          <cell r="C255" t="str">
            <v>Entzündliche Darmerkrankung</v>
          </cell>
          <cell r="D255">
            <v>0.57599999999999996</v>
          </cell>
          <cell r="E255">
            <v>0.57399999999999995</v>
          </cell>
          <cell r="H255">
            <v>4.5</v>
          </cell>
          <cell r="I255">
            <v>1</v>
          </cell>
          <cell r="J255">
            <v>0.27200000000000002</v>
          </cell>
          <cell r="K255">
            <v>20</v>
          </cell>
          <cell r="L255">
            <v>7.1999999999999995E-2</v>
          </cell>
          <cell r="M255">
            <v>9.8000000000000004E-2</v>
          </cell>
        </row>
        <row r="256">
          <cell r="A256" t="str">
            <v>G65A</v>
          </cell>
          <cell r="B256" t="str">
            <v>M</v>
          </cell>
          <cell r="C256" t="str">
            <v>Obstruktion des Verdauungstraktes mit CC</v>
          </cell>
          <cell r="D256">
            <v>0.56200000000000006</v>
          </cell>
          <cell r="E256">
            <v>0.55900000000000005</v>
          </cell>
          <cell r="H256">
            <v>4.4000000000000004</v>
          </cell>
          <cell r="I256">
            <v>1</v>
          </cell>
          <cell r="J256">
            <v>0.27500000000000002</v>
          </cell>
          <cell r="K256">
            <v>19</v>
          </cell>
          <cell r="L256">
            <v>7.4999999999999997E-2</v>
          </cell>
          <cell r="M256">
            <v>0.10199999999999999</v>
          </cell>
        </row>
        <row r="257">
          <cell r="A257" t="str">
            <v>G65B</v>
          </cell>
          <cell r="B257" t="str">
            <v>M</v>
          </cell>
          <cell r="C257" t="str">
            <v>Obstruktion des Verdauungstraktes ohne CC</v>
          </cell>
          <cell r="D257">
            <v>0.39200000000000002</v>
          </cell>
          <cell r="E257">
            <v>0.39</v>
          </cell>
          <cell r="H257">
            <v>2.9</v>
          </cell>
          <cell r="I257">
            <v>1</v>
          </cell>
          <cell r="J257">
            <v>0.193</v>
          </cell>
          <cell r="K257">
            <v>14</v>
          </cell>
          <cell r="L257">
            <v>7.9000000000000001E-2</v>
          </cell>
          <cell r="M257">
            <v>9.8000000000000004E-2</v>
          </cell>
        </row>
        <row r="258">
          <cell r="A258" t="str">
            <v>G66A</v>
          </cell>
          <cell r="B258" t="str">
            <v>M</v>
          </cell>
          <cell r="C258" t="str">
            <v>Abdominalschmerz oder mesenteriale Lymphadenitis mit CC</v>
          </cell>
          <cell r="D258">
            <v>0.39700000000000002</v>
          </cell>
          <cell r="E258">
            <v>0.39600000000000002</v>
          </cell>
          <cell r="H258">
            <v>2.7</v>
          </cell>
          <cell r="I258">
            <v>1</v>
          </cell>
          <cell r="J258">
            <v>0.19500000000000001</v>
          </cell>
          <cell r="K258">
            <v>13</v>
          </cell>
          <cell r="L258">
            <v>8.6999999999999994E-2</v>
          </cell>
          <cell r="M258">
            <v>0.106</v>
          </cell>
        </row>
        <row r="259">
          <cell r="A259" t="str">
            <v>G66B</v>
          </cell>
          <cell r="B259" t="str">
            <v>M</v>
          </cell>
          <cell r="C259" t="str">
            <v>Abdominalschmerz oder mesenteriale Lymphadenitis ohne CC</v>
          </cell>
          <cell r="D259">
            <v>0.30599999999999999</v>
          </cell>
          <cell r="E259">
            <v>0.30599999999999999</v>
          </cell>
          <cell r="H259">
            <v>2.1</v>
          </cell>
          <cell r="I259">
            <v>1</v>
          </cell>
          <cell r="J259">
            <v>0.151</v>
          </cell>
          <cell r="K259">
            <v>9</v>
          </cell>
          <cell r="L259">
            <v>8.4000000000000005E-2</v>
          </cell>
          <cell r="M259">
            <v>9.6000000000000002E-2</v>
          </cell>
        </row>
        <row r="260">
          <cell r="A260" t="str">
            <v>G67A</v>
          </cell>
          <cell r="B260" t="str">
            <v>M</v>
          </cell>
          <cell r="C260" t="str">
            <v>Ösophagitis, Gastroenteritis und verschiedene Erkrankungen der Verdauungsorgane, Alter &gt; 9 Jahre mit äußerst schweren oder schweren CC</v>
          </cell>
          <cell r="D260">
            <v>0.66</v>
          </cell>
          <cell r="E260">
            <v>0.65800000000000003</v>
          </cell>
          <cell r="H260">
            <v>5.6</v>
          </cell>
          <cell r="I260">
            <v>1</v>
          </cell>
          <cell r="J260">
            <v>0.32300000000000001</v>
          </cell>
          <cell r="K260">
            <v>21</v>
          </cell>
          <cell r="L260">
            <v>6.9000000000000006E-2</v>
          </cell>
          <cell r="M260">
            <v>9.8000000000000004E-2</v>
          </cell>
        </row>
        <row r="261">
          <cell r="A261" t="str">
            <v>G67B</v>
          </cell>
          <cell r="B261" t="str">
            <v>M</v>
          </cell>
          <cell r="C261" t="str">
            <v>Ösophagitis, Gastroenteritis und verschiedene Erkrankungen der Verdauungsorgane, Alter &gt; 9 Jahre ohne äußerst schwere oder schwere CC</v>
          </cell>
          <cell r="D261">
            <v>0.40500000000000003</v>
          </cell>
          <cell r="E261">
            <v>0.40300000000000002</v>
          </cell>
          <cell r="H261">
            <v>2.8</v>
          </cell>
          <cell r="I261">
            <v>1</v>
          </cell>
          <cell r="J261">
            <v>0.19600000000000001</v>
          </cell>
          <cell r="K261">
            <v>16</v>
          </cell>
          <cell r="L261">
            <v>8.5000000000000006E-2</v>
          </cell>
          <cell r="M261">
            <v>0.104</v>
          </cell>
        </row>
        <row r="262">
          <cell r="A262" t="str">
            <v>G68A</v>
          </cell>
          <cell r="B262" t="str">
            <v>M</v>
          </cell>
          <cell r="C262" t="str">
            <v>Gastroenteritis, Alter &lt; 10 Jahre mit CC</v>
          </cell>
          <cell r="D262">
            <v>0.56000000000000005</v>
          </cell>
          <cell r="E262">
            <v>0.55900000000000005</v>
          </cell>
          <cell r="H262">
            <v>3.9</v>
          </cell>
          <cell r="I262">
            <v>1</v>
          </cell>
          <cell r="J262">
            <v>0.27900000000000003</v>
          </cell>
          <cell r="K262">
            <v>14</v>
          </cell>
          <cell r="L262">
            <v>8.5999999999999993E-2</v>
          </cell>
          <cell r="M262">
            <v>0.114</v>
          </cell>
        </row>
        <row r="263">
          <cell r="A263" t="str">
            <v>G68B</v>
          </cell>
          <cell r="B263" t="str">
            <v>M</v>
          </cell>
          <cell r="C263" t="str">
            <v>Gastroenteritis, Alter &lt; 10 Jahre ohne CC</v>
          </cell>
          <cell r="D263">
            <v>0.45900000000000002</v>
          </cell>
          <cell r="E263">
            <v>0.45900000000000002</v>
          </cell>
          <cell r="H263">
            <v>3.3</v>
          </cell>
          <cell r="I263">
            <v>1</v>
          </cell>
          <cell r="J263">
            <v>0.22900000000000001</v>
          </cell>
          <cell r="K263">
            <v>12</v>
          </cell>
          <cell r="L263">
            <v>8.3000000000000004E-2</v>
          </cell>
          <cell r="M263">
            <v>0.106</v>
          </cell>
        </row>
        <row r="264">
          <cell r="A264" t="str">
            <v>G69Z</v>
          </cell>
          <cell r="B264" t="str">
            <v>M</v>
          </cell>
          <cell r="C264" t="str">
            <v>Ösophagitis und verschiedene Erkrankungen der Verdauungsorgane, Alter &lt; 10 Jahre</v>
          </cell>
          <cell r="D264">
            <v>0.44800000000000001</v>
          </cell>
          <cell r="E264">
            <v>0.44700000000000001</v>
          </cell>
          <cell r="H264">
            <v>2.6</v>
          </cell>
          <cell r="I264">
            <v>1</v>
          </cell>
          <cell r="J264">
            <v>0.221</v>
          </cell>
          <cell r="K264">
            <v>13</v>
          </cell>
          <cell r="L264">
            <v>0.10299999999999999</v>
          </cell>
          <cell r="M264">
            <v>0.124</v>
          </cell>
        </row>
        <row r="265">
          <cell r="A265" t="str">
            <v>G70A</v>
          </cell>
          <cell r="B265" t="str">
            <v>M</v>
          </cell>
          <cell r="C265" t="str">
            <v>Andere Krankheiten der Verdauungsorgane mit CC</v>
          </cell>
          <cell r="D265">
            <v>0.54400000000000004</v>
          </cell>
          <cell r="E265">
            <v>0.53700000000000003</v>
          </cell>
          <cell r="H265">
            <v>2.9</v>
          </cell>
          <cell r="I265">
            <v>1</v>
          </cell>
          <cell r="J265">
            <v>0.24399999999999999</v>
          </cell>
          <cell r="K265">
            <v>18</v>
          </cell>
          <cell r="L265">
            <v>9.9000000000000005E-2</v>
          </cell>
          <cell r="M265">
            <v>0.123</v>
          </cell>
        </row>
        <row r="266">
          <cell r="A266" t="str">
            <v>G70B</v>
          </cell>
          <cell r="B266" t="str">
            <v>M</v>
          </cell>
          <cell r="C266" t="str">
            <v>Andere Krankheiten der Verdauungsorgane ohne CC</v>
          </cell>
          <cell r="D266">
            <v>0.214</v>
          </cell>
          <cell r="E266">
            <v>0.20699999999999999</v>
          </cell>
          <cell r="H266">
            <v>1.8</v>
          </cell>
          <cell r="I266">
            <v>1</v>
          </cell>
          <cell r="J266">
            <v>9.5000000000000001E-2</v>
          </cell>
          <cell r="K266">
            <v>9</v>
          </cell>
          <cell r="L266">
            <v>6.5000000000000002E-2</v>
          </cell>
          <cell r="M266">
            <v>6.9000000000000006E-2</v>
          </cell>
        </row>
        <row r="267">
          <cell r="A267" t="str">
            <v>MDC 07  Krankheiten und Störungen an hepatobiliärem System und Pankreas</v>
          </cell>
        </row>
        <row r="268">
          <cell r="A268" t="str">
            <v>H01A</v>
          </cell>
          <cell r="B268" t="str">
            <v>O</v>
          </cell>
          <cell r="C268" t="str">
            <v>Eingriffe an Pankreas und Leber und portosystemische Shunt­Operationen mit äußerst schweren CC</v>
          </cell>
          <cell r="D268">
            <v>4.0209999999999999</v>
          </cell>
          <cell r="E268">
            <v>3.9180000000000001</v>
          </cell>
          <cell r="H268">
            <v>26.1</v>
          </cell>
          <cell r="I268">
            <v>8</v>
          </cell>
          <cell r="J268">
            <v>0.32300000000000001</v>
          </cell>
          <cell r="K268">
            <v>41</v>
          </cell>
          <cell r="L268">
            <v>6.7000000000000004E-2</v>
          </cell>
          <cell r="M268">
            <v>0.107</v>
          </cell>
        </row>
        <row r="269">
          <cell r="A269" t="str">
            <v>H01B</v>
          </cell>
          <cell r="B269" t="str">
            <v>O</v>
          </cell>
          <cell r="C269" t="str">
            <v>Eingriffe an Pankreas und Leber und portosystemische Shunt­Operationen mit schweren oder mäßig schweren CC</v>
          </cell>
          <cell r="D269">
            <v>2.8279999999999998</v>
          </cell>
          <cell r="E269">
            <v>2.714</v>
          </cell>
          <cell r="H269">
            <v>17.100000000000001</v>
          </cell>
          <cell r="I269">
            <v>5</v>
          </cell>
          <cell r="J269">
            <v>0.315</v>
          </cell>
          <cell r="K269">
            <v>32</v>
          </cell>
          <cell r="L269">
            <v>6.6000000000000003E-2</v>
          </cell>
          <cell r="M269">
            <v>0.104</v>
          </cell>
        </row>
        <row r="270">
          <cell r="A270" t="str">
            <v>H01C</v>
          </cell>
          <cell r="B270" t="str">
            <v>O</v>
          </cell>
          <cell r="C270" t="str">
            <v>Eingriffe an Pankreas und Leber und portosystemische Shunt­Operationen ohne CC</v>
          </cell>
          <cell r="D270">
            <v>2.1709999999999998</v>
          </cell>
          <cell r="E270">
            <v>2.036</v>
          </cell>
          <cell r="H270">
            <v>12.8</v>
          </cell>
          <cell r="I270">
            <v>3</v>
          </cell>
          <cell r="J270">
            <v>0.33200000000000002</v>
          </cell>
          <cell r="K270">
            <v>28</v>
          </cell>
          <cell r="L270">
            <v>6.2E-2</v>
          </cell>
          <cell r="M270">
            <v>9.6000000000000002E-2</v>
          </cell>
        </row>
        <row r="271">
          <cell r="A271" t="str">
            <v>H02A</v>
          </cell>
          <cell r="B271" t="str">
            <v>O</v>
          </cell>
          <cell r="C271" t="str">
            <v>Große Eingriffe an Gallenblase und Gallenwegen bei bösartiger Neubildung</v>
          </cell>
          <cell r="D271">
            <v>3.6110000000000002</v>
          </cell>
          <cell r="E271">
            <v>3.3610000000000002</v>
          </cell>
          <cell r="H271">
            <v>25.1</v>
          </cell>
          <cell r="I271">
            <v>7</v>
          </cell>
          <cell r="J271">
            <v>0.35</v>
          </cell>
          <cell r="K271">
            <v>40</v>
          </cell>
          <cell r="L271">
            <v>6.7000000000000004E-2</v>
          </cell>
          <cell r="M271">
            <v>0.107</v>
          </cell>
        </row>
        <row r="272">
          <cell r="A272" t="str">
            <v>H02B</v>
          </cell>
          <cell r="B272" t="str">
            <v>O</v>
          </cell>
          <cell r="C272" t="str">
            <v>Große Eingriffe an Gallenblase und Gallenwegen außer bei bösartiger Neubildung mit äußerst schweren oder schweren CC</v>
          </cell>
          <cell r="D272">
            <v>3.1760000000000002</v>
          </cell>
          <cell r="E272">
            <v>3.048</v>
          </cell>
          <cell r="H272">
            <v>22.6</v>
          </cell>
          <cell r="I272">
            <v>7</v>
          </cell>
          <cell r="J272">
            <v>0.27400000000000002</v>
          </cell>
          <cell r="K272">
            <v>38</v>
          </cell>
          <cell r="L272">
            <v>5.8000000000000003E-2</v>
          </cell>
          <cell r="M272">
            <v>9.2999999999999999E-2</v>
          </cell>
        </row>
        <row r="273">
          <cell r="A273" t="str">
            <v>H02C</v>
          </cell>
          <cell r="B273" t="str">
            <v>O</v>
          </cell>
          <cell r="C273" t="str">
            <v>Große Eingriffe an Gallenblase und Gallenwegen außer bei bösartiger Neubildung ohne äußerst schwere oder schwere CC</v>
          </cell>
          <cell r="D273">
            <v>1.9890000000000001</v>
          </cell>
          <cell r="E273">
            <v>1.92</v>
          </cell>
          <cell r="H273">
            <v>16.3</v>
          </cell>
          <cell r="I273">
            <v>4</v>
          </cell>
          <cell r="J273">
            <v>0.26200000000000001</v>
          </cell>
          <cell r="K273">
            <v>31</v>
          </cell>
          <cell r="L273">
            <v>4.8000000000000001E-2</v>
          </cell>
          <cell r="M273">
            <v>7.5999999999999998E-2</v>
          </cell>
        </row>
        <row r="274">
          <cell r="A274" t="str">
            <v>H03A</v>
          </cell>
          <cell r="B274" t="str">
            <v>O</v>
          </cell>
          <cell r="C274" t="str">
            <v>Cholezystektomie mit endoskopischem Gallenwegseingriff mit äußerst schweren oder schweren CC</v>
          </cell>
          <cell r="D274">
            <v>1.923</v>
          </cell>
          <cell r="E274">
            <v>1.871</v>
          </cell>
          <cell r="H274">
            <v>14.9</v>
          </cell>
          <cell r="I274">
            <v>4</v>
          </cell>
          <cell r="J274">
            <v>0.26</v>
          </cell>
          <cell r="K274">
            <v>30</v>
          </cell>
          <cell r="L274">
            <v>5.1999999999999998E-2</v>
          </cell>
          <cell r="M274">
            <v>8.2000000000000003E-2</v>
          </cell>
        </row>
        <row r="275">
          <cell r="A275" t="str">
            <v>H03B</v>
          </cell>
          <cell r="B275" t="str">
            <v>O</v>
          </cell>
          <cell r="C275" t="str">
            <v>Cholezystektomie mit endoskopischem Gallenwegseingriff ohne äußerst schwere oder schwere CC</v>
          </cell>
          <cell r="D275">
            <v>1.5329999999999999</v>
          </cell>
          <cell r="E275">
            <v>1.4750000000000001</v>
          </cell>
          <cell r="H275">
            <v>11.4</v>
          </cell>
          <cell r="I275">
            <v>3</v>
          </cell>
          <cell r="J275">
            <v>0.25</v>
          </cell>
          <cell r="K275">
            <v>26</v>
          </cell>
          <cell r="L275">
            <v>5.1999999999999998E-2</v>
          </cell>
          <cell r="M275">
            <v>0.08</v>
          </cell>
        </row>
        <row r="276">
          <cell r="A276" t="str">
            <v>H04A</v>
          </cell>
          <cell r="B276" t="str">
            <v>O</v>
          </cell>
          <cell r="C276" t="str">
            <v>Cholezystektomie ohne endoskopischen Gallenwegseingriff mit äußerst schweren oder schweren CC</v>
          </cell>
          <cell r="D276">
            <v>1.3580000000000001</v>
          </cell>
          <cell r="E276">
            <v>1.296</v>
          </cell>
          <cell r="H276">
            <v>9.6</v>
          </cell>
          <cell r="I276">
            <v>2</v>
          </cell>
          <cell r="J276">
            <v>0.28899999999999998</v>
          </cell>
          <cell r="K276">
            <v>25</v>
          </cell>
          <cell r="L276">
            <v>5.3999999999999999E-2</v>
          </cell>
          <cell r="M276">
            <v>8.2000000000000003E-2</v>
          </cell>
        </row>
        <row r="277">
          <cell r="A277" t="str">
            <v>H04B</v>
          </cell>
          <cell r="B277" t="str">
            <v>O</v>
          </cell>
          <cell r="C277" t="str">
            <v>Cholezystektomie ohne endoskopischen Gallenwegseingriff ohne äußerst schwere oder schwere CC</v>
          </cell>
          <cell r="D277">
            <v>0.85399999999999998</v>
          </cell>
          <cell r="E277">
            <v>0.79600000000000004</v>
          </cell>
          <cell r="H277">
            <v>5.9</v>
          </cell>
          <cell r="I277">
            <v>1</v>
          </cell>
          <cell r="J277">
            <v>0.23899999999999999</v>
          </cell>
          <cell r="K277">
            <v>16</v>
          </cell>
          <cell r="L277">
            <v>4.8000000000000001E-2</v>
          </cell>
          <cell r="M277">
            <v>6.9000000000000006E-2</v>
          </cell>
        </row>
        <row r="278">
          <cell r="A278" t="str">
            <v>H05A</v>
          </cell>
          <cell r="B278" t="str">
            <v>O</v>
          </cell>
          <cell r="C278" t="str">
            <v>Diagnostische Eingriffe am hepatobiliären System mit äußerst schweren oder schweren CC</v>
          </cell>
          <cell r="D278">
            <v>2.0569999999999999</v>
          </cell>
          <cell r="E278">
            <v>2.0179999999999998</v>
          </cell>
          <cell r="H278">
            <v>15.6</v>
          </cell>
          <cell r="I278">
            <v>4</v>
          </cell>
          <cell r="J278">
            <v>0.33700000000000002</v>
          </cell>
          <cell r="K278">
            <v>31</v>
          </cell>
          <cell r="L278">
            <v>6.5000000000000002E-2</v>
          </cell>
          <cell r="M278">
            <v>0.10100000000000001</v>
          </cell>
        </row>
        <row r="279">
          <cell r="A279" t="str">
            <v>H05B</v>
          </cell>
          <cell r="B279" t="str">
            <v>O</v>
          </cell>
          <cell r="C279" t="str">
            <v>Diagnostische Eingriffe am hepatobiliären System ohne äußerst schwere oder schwere CC</v>
          </cell>
          <cell r="D279">
            <v>1.107</v>
          </cell>
          <cell r="E279">
            <v>1.073</v>
          </cell>
          <cell r="H279">
            <v>6.9</v>
          </cell>
          <cell r="I279">
            <v>1</v>
          </cell>
          <cell r="J279">
            <v>0.372</v>
          </cell>
          <cell r="K279">
            <v>22</v>
          </cell>
          <cell r="L279">
            <v>6.5000000000000002E-2</v>
          </cell>
          <cell r="M279">
            <v>9.4E-2</v>
          </cell>
        </row>
        <row r="280">
          <cell r="A280" t="str">
            <v>H06Z</v>
          </cell>
          <cell r="B280" t="str">
            <v>O</v>
          </cell>
          <cell r="C280" t="str">
            <v>Andere OR­Prozeduren an hepatobiliärem System und Pankreas</v>
          </cell>
          <cell r="D280">
            <v>0.69399999999999995</v>
          </cell>
          <cell r="E280">
            <v>0.68500000000000005</v>
          </cell>
          <cell r="H280">
            <v>5.4</v>
          </cell>
          <cell r="I280">
            <v>1</v>
          </cell>
          <cell r="J280">
            <v>0.32900000000000001</v>
          </cell>
          <cell r="K280">
            <v>20</v>
          </cell>
          <cell r="L280">
            <v>7.2999999999999995E-2</v>
          </cell>
          <cell r="M280">
            <v>0.10299999999999999</v>
          </cell>
        </row>
        <row r="281">
          <cell r="A281" t="str">
            <v>H40Z</v>
          </cell>
          <cell r="B281" t="str">
            <v>A</v>
          </cell>
          <cell r="C281" t="str">
            <v>Endoskopische Eingriffe bei Ösophagusvarizenblutung</v>
          </cell>
          <cell r="D281">
            <v>0.93400000000000005</v>
          </cell>
          <cell r="E281">
            <v>0.93400000000000005</v>
          </cell>
          <cell r="H281">
            <v>8.1999999999999993</v>
          </cell>
          <cell r="I281">
            <v>2</v>
          </cell>
          <cell r="J281">
            <v>0.27200000000000002</v>
          </cell>
          <cell r="K281">
            <v>23</v>
          </cell>
          <cell r="L281">
            <v>0.06</v>
          </cell>
          <cell r="M281">
            <v>8.8999999999999996E-2</v>
          </cell>
        </row>
        <row r="282">
          <cell r="A282" t="str">
            <v>H41A</v>
          </cell>
          <cell r="B282" t="str">
            <v>A</v>
          </cell>
          <cell r="C282" t="str">
            <v>Komplexe therapeutische ERCP mit äußerst schweren oder schweren CC</v>
          </cell>
          <cell r="D282">
            <v>1.1060000000000001</v>
          </cell>
          <cell r="E282">
            <v>1.1040000000000001</v>
          </cell>
          <cell r="H282">
            <v>8.1</v>
          </cell>
          <cell r="I282">
            <v>2</v>
          </cell>
          <cell r="J282">
            <v>0.308</v>
          </cell>
          <cell r="K282">
            <v>23</v>
          </cell>
          <cell r="L282">
            <v>6.9000000000000006E-2</v>
          </cell>
          <cell r="M282">
            <v>0.10199999999999999</v>
          </cell>
        </row>
        <row r="283">
          <cell r="A283" t="str">
            <v>H41B</v>
          </cell>
          <cell r="B283" t="str">
            <v>A</v>
          </cell>
          <cell r="C283" t="str">
            <v>Komplexe therapeutische ERCP ohne äußerst schwere oder schwere CC</v>
          </cell>
          <cell r="D283">
            <v>0.80100000000000005</v>
          </cell>
          <cell r="E283">
            <v>0.8</v>
          </cell>
          <cell r="H283">
            <v>5.9</v>
          </cell>
          <cell r="I283">
            <v>1</v>
          </cell>
          <cell r="J283">
            <v>0.32700000000000001</v>
          </cell>
          <cell r="K283">
            <v>21</v>
          </cell>
          <cell r="L283">
            <v>6.7000000000000004E-2</v>
          </cell>
          <cell r="M283">
            <v>9.5000000000000001E-2</v>
          </cell>
        </row>
        <row r="284">
          <cell r="A284" t="str">
            <v>H42A</v>
          </cell>
          <cell r="B284" t="str">
            <v>A</v>
          </cell>
          <cell r="C284" t="str">
            <v>Andere therapeutische ERCP mit äußerst schweren oder schweren CC</v>
          </cell>
          <cell r="D284">
            <v>1.238</v>
          </cell>
          <cell r="E284">
            <v>1.2370000000000001</v>
          </cell>
          <cell r="H284">
            <v>10.6</v>
          </cell>
          <cell r="I284">
            <v>3</v>
          </cell>
          <cell r="J284">
            <v>0.27200000000000002</v>
          </cell>
          <cell r="K284">
            <v>26</v>
          </cell>
          <cell r="L284">
            <v>6.2E-2</v>
          </cell>
          <cell r="M284">
            <v>9.4E-2</v>
          </cell>
        </row>
        <row r="285">
          <cell r="A285" t="str">
            <v>H42B</v>
          </cell>
          <cell r="B285" t="str">
            <v>A</v>
          </cell>
          <cell r="C285" t="str">
            <v>Andere therapeutische ERCP ohne äußerst schwere oder schwere CC</v>
          </cell>
          <cell r="D285">
            <v>0.76400000000000001</v>
          </cell>
          <cell r="E285">
            <v>0.76200000000000001</v>
          </cell>
          <cell r="H285">
            <v>6.2</v>
          </cell>
          <cell r="I285">
            <v>1</v>
          </cell>
          <cell r="J285">
            <v>0.317</v>
          </cell>
          <cell r="K285">
            <v>21</v>
          </cell>
          <cell r="L285">
            <v>6.2E-2</v>
          </cell>
          <cell r="M285">
            <v>8.8999999999999996E-2</v>
          </cell>
        </row>
        <row r="286">
          <cell r="A286" t="str">
            <v>H60A</v>
          </cell>
          <cell r="B286" t="str">
            <v>M</v>
          </cell>
          <cell r="C286" t="str">
            <v>Leberzirrhose und alkoholische Hepatitis mit äußerst schweren CC</v>
          </cell>
          <cell r="D286">
            <v>1.36</v>
          </cell>
          <cell r="E286">
            <v>1.359</v>
          </cell>
          <cell r="H286">
            <v>13.5</v>
          </cell>
          <cell r="I286">
            <v>3</v>
          </cell>
          <cell r="J286">
            <v>0.32900000000000001</v>
          </cell>
          <cell r="K286">
            <v>28</v>
          </cell>
          <cell r="L286">
            <v>5.8999999999999997E-2</v>
          </cell>
          <cell r="M286">
            <v>9.0999999999999998E-2</v>
          </cell>
        </row>
        <row r="287">
          <cell r="A287" t="str">
            <v>H60B</v>
          </cell>
          <cell r="B287" t="str">
            <v>M</v>
          </cell>
          <cell r="C287" t="str">
            <v>Leberzirrhose und alkoholische Hepatitis mit schweren CC</v>
          </cell>
          <cell r="D287">
            <v>0.98899999999999999</v>
          </cell>
          <cell r="E287">
            <v>0.98799999999999999</v>
          </cell>
          <cell r="H287">
            <v>9.6</v>
          </cell>
          <cell r="I287">
            <v>2</v>
          </cell>
          <cell r="J287">
            <v>0.32</v>
          </cell>
          <cell r="K287">
            <v>25</v>
          </cell>
          <cell r="L287">
            <v>0.06</v>
          </cell>
          <cell r="M287">
            <v>0.09</v>
          </cell>
        </row>
        <row r="288">
          <cell r="A288" t="str">
            <v>H60C</v>
          </cell>
          <cell r="B288" t="str">
            <v>M</v>
          </cell>
          <cell r="C288" t="str">
            <v>Leberzirrhose und alkoholische Hepatitis ohne CC</v>
          </cell>
          <cell r="D288">
            <v>0.78600000000000003</v>
          </cell>
          <cell r="E288">
            <v>0.78500000000000003</v>
          </cell>
          <cell r="H288">
            <v>7.4</v>
          </cell>
          <cell r="I288">
            <v>1</v>
          </cell>
          <cell r="J288">
            <v>0.375</v>
          </cell>
          <cell r="K288">
            <v>22</v>
          </cell>
          <cell r="L288">
            <v>6.0999999999999999E-2</v>
          </cell>
          <cell r="M288">
            <v>0.09</v>
          </cell>
        </row>
        <row r="289">
          <cell r="A289" t="str">
            <v>H61A</v>
          </cell>
          <cell r="B289" t="str">
            <v>M</v>
          </cell>
          <cell r="C289" t="str">
            <v>Bösartige Neubildung an hepatobiliärem System und Pankreas, Alter &gt; 69 Jahre mit äußerst schweren oder schweren CC</v>
          </cell>
          <cell r="D289">
            <v>0.8</v>
          </cell>
          <cell r="E289">
            <v>0.79900000000000004</v>
          </cell>
          <cell r="H289">
            <v>5.9</v>
          </cell>
          <cell r="I289">
            <v>1</v>
          </cell>
          <cell r="J289">
            <v>0.38400000000000001</v>
          </cell>
          <cell r="K289">
            <v>21</v>
          </cell>
          <cell r="L289">
            <v>7.8E-2</v>
          </cell>
          <cell r="M289">
            <v>0.111</v>
          </cell>
        </row>
        <row r="290">
          <cell r="A290" t="str">
            <v>H61B</v>
          </cell>
          <cell r="B290" t="str">
            <v>M</v>
          </cell>
          <cell r="C290" t="str">
            <v>Bösartige Neubildung an hepatobiliärem System und Pankreas, Alter &lt; 70 Jahre mit äußerst schweren oder schweren CC oder Alter &gt; 69 Jahre ohne äußerst schwere oder schwere CC</v>
          </cell>
          <cell r="D290">
            <v>0.67700000000000005</v>
          </cell>
          <cell r="E290">
            <v>0.67500000000000004</v>
          </cell>
          <cell r="H290">
            <v>4.5</v>
          </cell>
          <cell r="I290">
            <v>1</v>
          </cell>
          <cell r="J290">
            <v>0.32400000000000001</v>
          </cell>
          <cell r="K290">
            <v>19</v>
          </cell>
          <cell r="L290">
            <v>8.6999999999999994E-2</v>
          </cell>
          <cell r="M290">
            <v>0.11799999999999999</v>
          </cell>
        </row>
        <row r="291">
          <cell r="A291" t="str">
            <v>H61C</v>
          </cell>
          <cell r="B291" t="str">
            <v>M</v>
          </cell>
          <cell r="C291" t="str">
            <v>Bösartige Neubildung an hepatobiliärem System und Pankreas, Alter &lt; 70 Jahre ohne äußerst schwere oder schwere CC</v>
          </cell>
          <cell r="D291">
            <v>0.56399999999999995</v>
          </cell>
          <cell r="E291">
            <v>0.56299999999999994</v>
          </cell>
          <cell r="H291">
            <v>2.8</v>
          </cell>
          <cell r="I291">
            <v>1</v>
          </cell>
          <cell r="J291">
            <v>0.26900000000000002</v>
          </cell>
          <cell r="K291">
            <v>18</v>
          </cell>
          <cell r="L291">
            <v>0.115</v>
          </cell>
          <cell r="M291">
            <v>0.14099999999999999</v>
          </cell>
        </row>
        <row r="292">
          <cell r="A292" t="str">
            <v>H62A</v>
          </cell>
          <cell r="B292" t="str">
            <v>M</v>
          </cell>
          <cell r="C292" t="str">
            <v>Erkrankungen des Pankreas außer bösartige Neubildung mit äußerst schweren oder schweren CC</v>
          </cell>
          <cell r="D292">
            <v>1.28</v>
          </cell>
          <cell r="E292">
            <v>1.2789999999999999</v>
          </cell>
          <cell r="H292">
            <v>9.8000000000000007</v>
          </cell>
          <cell r="I292">
            <v>2</v>
          </cell>
          <cell r="J292">
            <v>0.41399999999999998</v>
          </cell>
          <cell r="K292">
            <v>25</v>
          </cell>
          <cell r="L292">
            <v>7.5999999999999998E-2</v>
          </cell>
          <cell r="M292">
            <v>0.115</v>
          </cell>
        </row>
        <row r="293">
          <cell r="A293" t="str">
            <v>H62B</v>
          </cell>
          <cell r="B293" t="str">
            <v>M</v>
          </cell>
          <cell r="C293" t="str">
            <v>Erkrankungen des Pankreas außer bösartige Neubildung ohne äußerst schwere oder schwere CC</v>
          </cell>
          <cell r="D293">
            <v>0.75</v>
          </cell>
          <cell r="E293">
            <v>0.75</v>
          </cell>
          <cell r="H293">
            <v>6.6</v>
          </cell>
          <cell r="I293">
            <v>1</v>
          </cell>
          <cell r="J293">
            <v>0.35699999999999998</v>
          </cell>
          <cell r="K293">
            <v>22</v>
          </cell>
          <cell r="L293">
            <v>6.5000000000000002E-2</v>
          </cell>
          <cell r="M293">
            <v>9.4E-2</v>
          </cell>
        </row>
        <row r="294">
          <cell r="A294" t="str">
            <v>H63A</v>
          </cell>
          <cell r="B294" t="str">
            <v>M</v>
          </cell>
          <cell r="C294" t="str">
            <v>Erkrankungen der Leber außer bösartige Neubildung, Leberzirrhose oder alkoholische Hepatitis mit äußerst schweren oder schweren CC</v>
          </cell>
          <cell r="D294">
            <v>1.0209999999999999</v>
          </cell>
          <cell r="E294">
            <v>1.02</v>
          </cell>
          <cell r="H294">
            <v>7.6</v>
          </cell>
          <cell r="I294">
            <v>2</v>
          </cell>
          <cell r="J294">
            <v>0.33</v>
          </cell>
          <cell r="K294">
            <v>23</v>
          </cell>
          <cell r="L294">
            <v>7.9000000000000001E-2</v>
          </cell>
          <cell r="M294">
            <v>0.11600000000000001</v>
          </cell>
        </row>
        <row r="295">
          <cell r="A295" t="str">
            <v>H63B</v>
          </cell>
          <cell r="B295" t="str">
            <v>M</v>
          </cell>
          <cell r="C295" t="str">
            <v>Erkrankungen der Leber außer bösartige Neubildung, Leberzirrhose oder alkoholische Hepatitis ohne äußerst schwere oder schwere CC</v>
          </cell>
          <cell r="D295">
            <v>0.52300000000000002</v>
          </cell>
          <cell r="E295">
            <v>0.52200000000000002</v>
          </cell>
          <cell r="H295">
            <v>3.4</v>
          </cell>
          <cell r="I295">
            <v>1</v>
          </cell>
          <cell r="J295">
            <v>0.251</v>
          </cell>
          <cell r="K295">
            <v>18</v>
          </cell>
          <cell r="L295">
            <v>8.7999999999999995E-2</v>
          </cell>
          <cell r="M295">
            <v>0.114</v>
          </cell>
        </row>
        <row r="296">
          <cell r="A296" t="str">
            <v>H64A</v>
          </cell>
          <cell r="B296" t="str">
            <v>M</v>
          </cell>
          <cell r="C296" t="str">
            <v>Erkrankungen von Gallenblase und Gallenwegen mit CC</v>
          </cell>
          <cell r="D296">
            <v>0.75</v>
          </cell>
          <cell r="E296">
            <v>0.74099999999999999</v>
          </cell>
          <cell r="H296">
            <v>6.2</v>
          </cell>
          <cell r="I296">
            <v>1</v>
          </cell>
          <cell r="J296">
            <v>0.33300000000000002</v>
          </cell>
          <cell r="K296">
            <v>21</v>
          </cell>
          <cell r="L296">
            <v>6.4000000000000001E-2</v>
          </cell>
          <cell r="M296">
            <v>9.1999999999999998E-2</v>
          </cell>
        </row>
        <row r="297">
          <cell r="A297" t="str">
            <v>H64B</v>
          </cell>
          <cell r="B297" t="str">
            <v>M</v>
          </cell>
          <cell r="C297" t="str">
            <v>Erkrankungen von Gallenblase und Gallenwegen ohne CC</v>
          </cell>
          <cell r="D297">
            <v>0.58699999999999997</v>
          </cell>
          <cell r="E297">
            <v>0.56699999999999995</v>
          </cell>
          <cell r="H297">
            <v>3.5</v>
          </cell>
          <cell r="I297">
            <v>1</v>
          </cell>
          <cell r="J297">
            <v>0.22700000000000001</v>
          </cell>
          <cell r="K297">
            <v>19</v>
          </cell>
          <cell r="L297">
            <v>7.6999999999999999E-2</v>
          </cell>
          <cell r="M297">
            <v>0.1</v>
          </cell>
        </row>
        <row r="298">
          <cell r="A298" t="str">
            <v>MDC 08  Krankheiten und Störungen am Muskel-Skelett-System und Bindegewebe</v>
          </cell>
        </row>
        <row r="299">
          <cell r="A299" t="str">
            <v>I01Z</v>
          </cell>
          <cell r="B299" t="str">
            <v>O</v>
          </cell>
          <cell r="C299" t="str">
            <v>Beidseitige Eingriffe oder mehrere große Eingriffe an Gelenken der unteren Extremität</v>
          </cell>
          <cell r="D299">
            <v>2.92</v>
          </cell>
          <cell r="E299">
            <v>2.8410000000000002</v>
          </cell>
          <cell r="H299">
            <v>18.2</v>
          </cell>
          <cell r="I299">
            <v>5</v>
          </cell>
          <cell r="J299">
            <v>0.27700000000000002</v>
          </cell>
          <cell r="K299">
            <v>33</v>
          </cell>
          <cell r="L299">
            <v>5.5E-2</v>
          </cell>
          <cell r="M299">
            <v>8.6999999999999994E-2</v>
          </cell>
        </row>
        <row r="300">
          <cell r="A300" t="str">
            <v>I02A</v>
          </cell>
          <cell r="B300" t="str">
            <v>O</v>
          </cell>
          <cell r="C300" t="str">
            <v>Gewebetransplantation mit mikrovaskulärer Anastomosierung oder Hauttransplantation mit äußerst schweren oder schweren CC außer an der Hand</v>
          </cell>
          <cell r="D300">
            <v>3.577</v>
          </cell>
          <cell r="E300">
            <v>3.48</v>
          </cell>
          <cell r="H300">
            <v>34.6</v>
          </cell>
          <cell r="I300">
            <v>11</v>
          </cell>
          <cell r="J300">
            <v>0.23300000000000001</v>
          </cell>
          <cell r="K300">
            <v>50</v>
          </cell>
          <cell r="L300">
            <v>4.8000000000000001E-2</v>
          </cell>
          <cell r="M300">
            <v>7.8E-2</v>
          </cell>
        </row>
        <row r="301">
          <cell r="A301" t="str">
            <v>I02B</v>
          </cell>
          <cell r="B301" t="str">
            <v>O</v>
          </cell>
          <cell r="C301" t="str">
            <v>Hauttransplantation ohne äußerst schwere oder schwere CC außer an der Hand</v>
          </cell>
          <cell r="D301">
            <v>1.6910000000000001</v>
          </cell>
          <cell r="E301">
            <v>1.635</v>
          </cell>
          <cell r="H301">
            <v>16.7</v>
          </cell>
          <cell r="I301">
            <v>5</v>
          </cell>
          <cell r="J301">
            <v>0.20300000000000001</v>
          </cell>
          <cell r="K301">
            <v>32</v>
          </cell>
          <cell r="L301">
            <v>4.3999999999999997E-2</v>
          </cell>
          <cell r="M301">
            <v>6.9000000000000006E-2</v>
          </cell>
        </row>
        <row r="302">
          <cell r="A302" t="str">
            <v>I03A</v>
          </cell>
          <cell r="B302" t="str">
            <v>O</v>
          </cell>
          <cell r="C302" t="str">
            <v>Revision am Hüftgelenk mit äußerst schweren oder schweren CC</v>
          </cell>
          <cell r="D302">
            <v>3.609</v>
          </cell>
          <cell r="E302">
            <v>3.4820000000000002</v>
          </cell>
          <cell r="H302">
            <v>23.1</v>
          </cell>
          <cell r="I302">
            <v>7</v>
          </cell>
          <cell r="J302">
            <v>0.28399999999999997</v>
          </cell>
          <cell r="K302">
            <v>38</v>
          </cell>
          <cell r="L302">
            <v>5.8999999999999997E-2</v>
          </cell>
          <cell r="M302">
            <v>9.4E-2</v>
          </cell>
        </row>
        <row r="303">
          <cell r="A303" t="str">
            <v>I03B</v>
          </cell>
          <cell r="B303" t="str">
            <v>O</v>
          </cell>
          <cell r="C303" t="str">
            <v>Ersatz des Hüftgelenkes mit äußerst schweren oder schweren CC oder Revision am Hüftgelenk ohne äußerst schwere oder schwere CC</v>
          </cell>
          <cell r="D303">
            <v>2.9169999999999998</v>
          </cell>
          <cell r="E303">
            <v>2.8359999999999999</v>
          </cell>
          <cell r="H303">
            <v>19.600000000000001</v>
          </cell>
          <cell r="I303">
            <v>6</v>
          </cell>
          <cell r="J303">
            <v>0.27</v>
          </cell>
          <cell r="K303">
            <v>35</v>
          </cell>
          <cell r="L303">
            <v>5.8000000000000003E-2</v>
          </cell>
          <cell r="M303">
            <v>9.1999999999999998E-2</v>
          </cell>
        </row>
        <row r="304">
          <cell r="A304" t="str">
            <v>I03C</v>
          </cell>
          <cell r="B304" t="str">
            <v>O</v>
          </cell>
          <cell r="C304" t="str">
            <v>Ersatz des Hüftgelenkes ohne äußerst schwere oder schwere CC</v>
          </cell>
          <cell r="D304">
            <v>1.921</v>
          </cell>
          <cell r="E304">
            <v>1.8660000000000001</v>
          </cell>
          <cell r="H304">
            <v>17.5</v>
          </cell>
          <cell r="I304">
            <v>5</v>
          </cell>
          <cell r="J304">
            <v>0.193</v>
          </cell>
          <cell r="K304">
            <v>32</v>
          </cell>
          <cell r="L304">
            <v>0.04</v>
          </cell>
          <cell r="M304">
            <v>6.2E-2</v>
          </cell>
        </row>
        <row r="305">
          <cell r="A305" t="str">
            <v>I04A</v>
          </cell>
          <cell r="B305" t="str">
            <v>O</v>
          </cell>
          <cell r="C305" t="str">
            <v>Ersatz des Kniegelenkes und Replantation am Kniegelenk mit äußerst schweren CC</v>
          </cell>
          <cell r="D305">
            <v>3.8439999999999999</v>
          </cell>
          <cell r="E305">
            <v>3.7389999999999999</v>
          </cell>
          <cell r="H305">
            <v>21.6</v>
          </cell>
          <cell r="I305">
            <v>6</v>
          </cell>
          <cell r="J305">
            <v>0.30399999999999999</v>
          </cell>
          <cell r="K305">
            <v>37</v>
          </cell>
          <cell r="L305">
            <v>5.8999999999999997E-2</v>
          </cell>
          <cell r="M305">
            <v>9.4E-2</v>
          </cell>
        </row>
        <row r="306">
          <cell r="A306" t="str">
            <v>I04B</v>
          </cell>
          <cell r="B306" t="str">
            <v>O</v>
          </cell>
          <cell r="C306" t="str">
            <v>Ersatz des Kniegelenkes und Replantation am Kniegelenk ohne äußerst schwere CC</v>
          </cell>
          <cell r="D306">
            <v>3.0350000000000001</v>
          </cell>
          <cell r="E306">
            <v>2.9489999999999998</v>
          </cell>
          <cell r="H306">
            <v>18.3</v>
          </cell>
          <cell r="I306">
            <v>5</v>
          </cell>
          <cell r="J306">
            <v>0.27300000000000002</v>
          </cell>
          <cell r="K306">
            <v>33</v>
          </cell>
          <cell r="L306">
            <v>5.3999999999999999E-2</v>
          </cell>
          <cell r="M306">
            <v>8.5000000000000006E-2</v>
          </cell>
        </row>
        <row r="307">
          <cell r="A307" t="str">
            <v>I05Z</v>
          </cell>
          <cell r="B307" t="str">
            <v>O</v>
          </cell>
          <cell r="C307" t="str">
            <v>Anderer großer Gelenkersatz und Replantation an den Extremitäten</v>
          </cell>
          <cell r="D307">
            <v>2.69</v>
          </cell>
          <cell r="E307">
            <v>2.5920000000000001</v>
          </cell>
          <cell r="H307">
            <v>17.899999999999999</v>
          </cell>
          <cell r="I307">
            <v>5</v>
          </cell>
          <cell r="J307">
            <v>0.25900000000000001</v>
          </cell>
          <cell r="K307">
            <v>33</v>
          </cell>
          <cell r="L307">
            <v>5.1999999999999998E-2</v>
          </cell>
          <cell r="M307">
            <v>8.2000000000000003E-2</v>
          </cell>
        </row>
        <row r="308">
          <cell r="A308" t="str">
            <v>I06Z</v>
          </cell>
          <cell r="B308" t="str">
            <v>O</v>
          </cell>
          <cell r="C308" t="str">
            <v>Wirbelkörper­Fusion bei Wirbelsäulendeformität</v>
          </cell>
          <cell r="D308">
            <v>5.1920000000000002</v>
          </cell>
          <cell r="E308">
            <v>5.0350000000000001</v>
          </cell>
          <cell r="H308">
            <v>20</v>
          </cell>
          <cell r="I308">
            <v>6</v>
          </cell>
          <cell r="J308">
            <v>0.38100000000000001</v>
          </cell>
          <cell r="K308">
            <v>35</v>
          </cell>
          <cell r="L308">
            <v>0.08</v>
          </cell>
          <cell r="M308">
            <v>0.127</v>
          </cell>
        </row>
        <row r="309">
          <cell r="A309" t="str">
            <v>I07Z</v>
          </cell>
          <cell r="B309" t="str">
            <v>O</v>
          </cell>
          <cell r="C309" t="str">
            <v>Amputation</v>
          </cell>
          <cell r="D309">
            <v>2.7010000000000001</v>
          </cell>
          <cell r="E309">
            <v>2.6379999999999999</v>
          </cell>
          <cell r="H309">
            <v>25.7</v>
          </cell>
          <cell r="I309">
            <v>8</v>
          </cell>
          <cell r="J309">
            <v>0.24399999999999999</v>
          </cell>
          <cell r="K309">
            <v>41</v>
          </cell>
          <cell r="L309">
            <v>5.0999999999999997E-2</v>
          </cell>
          <cell r="M309">
            <v>8.2000000000000003E-2</v>
          </cell>
        </row>
        <row r="310">
          <cell r="A310" t="str">
            <v>I08A</v>
          </cell>
          <cell r="B310" t="str">
            <v>O</v>
          </cell>
          <cell r="C310" t="str">
            <v>Andere Eingriffe an Hüftgelenk und Femur mit äußerst schweren oder schweren CC</v>
          </cell>
          <cell r="D310">
            <v>2.3889999999999998</v>
          </cell>
          <cell r="E310">
            <v>2.335</v>
          </cell>
          <cell r="H310">
            <v>18.899999999999999</v>
          </cell>
          <cell r="I310">
            <v>5</v>
          </cell>
          <cell r="J310">
            <v>0.30499999999999999</v>
          </cell>
          <cell r="K310">
            <v>34</v>
          </cell>
          <cell r="L310">
            <v>5.8000000000000003E-2</v>
          </cell>
          <cell r="M310">
            <v>9.1999999999999998E-2</v>
          </cell>
        </row>
        <row r="311">
          <cell r="A311" t="str">
            <v>I08B</v>
          </cell>
          <cell r="B311" t="str">
            <v>O</v>
          </cell>
          <cell r="C311" t="str">
            <v>Andere Eingriffe an Hüftgelenk und Femur, Alter &gt; 54 Jahre ohne äußerst schwere oder schwere CC</v>
          </cell>
          <cell r="D311">
            <v>2.0590000000000002</v>
          </cell>
          <cell r="E311">
            <v>2.0019999999999998</v>
          </cell>
          <cell r="H311">
            <v>16.5</v>
          </cell>
          <cell r="I311">
            <v>5</v>
          </cell>
          <cell r="J311">
            <v>0.25700000000000001</v>
          </cell>
          <cell r="K311">
            <v>32</v>
          </cell>
          <cell r="L311">
            <v>5.6000000000000001E-2</v>
          </cell>
          <cell r="M311">
            <v>8.7999999999999995E-2</v>
          </cell>
        </row>
        <row r="312">
          <cell r="A312" t="str">
            <v>I08C</v>
          </cell>
          <cell r="B312" t="str">
            <v>O</v>
          </cell>
          <cell r="C312" t="str">
            <v>Andere Eingriffe an Hüftgelenk und Femur, Alter &lt; 55 Jahre ohne äußerst schwere oder schwere CC</v>
          </cell>
          <cell r="D312">
            <v>1.6359999999999999</v>
          </cell>
          <cell r="E312">
            <v>1.5720000000000001</v>
          </cell>
          <cell r="H312">
            <v>10.8</v>
          </cell>
          <cell r="I312">
            <v>3</v>
          </cell>
          <cell r="J312">
            <v>0.27</v>
          </cell>
          <cell r="K312">
            <v>26</v>
          </cell>
          <cell r="L312">
            <v>0.06</v>
          </cell>
          <cell r="M312">
            <v>9.0999999999999998E-2</v>
          </cell>
        </row>
        <row r="313">
          <cell r="A313" t="str">
            <v>I09A</v>
          </cell>
          <cell r="B313" t="str">
            <v>O</v>
          </cell>
          <cell r="C313" t="str">
            <v>Wirbelkörper­Fusion mit äußerst schweren oder schweren CC</v>
          </cell>
          <cell r="D313">
            <v>3.786</v>
          </cell>
          <cell r="E313">
            <v>3.6539999999999999</v>
          </cell>
          <cell r="H313">
            <v>22.8</v>
          </cell>
          <cell r="I313">
            <v>7</v>
          </cell>
          <cell r="J313">
            <v>0.28199999999999997</v>
          </cell>
          <cell r="K313">
            <v>38</v>
          </cell>
          <cell r="L313">
            <v>5.8999999999999997E-2</v>
          </cell>
          <cell r="M313">
            <v>9.5000000000000001E-2</v>
          </cell>
        </row>
        <row r="314">
          <cell r="A314" t="str">
            <v>I09B</v>
          </cell>
          <cell r="B314" t="str">
            <v>O</v>
          </cell>
          <cell r="C314" t="str">
            <v>Wirbelkörper­Fusion ohne äußerst schwere oder schwere CC</v>
          </cell>
          <cell r="D314">
            <v>2.5720000000000001</v>
          </cell>
          <cell r="E314">
            <v>2.4239999999999999</v>
          </cell>
          <cell r="H314">
            <v>14.8</v>
          </cell>
          <cell r="I314">
            <v>4</v>
          </cell>
          <cell r="J314">
            <v>0.27100000000000002</v>
          </cell>
          <cell r="K314">
            <v>30</v>
          </cell>
          <cell r="L314">
            <v>5.5E-2</v>
          </cell>
          <cell r="M314">
            <v>8.5999999999999993E-2</v>
          </cell>
        </row>
        <row r="315">
          <cell r="A315" t="str">
            <v>I10A</v>
          </cell>
          <cell r="B315" t="str">
            <v>O</v>
          </cell>
          <cell r="C315" t="str">
            <v>Andere Eingriffe an der Wirbelsäule mit äußerst schweren oder schweren CC</v>
          </cell>
          <cell r="D315">
            <v>2.052</v>
          </cell>
          <cell r="E315">
            <v>1.986</v>
          </cell>
          <cell r="H315">
            <v>15.6</v>
          </cell>
          <cell r="I315">
            <v>4</v>
          </cell>
          <cell r="J315">
            <v>0.28299999999999997</v>
          </cell>
          <cell r="K315">
            <v>31</v>
          </cell>
          <cell r="L315">
            <v>5.5E-2</v>
          </cell>
          <cell r="M315">
            <v>8.5999999999999993E-2</v>
          </cell>
        </row>
        <row r="316">
          <cell r="A316" t="str">
            <v>I10B</v>
          </cell>
          <cell r="B316" t="str">
            <v>O</v>
          </cell>
          <cell r="C316" t="str">
            <v>Andere Eingriffe an der Wirbelsäule ohne äußerst schwere oder schwere CC</v>
          </cell>
          <cell r="D316">
            <v>1.4590000000000001</v>
          </cell>
          <cell r="E316">
            <v>1.387</v>
          </cell>
          <cell r="H316">
            <v>10.8</v>
          </cell>
          <cell r="I316">
            <v>3</v>
          </cell>
          <cell r="J316">
            <v>0.246</v>
          </cell>
          <cell r="K316">
            <v>26</v>
          </cell>
          <cell r="L316">
            <v>5.5E-2</v>
          </cell>
          <cell r="M316">
            <v>8.4000000000000005E-2</v>
          </cell>
        </row>
        <row r="317">
          <cell r="A317" t="str">
            <v>I11Z</v>
          </cell>
          <cell r="B317" t="str">
            <v>O</v>
          </cell>
          <cell r="C317" t="str">
            <v>Eingriffe zur Verlängerung einer Extremität</v>
          </cell>
          <cell r="D317">
            <v>1.9730000000000001</v>
          </cell>
          <cell r="E317">
            <v>1.8680000000000001</v>
          </cell>
          <cell r="H317">
            <v>12.9</v>
          </cell>
          <cell r="I317">
            <v>3</v>
          </cell>
          <cell r="J317">
            <v>0.25600000000000001</v>
          </cell>
          <cell r="K317">
            <v>28</v>
          </cell>
          <cell r="L317">
            <v>4.8000000000000001E-2</v>
          </cell>
          <cell r="M317">
            <v>7.3999999999999996E-2</v>
          </cell>
        </row>
        <row r="318">
          <cell r="A318" t="str">
            <v>I12A</v>
          </cell>
          <cell r="B318" t="str">
            <v>O</v>
          </cell>
          <cell r="C318" t="str">
            <v>Knochen­ und Gelenkinfektion/­entzündung mit verschiedenen Eingriffen am Muskel­Skelett­System und Bindegewebe mit äußerst schweren CC</v>
          </cell>
          <cell r="D318">
            <v>2.3530000000000002</v>
          </cell>
          <cell r="E318">
            <v>2.3029999999999999</v>
          </cell>
          <cell r="H318">
            <v>22.2</v>
          </cell>
          <cell r="I318">
            <v>6</v>
          </cell>
          <cell r="J318">
            <v>0.27800000000000002</v>
          </cell>
          <cell r="K318">
            <v>37</v>
          </cell>
          <cell r="L318">
            <v>5.2999999999999999E-2</v>
          </cell>
          <cell r="M318">
            <v>8.4000000000000005E-2</v>
          </cell>
        </row>
        <row r="319">
          <cell r="A319" t="str">
            <v>I12B</v>
          </cell>
          <cell r="B319" t="str">
            <v>O</v>
          </cell>
          <cell r="C319" t="str">
            <v>Knochen­ und Gelenkinfektion/­entzündung mit verschiedenen Eingriffen am Muskel­Skelett­System und Bindegewebe mit schweren CC</v>
          </cell>
          <cell r="D319">
            <v>1.9890000000000001</v>
          </cell>
          <cell r="E319">
            <v>1.946</v>
          </cell>
          <cell r="H319">
            <v>16.899999999999999</v>
          </cell>
          <cell r="I319">
            <v>5</v>
          </cell>
          <cell r="J319">
            <v>0.26</v>
          </cell>
          <cell r="K319">
            <v>32</v>
          </cell>
          <cell r="L319">
            <v>5.5E-2</v>
          </cell>
          <cell r="M319">
            <v>8.6999999999999994E-2</v>
          </cell>
        </row>
        <row r="320">
          <cell r="A320" t="str">
            <v>I12C</v>
          </cell>
          <cell r="B320" t="str">
            <v>O</v>
          </cell>
          <cell r="C320" t="str">
            <v>Knochen­ und Gelenkinfektion/­entzündung mit verschiedenen Eingriffen am Muskel­Skelett­System und Bindegewebe ohne äußerst schwere oder schwere CC</v>
          </cell>
          <cell r="D320">
            <v>1.327</v>
          </cell>
          <cell r="E320">
            <v>1.2809999999999999</v>
          </cell>
          <cell r="H320">
            <v>11.4</v>
          </cell>
          <cell r="I320">
            <v>3</v>
          </cell>
          <cell r="J320">
            <v>0.22900000000000001</v>
          </cell>
          <cell r="K320">
            <v>26</v>
          </cell>
          <cell r="L320">
            <v>4.8000000000000001E-2</v>
          </cell>
          <cell r="M320">
            <v>7.3999999999999996E-2</v>
          </cell>
        </row>
        <row r="321">
          <cell r="A321" t="str">
            <v>I13A</v>
          </cell>
          <cell r="B321" t="str">
            <v>O</v>
          </cell>
          <cell r="C321" t="str">
            <v>Eingriffe an Humerus, Tibia, Fibula und Sprunggelenk mit äußerst schweren oder schweren CC</v>
          </cell>
          <cell r="D321">
            <v>2.0209999999999999</v>
          </cell>
          <cell r="E321">
            <v>1.9590000000000001</v>
          </cell>
          <cell r="H321">
            <v>16.899999999999999</v>
          </cell>
          <cell r="I321">
            <v>5</v>
          </cell>
          <cell r="J321">
            <v>0.246</v>
          </cell>
          <cell r="K321">
            <v>32</v>
          </cell>
          <cell r="L321">
            <v>5.2999999999999999E-2</v>
          </cell>
          <cell r="M321">
            <v>8.3000000000000004E-2</v>
          </cell>
        </row>
        <row r="322">
          <cell r="A322" t="str">
            <v>I13B</v>
          </cell>
          <cell r="B322" t="str">
            <v>O</v>
          </cell>
          <cell r="C322" t="str">
            <v>Eingriffe an Humerus, Tibia, Fibula und Sprunggelenk, Alter &gt; 59 Jahre ohne äußerst schwere oder schwere CC</v>
          </cell>
          <cell r="D322">
            <v>1.615</v>
          </cell>
          <cell r="E322">
            <v>1.548</v>
          </cell>
          <cell r="H322">
            <v>13.7</v>
          </cell>
          <cell r="I322">
            <v>4</v>
          </cell>
          <cell r="J322">
            <v>0.221</v>
          </cell>
          <cell r="K322">
            <v>29</v>
          </cell>
          <cell r="L322">
            <v>4.8000000000000001E-2</v>
          </cell>
          <cell r="M322">
            <v>7.4999999999999997E-2</v>
          </cell>
        </row>
        <row r="323">
          <cell r="A323" t="str">
            <v>I13C</v>
          </cell>
          <cell r="B323" t="str">
            <v>O</v>
          </cell>
          <cell r="C323" t="str">
            <v>Eingriffe an Humerus, Tibia, Fibula und Sprunggelenk, Alter &lt; 60 Jahre ohne äußerst schwere oder schwere CC</v>
          </cell>
          <cell r="D323">
            <v>1.173</v>
          </cell>
          <cell r="E323">
            <v>1.115</v>
          </cell>
          <cell r="H323">
            <v>8.1</v>
          </cell>
          <cell r="I323">
            <v>2</v>
          </cell>
          <cell r="J323">
            <v>0.246</v>
          </cell>
          <cell r="K323">
            <v>23</v>
          </cell>
          <cell r="L323">
            <v>5.3999999999999999E-2</v>
          </cell>
          <cell r="M323">
            <v>8.1000000000000003E-2</v>
          </cell>
        </row>
        <row r="324">
          <cell r="A324" t="str">
            <v>I14Z</v>
          </cell>
          <cell r="B324" t="str">
            <v>O</v>
          </cell>
          <cell r="C324" t="str">
            <v>Revision eines Amputationsstumpfes</v>
          </cell>
          <cell r="D324">
            <v>1.2170000000000001</v>
          </cell>
          <cell r="E324">
            <v>1.179</v>
          </cell>
          <cell r="H324">
            <v>9.1999999999999993</v>
          </cell>
          <cell r="I324">
            <v>2</v>
          </cell>
          <cell r="J324">
            <v>0.25800000000000001</v>
          </cell>
          <cell r="K324">
            <v>24</v>
          </cell>
          <cell r="L324">
            <v>5.0999999999999997E-2</v>
          </cell>
          <cell r="M324">
            <v>7.5999999999999998E-2</v>
          </cell>
        </row>
        <row r="325">
          <cell r="A325" t="str">
            <v>I15Z</v>
          </cell>
          <cell r="B325" t="str">
            <v>O</v>
          </cell>
          <cell r="C325" t="str">
            <v>Operationen am Hirn­ und Gesichtsschädel</v>
          </cell>
          <cell r="D325">
            <v>1.8680000000000001</v>
          </cell>
          <cell r="E325">
            <v>1.82</v>
          </cell>
          <cell r="H325">
            <v>9.9</v>
          </cell>
          <cell r="I325">
            <v>2</v>
          </cell>
          <cell r="J325">
            <v>0.46600000000000003</v>
          </cell>
          <cell r="K325">
            <v>25</v>
          </cell>
          <cell r="L325">
            <v>8.5000000000000006E-2</v>
          </cell>
          <cell r="M325">
            <v>0.128</v>
          </cell>
        </row>
        <row r="326">
          <cell r="A326" t="str">
            <v>I16Z</v>
          </cell>
          <cell r="B326" t="str">
            <v>O</v>
          </cell>
          <cell r="C326" t="str">
            <v>Andere Eingriffe am Schultergelenk</v>
          </cell>
          <cell r="D326">
            <v>0.998</v>
          </cell>
          <cell r="E326">
            <v>0.94399999999999995</v>
          </cell>
          <cell r="H326">
            <v>6.8</v>
          </cell>
          <cell r="I326">
            <v>1</v>
          </cell>
          <cell r="J326">
            <v>0.28999999999999998</v>
          </cell>
          <cell r="K326">
            <v>19</v>
          </cell>
          <cell r="L326">
            <v>5.0999999999999997E-2</v>
          </cell>
          <cell r="M326">
            <v>7.3999999999999996E-2</v>
          </cell>
        </row>
        <row r="327">
          <cell r="A327" t="str">
            <v>I17Z</v>
          </cell>
          <cell r="B327" t="str">
            <v>O</v>
          </cell>
          <cell r="C327" t="str">
            <v>Operationen am Gesichtsschädel</v>
          </cell>
          <cell r="D327">
            <v>1.0109999999999999</v>
          </cell>
          <cell r="E327">
            <v>0.96</v>
          </cell>
          <cell r="H327">
            <v>7</v>
          </cell>
          <cell r="I327">
            <v>1</v>
          </cell>
          <cell r="J327">
            <v>0.33300000000000002</v>
          </cell>
          <cell r="K327">
            <v>22</v>
          </cell>
          <cell r="L327">
            <v>5.7000000000000002E-2</v>
          </cell>
          <cell r="M327">
            <v>8.3000000000000004E-2</v>
          </cell>
        </row>
        <row r="328">
          <cell r="A328" t="str">
            <v>I18Z</v>
          </cell>
          <cell r="B328" t="str">
            <v>O</v>
          </cell>
          <cell r="C328" t="str">
            <v>Eingriffe am Kniegelenk</v>
          </cell>
          <cell r="D328">
            <v>0.76300000000000001</v>
          </cell>
          <cell r="E328">
            <v>0.71899999999999997</v>
          </cell>
          <cell r="H328">
            <v>5.0999999999999996</v>
          </cell>
          <cell r="I328">
            <v>1</v>
          </cell>
          <cell r="J328">
            <v>0.221</v>
          </cell>
          <cell r="K328">
            <v>18</v>
          </cell>
          <cell r="L328">
            <v>5.1999999999999998E-2</v>
          </cell>
          <cell r="M328">
            <v>7.1999999999999995E-2</v>
          </cell>
        </row>
        <row r="329">
          <cell r="A329" t="str">
            <v>I19Z</v>
          </cell>
          <cell r="B329" t="str">
            <v>O</v>
          </cell>
          <cell r="C329" t="str">
            <v>Andere Eingriffe an Ellenbogengelenk oder Unterarm</v>
          </cell>
          <cell r="D329">
            <v>0.88200000000000001</v>
          </cell>
          <cell r="E329">
            <v>0.83499999999999996</v>
          </cell>
          <cell r="H329">
            <v>4.7</v>
          </cell>
          <cell r="I329">
            <v>1</v>
          </cell>
          <cell r="J329">
            <v>0.254</v>
          </cell>
          <cell r="K329">
            <v>20</v>
          </cell>
          <cell r="L329">
            <v>6.5000000000000002E-2</v>
          </cell>
          <cell r="M329">
            <v>8.8999999999999996E-2</v>
          </cell>
        </row>
        <row r="330">
          <cell r="A330" t="str">
            <v>I20Z</v>
          </cell>
          <cell r="B330" t="str">
            <v>O</v>
          </cell>
          <cell r="C330" t="str">
            <v>Eingriffe am Fuß</v>
          </cell>
          <cell r="D330">
            <v>0.89400000000000002</v>
          </cell>
          <cell r="E330">
            <v>0.85</v>
          </cell>
          <cell r="H330">
            <v>7.1</v>
          </cell>
          <cell r="I330">
            <v>1</v>
          </cell>
          <cell r="J330">
            <v>0.27300000000000002</v>
          </cell>
          <cell r="K330">
            <v>22</v>
          </cell>
          <cell r="L330">
            <v>4.5999999999999999E-2</v>
          </cell>
          <cell r="M330">
            <v>6.7000000000000004E-2</v>
          </cell>
        </row>
        <row r="331">
          <cell r="A331" t="str">
            <v>I21Z</v>
          </cell>
          <cell r="B331" t="str">
            <v>O</v>
          </cell>
          <cell r="C331" t="str">
            <v>Lokale Exzision und Entfernung von Osteosynthesematerial an Hüftgelenk und Femur</v>
          </cell>
          <cell r="D331">
            <v>0.90800000000000003</v>
          </cell>
          <cell r="E331">
            <v>0.85699999999999998</v>
          </cell>
          <cell r="H331">
            <v>5.6</v>
          </cell>
          <cell r="I331">
            <v>1</v>
          </cell>
          <cell r="J331">
            <v>0.255</v>
          </cell>
          <cell r="K331">
            <v>21</v>
          </cell>
          <cell r="L331">
            <v>5.5E-2</v>
          </cell>
          <cell r="M331">
            <v>7.8E-2</v>
          </cell>
        </row>
        <row r="332">
          <cell r="A332" t="str">
            <v>I22Z</v>
          </cell>
          <cell r="B332" t="str">
            <v>O</v>
          </cell>
          <cell r="C332" t="str">
            <v>Große Eingriffe an Handgelenk, Hand und Daumen</v>
          </cell>
          <cell r="D332">
            <v>0.75700000000000001</v>
          </cell>
          <cell r="E332">
            <v>0.71599999999999997</v>
          </cell>
          <cell r="H332">
            <v>4.3</v>
          </cell>
          <cell r="I332">
            <v>1</v>
          </cell>
          <cell r="J332">
            <v>0.20499999999999999</v>
          </cell>
          <cell r="K332">
            <v>17</v>
          </cell>
          <cell r="L332">
            <v>5.7000000000000002E-2</v>
          </cell>
          <cell r="M332">
            <v>7.6999999999999999E-2</v>
          </cell>
        </row>
        <row r="333">
          <cell r="A333" t="str">
            <v>I23Z</v>
          </cell>
          <cell r="B333" t="str">
            <v>O</v>
          </cell>
          <cell r="C333" t="str">
            <v>Lokale Exzision und Entfernung von Osteosynthesematerial außer an Hüftgelenk und Femur</v>
          </cell>
          <cell r="D333">
            <v>0.65</v>
          </cell>
          <cell r="E333">
            <v>0.61399999999999999</v>
          </cell>
          <cell r="H333">
            <v>3.7</v>
          </cell>
          <cell r="I333">
            <v>1</v>
          </cell>
          <cell r="J333">
            <v>0.186</v>
          </cell>
          <cell r="K333">
            <v>17</v>
          </cell>
          <cell r="L333">
            <v>0.06</v>
          </cell>
          <cell r="M333">
            <v>7.9000000000000001E-2</v>
          </cell>
        </row>
        <row r="334">
          <cell r="A334" t="str">
            <v>I24Z</v>
          </cell>
          <cell r="B334" t="str">
            <v>O</v>
          </cell>
          <cell r="C334" t="str">
            <v>Arthroskopie einschließlich Biopsie</v>
          </cell>
          <cell r="D334">
            <v>0.65100000000000002</v>
          </cell>
          <cell r="E334">
            <v>0.61899999999999999</v>
          </cell>
          <cell r="H334">
            <v>3.9</v>
          </cell>
          <cell r="I334">
            <v>1</v>
          </cell>
          <cell r="J334">
            <v>0.191</v>
          </cell>
          <cell r="K334">
            <v>17</v>
          </cell>
          <cell r="L334">
            <v>5.8999999999999997E-2</v>
          </cell>
          <cell r="M334">
            <v>7.8E-2</v>
          </cell>
        </row>
        <row r="335">
          <cell r="A335" t="str">
            <v>I25Z</v>
          </cell>
          <cell r="B335" t="str">
            <v>O</v>
          </cell>
          <cell r="C335" t="str">
            <v>Diagnostische Eingriffe an Knochen und Gelenken einschließlich Biopsie</v>
          </cell>
          <cell r="D335">
            <v>1.0329999999999999</v>
          </cell>
          <cell r="E335">
            <v>1.0069999999999999</v>
          </cell>
          <cell r="H335">
            <v>7.6</v>
          </cell>
          <cell r="I335">
            <v>2</v>
          </cell>
          <cell r="J335">
            <v>0.23200000000000001</v>
          </cell>
          <cell r="K335">
            <v>23</v>
          </cell>
          <cell r="L335">
            <v>5.5E-2</v>
          </cell>
          <cell r="M335">
            <v>8.1000000000000003E-2</v>
          </cell>
        </row>
        <row r="336">
          <cell r="A336" t="str">
            <v>I26Z</v>
          </cell>
          <cell r="B336" t="str">
            <v>O</v>
          </cell>
          <cell r="C336" t="str">
            <v>Andere Eingriffe an Handgelenk und Hand</v>
          </cell>
          <cell r="D336">
            <v>0.67200000000000004</v>
          </cell>
          <cell r="E336">
            <v>0.63400000000000001</v>
          </cell>
          <cell r="H336">
            <v>3.2</v>
          </cell>
          <cell r="I336">
            <v>1</v>
          </cell>
          <cell r="J336">
            <v>0.18099999999999999</v>
          </cell>
          <cell r="K336">
            <v>15</v>
          </cell>
          <cell r="L336">
            <v>6.8000000000000005E-2</v>
          </cell>
          <cell r="M336">
            <v>8.5999999999999993E-2</v>
          </cell>
        </row>
        <row r="337">
          <cell r="A337" t="str">
            <v>I27Z</v>
          </cell>
          <cell r="B337" t="str">
            <v>O</v>
          </cell>
          <cell r="C337" t="str">
            <v>Eingriffe am Weichteilgewebe</v>
          </cell>
          <cell r="D337">
            <v>0.86199999999999999</v>
          </cell>
          <cell r="E337">
            <v>0.82</v>
          </cell>
          <cell r="H337">
            <v>5.9</v>
          </cell>
          <cell r="I337">
            <v>1</v>
          </cell>
          <cell r="J337">
            <v>0.26</v>
          </cell>
          <cell r="K337">
            <v>21</v>
          </cell>
          <cell r="L337">
            <v>5.2999999999999999E-2</v>
          </cell>
          <cell r="M337">
            <v>7.4999999999999997E-2</v>
          </cell>
        </row>
        <row r="338">
          <cell r="A338" t="str">
            <v>I28A</v>
          </cell>
          <cell r="B338" t="str">
            <v>O</v>
          </cell>
          <cell r="C338" t="str">
            <v>Andere Eingriffe am Bindegewebe mit CC</v>
          </cell>
          <cell r="D338">
            <v>1.474</v>
          </cell>
          <cell r="E338">
            <v>1.4350000000000001</v>
          </cell>
          <cell r="H338">
            <v>11.5</v>
          </cell>
          <cell r="I338">
            <v>3</v>
          </cell>
          <cell r="J338">
            <v>0.249</v>
          </cell>
          <cell r="K338">
            <v>27</v>
          </cell>
          <cell r="L338">
            <v>5.1999999999999998E-2</v>
          </cell>
          <cell r="M338">
            <v>0.08</v>
          </cell>
        </row>
        <row r="339">
          <cell r="A339" t="str">
            <v>I28B</v>
          </cell>
          <cell r="B339" t="str">
            <v>O</v>
          </cell>
          <cell r="C339" t="str">
            <v>Andere Eingriffe am Bindegewebe ohne CC</v>
          </cell>
          <cell r="D339">
            <v>0.872</v>
          </cell>
          <cell r="E339">
            <v>0.82299999999999995</v>
          </cell>
          <cell r="H339">
            <v>5.5</v>
          </cell>
          <cell r="I339">
            <v>1</v>
          </cell>
          <cell r="J339">
            <v>0.24399999999999999</v>
          </cell>
          <cell r="K339">
            <v>20</v>
          </cell>
          <cell r="L339">
            <v>5.3999999999999999E-2</v>
          </cell>
          <cell r="M339">
            <v>7.4999999999999997E-2</v>
          </cell>
        </row>
        <row r="340">
          <cell r="A340" t="str">
            <v>I60Z</v>
          </cell>
          <cell r="B340" t="str">
            <v>M</v>
          </cell>
          <cell r="C340" t="str">
            <v>Frakturen am Femurschaft und offene Frakturen an den Femurkondylen</v>
          </cell>
          <cell r="D340">
            <v>1.8169999999999999</v>
          </cell>
          <cell r="E340">
            <v>1.7849999999999999</v>
          </cell>
          <cell r="H340">
            <v>11.4</v>
          </cell>
          <cell r="I340">
            <v>3</v>
          </cell>
          <cell r="J340">
            <v>0.35599999999999998</v>
          </cell>
          <cell r="K340">
            <v>26</v>
          </cell>
          <cell r="L340">
            <v>7.4999999999999997E-2</v>
          </cell>
          <cell r="M340">
            <v>0.115</v>
          </cell>
        </row>
        <row r="341">
          <cell r="A341" t="str">
            <v>I61Z</v>
          </cell>
          <cell r="B341" t="str">
            <v>M</v>
          </cell>
          <cell r="C341" t="str">
            <v>Andere Frakturen am Femur</v>
          </cell>
          <cell r="D341">
            <v>1.145</v>
          </cell>
          <cell r="E341">
            <v>1.1279999999999999</v>
          </cell>
          <cell r="H341">
            <v>9.6</v>
          </cell>
          <cell r="I341">
            <v>2</v>
          </cell>
          <cell r="J341">
            <v>0.34399999999999997</v>
          </cell>
          <cell r="K341">
            <v>25</v>
          </cell>
          <cell r="L341">
            <v>6.4000000000000001E-2</v>
          </cell>
          <cell r="M341">
            <v>9.7000000000000003E-2</v>
          </cell>
        </row>
        <row r="342">
          <cell r="A342" t="str">
            <v>I62A</v>
          </cell>
          <cell r="B342" t="str">
            <v>M</v>
          </cell>
          <cell r="C342" t="str">
            <v>Frakturen an Becken und Schenkelhals mit äußerst schweren CC</v>
          </cell>
          <cell r="D342">
            <v>1.9870000000000001</v>
          </cell>
          <cell r="E342">
            <v>1.966</v>
          </cell>
          <cell r="H342">
            <v>14.9</v>
          </cell>
          <cell r="I342">
            <v>4</v>
          </cell>
          <cell r="J342">
            <v>0.34899999999999998</v>
          </cell>
          <cell r="K342">
            <v>30</v>
          </cell>
          <cell r="L342">
            <v>7.0000000000000007E-2</v>
          </cell>
          <cell r="M342">
            <v>0.109</v>
          </cell>
        </row>
        <row r="343">
          <cell r="A343" t="str">
            <v>I62B</v>
          </cell>
          <cell r="B343" t="str">
            <v>M</v>
          </cell>
          <cell r="C343" t="str">
            <v>Frakturen an Becken und Schenkelhals mit schweren CC</v>
          </cell>
          <cell r="D343">
            <v>1.8220000000000001</v>
          </cell>
          <cell r="E343">
            <v>1.802</v>
          </cell>
          <cell r="H343">
            <v>14.5</v>
          </cell>
          <cell r="I343">
            <v>4</v>
          </cell>
          <cell r="J343">
            <v>0.32100000000000001</v>
          </cell>
          <cell r="K343">
            <v>29</v>
          </cell>
          <cell r="L343">
            <v>6.6000000000000003E-2</v>
          </cell>
          <cell r="M343">
            <v>0.104</v>
          </cell>
        </row>
        <row r="344">
          <cell r="A344" t="str">
            <v>I62C</v>
          </cell>
          <cell r="B344" t="str">
            <v>M</v>
          </cell>
          <cell r="C344" t="str">
            <v>Frakturen an Becken und Schenkelhals ohne äußerst schwere oder schwere CC</v>
          </cell>
          <cell r="D344">
            <v>1.276</v>
          </cell>
          <cell r="E344">
            <v>1.2589999999999999</v>
          </cell>
          <cell r="H344">
            <v>10.9</v>
          </cell>
          <cell r="I344">
            <v>3</v>
          </cell>
          <cell r="J344">
            <v>0.28499999999999998</v>
          </cell>
          <cell r="K344">
            <v>26</v>
          </cell>
          <cell r="L344">
            <v>6.3E-2</v>
          </cell>
          <cell r="M344">
            <v>9.6000000000000002E-2</v>
          </cell>
        </row>
        <row r="345">
          <cell r="A345" t="str">
            <v>I63Z</v>
          </cell>
          <cell r="B345" t="str">
            <v>M</v>
          </cell>
          <cell r="C345" t="str">
            <v>Verstauchung, Zerrung und Luxation an Hüftgelenk, Becken und Oberschenkel</v>
          </cell>
          <cell r="D345">
            <v>0.67600000000000005</v>
          </cell>
          <cell r="E345">
            <v>0.66900000000000004</v>
          </cell>
          <cell r="H345">
            <v>5.6</v>
          </cell>
          <cell r="I345">
            <v>1</v>
          </cell>
          <cell r="J345">
            <v>0.313</v>
          </cell>
          <cell r="K345">
            <v>21</v>
          </cell>
          <cell r="L345">
            <v>6.8000000000000005E-2</v>
          </cell>
          <cell r="M345">
            <v>9.5000000000000001E-2</v>
          </cell>
        </row>
        <row r="346">
          <cell r="A346" t="str">
            <v>I64A</v>
          </cell>
          <cell r="B346" t="str">
            <v>M</v>
          </cell>
          <cell r="C346" t="str">
            <v>Osteomyelitis, Alter &lt; 65 Jahre mit äußerst schweren oder schweren CC oder Alter &gt; 64 Jahre</v>
          </cell>
          <cell r="D346">
            <v>1.107</v>
          </cell>
          <cell r="E346">
            <v>1.0960000000000001</v>
          </cell>
          <cell r="H346">
            <v>10.3</v>
          </cell>
          <cell r="I346">
            <v>2</v>
          </cell>
          <cell r="J346">
            <v>0.34599999999999997</v>
          </cell>
          <cell r="K346">
            <v>25</v>
          </cell>
          <cell r="L346">
            <v>6.0999999999999999E-2</v>
          </cell>
          <cell r="M346">
            <v>9.1999999999999998E-2</v>
          </cell>
        </row>
        <row r="347">
          <cell r="A347" t="str">
            <v>I64B</v>
          </cell>
          <cell r="B347" t="str">
            <v>M</v>
          </cell>
          <cell r="C347" t="str">
            <v>Osteomyelitis, Alter &lt; 65 Jahre ohne äußerst schwere oder schwere CC</v>
          </cell>
          <cell r="D347">
            <v>0.76200000000000001</v>
          </cell>
          <cell r="E347">
            <v>0.751</v>
          </cell>
          <cell r="H347">
            <v>5</v>
          </cell>
          <cell r="I347">
            <v>1</v>
          </cell>
          <cell r="J347">
            <v>0.30299999999999999</v>
          </cell>
          <cell r="K347">
            <v>20</v>
          </cell>
          <cell r="L347">
            <v>7.2999999999999995E-2</v>
          </cell>
          <cell r="M347">
            <v>0.10100000000000001</v>
          </cell>
        </row>
        <row r="348">
          <cell r="A348" t="str">
            <v>I65A</v>
          </cell>
          <cell r="B348" t="str">
            <v>M</v>
          </cell>
          <cell r="C348" t="str">
            <v>Bösartige Neubildung des Bindegewebes einschließlich pathologische Fraktur, Alter &gt; 64 Jahre</v>
          </cell>
          <cell r="D348">
            <v>0.88</v>
          </cell>
          <cell r="E348">
            <v>0.876</v>
          </cell>
          <cell r="H348">
            <v>7.3</v>
          </cell>
          <cell r="I348">
            <v>1</v>
          </cell>
          <cell r="J348">
            <v>0.40300000000000002</v>
          </cell>
          <cell r="K348">
            <v>22</v>
          </cell>
          <cell r="L348">
            <v>6.6000000000000003E-2</v>
          </cell>
          <cell r="M348">
            <v>9.7000000000000003E-2</v>
          </cell>
        </row>
        <row r="349">
          <cell r="A349" t="str">
            <v>I65B</v>
          </cell>
          <cell r="B349" t="str">
            <v>M</v>
          </cell>
          <cell r="C349" t="str">
            <v>Bösartige Neubildung des Bindegewebes einschließlich pathologische Fraktur, Alter &lt; 65 Jahre</v>
          </cell>
          <cell r="D349">
            <v>0.86</v>
          </cell>
          <cell r="E349">
            <v>0.85599999999999998</v>
          </cell>
          <cell r="H349">
            <v>3.9</v>
          </cell>
          <cell r="I349">
            <v>1</v>
          </cell>
          <cell r="J349">
            <v>0.39500000000000002</v>
          </cell>
          <cell r="K349">
            <v>19</v>
          </cell>
          <cell r="L349">
            <v>0.122</v>
          </cell>
          <cell r="M349">
            <v>0.16200000000000001</v>
          </cell>
        </row>
        <row r="350">
          <cell r="A350" t="str">
            <v>I66A</v>
          </cell>
          <cell r="B350" t="str">
            <v>M</v>
          </cell>
          <cell r="C350" t="str">
            <v>Andere Erkrankungen des Bindegewebes, Alter &lt; 65 Jahre mit äußerst schweren oder schweren CC oder Alter &gt; 64 Jahre</v>
          </cell>
          <cell r="D350">
            <v>1.004</v>
          </cell>
          <cell r="E350">
            <v>1.004</v>
          </cell>
          <cell r="H350">
            <v>9</v>
          </cell>
          <cell r="I350">
            <v>2</v>
          </cell>
          <cell r="J350">
            <v>0.32800000000000001</v>
          </cell>
          <cell r="K350">
            <v>24</v>
          </cell>
          <cell r="L350">
            <v>6.5000000000000002E-2</v>
          </cell>
          <cell r="M350">
            <v>9.8000000000000004E-2</v>
          </cell>
        </row>
        <row r="351">
          <cell r="A351" t="str">
            <v>I66B</v>
          </cell>
          <cell r="B351" t="str">
            <v>M</v>
          </cell>
          <cell r="C351" t="str">
            <v>Andere Erkrankungen des Bindegewebes, Alter &lt; 65 Jahre ohne äußerst schwere oder schwere CC</v>
          </cell>
          <cell r="D351">
            <v>0.66400000000000003</v>
          </cell>
          <cell r="E351">
            <v>0.66300000000000003</v>
          </cell>
          <cell r="H351">
            <v>5.7</v>
          </cell>
          <cell r="I351">
            <v>1</v>
          </cell>
          <cell r="J351">
            <v>0.32700000000000001</v>
          </cell>
          <cell r="K351">
            <v>21</v>
          </cell>
          <cell r="L351">
            <v>6.8000000000000005E-2</v>
          </cell>
          <cell r="M351">
            <v>9.7000000000000003E-2</v>
          </cell>
        </row>
        <row r="352">
          <cell r="A352" t="str">
            <v>I67A</v>
          </cell>
          <cell r="B352" t="str">
            <v>M</v>
          </cell>
          <cell r="C352" t="str">
            <v>Septische Arthritis mit äußerst schweren oder schweren CC</v>
          </cell>
          <cell r="D352">
            <v>1.6839999999999999</v>
          </cell>
          <cell r="E352">
            <v>1.6479999999999999</v>
          </cell>
          <cell r="H352">
            <v>9.9</v>
          </cell>
          <cell r="I352">
            <v>2</v>
          </cell>
          <cell r="J352">
            <v>0.56799999999999995</v>
          </cell>
          <cell r="K352">
            <v>25</v>
          </cell>
          <cell r="L352">
            <v>0.10299999999999999</v>
          </cell>
          <cell r="M352">
            <v>0.157</v>
          </cell>
        </row>
        <row r="353">
          <cell r="A353" t="str">
            <v>I67B</v>
          </cell>
          <cell r="B353" t="str">
            <v>M</v>
          </cell>
          <cell r="C353" t="str">
            <v>Septische Arthritis ohne äußerst schwere oder schwere CC</v>
          </cell>
          <cell r="D353">
            <v>0.89</v>
          </cell>
          <cell r="E353">
            <v>0.874</v>
          </cell>
          <cell r="H353">
            <v>7.7</v>
          </cell>
          <cell r="I353">
            <v>2</v>
          </cell>
          <cell r="J353">
            <v>0.27600000000000002</v>
          </cell>
          <cell r="K353">
            <v>23</v>
          </cell>
          <cell r="L353">
            <v>6.5000000000000002E-2</v>
          </cell>
          <cell r="M353">
            <v>9.5000000000000001E-2</v>
          </cell>
        </row>
        <row r="354">
          <cell r="A354" t="str">
            <v>I68A</v>
          </cell>
          <cell r="B354" t="str">
            <v>M</v>
          </cell>
          <cell r="C354" t="str">
            <v>Nicht operativ behandelte Erkrankungen und Verletzungen im Wirbelsäulenbereich ohne Schmerztherapie/Myelographie, Alter   &lt; 75 Jahre mit CC oder Alter &gt; 74 Jahre</v>
          </cell>
          <cell r="D354">
            <v>0.94899999999999995</v>
          </cell>
          <cell r="E354">
            <v>0.94699999999999995</v>
          </cell>
          <cell r="H354">
            <v>8.5</v>
          </cell>
          <cell r="I354">
            <v>2</v>
          </cell>
          <cell r="J354">
            <v>0.309</v>
          </cell>
          <cell r="K354">
            <v>24</v>
          </cell>
          <cell r="L354">
            <v>6.5000000000000002E-2</v>
          </cell>
          <cell r="M354">
            <v>9.7000000000000003E-2</v>
          </cell>
        </row>
        <row r="355">
          <cell r="A355" t="str">
            <v>I68B</v>
          </cell>
          <cell r="B355" t="str">
            <v>M</v>
          </cell>
          <cell r="C355" t="str">
            <v>Nicht operativ behandelte Erkrankungen und Verletzungen im Wirbelsäulenbereich ohne Schmerztherapie/Myelographie, Alter    &lt; 75 Jahre ohne CC</v>
          </cell>
          <cell r="D355">
            <v>0.69499999999999995</v>
          </cell>
          <cell r="E355">
            <v>0.69299999999999995</v>
          </cell>
          <cell r="H355">
            <v>5</v>
          </cell>
          <cell r="I355">
            <v>1</v>
          </cell>
          <cell r="J355">
            <v>0.34</v>
          </cell>
          <cell r="K355">
            <v>20</v>
          </cell>
          <cell r="L355">
            <v>8.1000000000000003E-2</v>
          </cell>
          <cell r="M355">
            <v>0.112</v>
          </cell>
        </row>
        <row r="356">
          <cell r="A356" t="str">
            <v>I68C</v>
          </cell>
          <cell r="B356" t="str">
            <v>M</v>
          </cell>
          <cell r="C356" t="str">
            <v>Nicht operativ behandelte Erkrankungen und Verletzungen im Wirbelsäulenbereich mit Schmerztherapie/Myelographie</v>
          </cell>
          <cell r="D356">
            <v>0.81200000000000006</v>
          </cell>
          <cell r="E356">
            <v>0.81100000000000005</v>
          </cell>
          <cell r="H356">
            <v>8.6</v>
          </cell>
          <cell r="I356">
            <v>2</v>
          </cell>
          <cell r="J356">
            <v>0.255</v>
          </cell>
          <cell r="K356">
            <v>24</v>
          </cell>
          <cell r="L356">
            <v>5.2999999999999999E-2</v>
          </cell>
          <cell r="M356">
            <v>0.08</v>
          </cell>
        </row>
        <row r="357">
          <cell r="A357" t="str">
            <v>I69A</v>
          </cell>
          <cell r="B357" t="str">
            <v>M</v>
          </cell>
          <cell r="C357" t="str">
            <v>Knochenkrankheiten und spezifische Arthropathien, Alter &gt; 74 Jahre mit äußerst schweren oder schweren CC</v>
          </cell>
          <cell r="D357">
            <v>1.272</v>
          </cell>
          <cell r="E357">
            <v>1.2649999999999999</v>
          </cell>
          <cell r="H357">
            <v>9.5</v>
          </cell>
          <cell r="I357">
            <v>2</v>
          </cell>
          <cell r="J357">
            <v>0.39400000000000002</v>
          </cell>
          <cell r="K357">
            <v>25</v>
          </cell>
          <cell r="L357">
            <v>7.3999999999999996E-2</v>
          </cell>
          <cell r="M357">
            <v>0.112</v>
          </cell>
        </row>
        <row r="358">
          <cell r="A358" t="str">
            <v>I69B</v>
          </cell>
          <cell r="B358" t="str">
            <v>M</v>
          </cell>
          <cell r="C358" t="str">
            <v>Knochenkrankheiten und spezifische Arthropathien, Alter &gt; 74 Jahre ohne äußerst schwere oder schwere CC</v>
          </cell>
          <cell r="D358">
            <v>0.82399999999999995</v>
          </cell>
          <cell r="E358">
            <v>0.81499999999999995</v>
          </cell>
          <cell r="H358">
            <v>5.2</v>
          </cell>
          <cell r="I358">
            <v>1</v>
          </cell>
          <cell r="J358">
            <v>0.36899999999999999</v>
          </cell>
          <cell r="K358">
            <v>20</v>
          </cell>
          <cell r="L358">
            <v>8.5000000000000006E-2</v>
          </cell>
          <cell r="M358">
            <v>0.11899999999999999</v>
          </cell>
        </row>
        <row r="359">
          <cell r="A359" t="str">
            <v>I69C</v>
          </cell>
          <cell r="B359" t="str">
            <v>M</v>
          </cell>
          <cell r="C359" t="str">
            <v>Knochenkrankheiten und spezifische Arthropathien, Alter &lt; 75 Jahre</v>
          </cell>
          <cell r="D359">
            <v>0.80700000000000005</v>
          </cell>
          <cell r="E359">
            <v>0.79600000000000004</v>
          </cell>
          <cell r="H359">
            <v>4.2</v>
          </cell>
          <cell r="I359">
            <v>1</v>
          </cell>
          <cell r="J359">
            <v>0.35599999999999998</v>
          </cell>
          <cell r="K359">
            <v>19</v>
          </cell>
          <cell r="L359">
            <v>0.10199999999999999</v>
          </cell>
          <cell r="M359">
            <v>0.13800000000000001</v>
          </cell>
        </row>
        <row r="360">
          <cell r="A360" t="str">
            <v>I70Z</v>
          </cell>
          <cell r="B360" t="str">
            <v>M</v>
          </cell>
          <cell r="C360" t="str">
            <v>Unspezifische Arthropathien</v>
          </cell>
          <cell r="D360">
            <v>0.69499999999999995</v>
          </cell>
          <cell r="E360">
            <v>0.69399999999999995</v>
          </cell>
          <cell r="H360">
            <v>6.5</v>
          </cell>
          <cell r="I360">
            <v>1</v>
          </cell>
          <cell r="J360">
            <v>0.34300000000000003</v>
          </cell>
          <cell r="K360">
            <v>21</v>
          </cell>
          <cell r="L360">
            <v>6.4000000000000001E-2</v>
          </cell>
          <cell r="M360">
            <v>9.1999999999999998E-2</v>
          </cell>
        </row>
        <row r="361">
          <cell r="A361" t="str">
            <v>I71A</v>
          </cell>
          <cell r="B361" t="str">
            <v>M</v>
          </cell>
          <cell r="C361" t="str">
            <v>Muskel­ und Sehnenerkrankungen, Alter &gt; 69 Jahre mit CC</v>
          </cell>
          <cell r="D361">
            <v>0.874</v>
          </cell>
          <cell r="E361">
            <v>0.874</v>
          </cell>
          <cell r="H361">
            <v>7.9</v>
          </cell>
          <cell r="I361">
            <v>2</v>
          </cell>
          <cell r="J361">
            <v>0.28599999999999998</v>
          </cell>
          <cell r="K361">
            <v>23</v>
          </cell>
          <cell r="L361">
            <v>6.6000000000000003E-2</v>
          </cell>
          <cell r="M361">
            <v>9.7000000000000003E-2</v>
          </cell>
        </row>
        <row r="362">
          <cell r="A362" t="str">
            <v>I71B</v>
          </cell>
          <cell r="B362" t="str">
            <v>M</v>
          </cell>
          <cell r="C362" t="str">
            <v>Muskel­ und Sehnenerkrankungen, Alter &lt; 70 Jahre mit CC oder Alter &gt; 69 Jahre ohne CC</v>
          </cell>
          <cell r="D362">
            <v>0.86099999999999999</v>
          </cell>
          <cell r="E362">
            <v>0.85799999999999998</v>
          </cell>
          <cell r="H362">
            <v>7.7</v>
          </cell>
          <cell r="I362">
            <v>2</v>
          </cell>
          <cell r="J362">
            <v>0.28199999999999997</v>
          </cell>
          <cell r="K362">
            <v>23</v>
          </cell>
          <cell r="L362">
            <v>6.6000000000000003E-2</v>
          </cell>
          <cell r="M362">
            <v>9.7000000000000003E-2</v>
          </cell>
        </row>
        <row r="363">
          <cell r="A363" t="str">
            <v>I71C</v>
          </cell>
          <cell r="B363" t="str">
            <v>M</v>
          </cell>
          <cell r="C363" t="str">
            <v>Muskel­ und Sehnenerkrankungen, Alter &lt; 70 Jahre ohne CC</v>
          </cell>
          <cell r="D363">
            <v>0.71799999999999997</v>
          </cell>
          <cell r="E363">
            <v>0.71499999999999997</v>
          </cell>
          <cell r="H363">
            <v>6</v>
          </cell>
          <cell r="I363">
            <v>1</v>
          </cell>
          <cell r="J363">
            <v>0.34699999999999998</v>
          </cell>
          <cell r="K363">
            <v>21</v>
          </cell>
          <cell r="L363">
            <v>6.9000000000000006E-2</v>
          </cell>
          <cell r="M363">
            <v>9.9000000000000005E-2</v>
          </cell>
        </row>
        <row r="364">
          <cell r="A364" t="str">
            <v>I72A</v>
          </cell>
          <cell r="B364" t="str">
            <v>M</v>
          </cell>
          <cell r="C364" t="str">
            <v>Entzündung von Sehnen, Muskeln und Schleimbeuteln, Alter &lt; 80 Jahre mit äußerst schweren oder schweren CC oder Alter &gt; 79 Jahre</v>
          </cell>
          <cell r="D364">
            <v>0.871</v>
          </cell>
          <cell r="E364">
            <v>0.86299999999999999</v>
          </cell>
          <cell r="H364">
            <v>7.4</v>
          </cell>
          <cell r="I364">
            <v>1</v>
          </cell>
          <cell r="J364">
            <v>0.41299999999999998</v>
          </cell>
          <cell r="K364">
            <v>22</v>
          </cell>
          <cell r="L364">
            <v>6.7000000000000004E-2</v>
          </cell>
          <cell r="M364">
            <v>9.8000000000000004E-2</v>
          </cell>
        </row>
        <row r="365">
          <cell r="A365" t="str">
            <v>I72B</v>
          </cell>
          <cell r="B365" t="str">
            <v>M</v>
          </cell>
          <cell r="C365" t="str">
            <v>Entzündung von Sehnen, Muskeln und Schleimbeuteln, Alter &lt; 80 Jahre ohne äußerst schwere oder schwere CC</v>
          </cell>
          <cell r="D365">
            <v>0.623</v>
          </cell>
          <cell r="E365">
            <v>0.60699999999999998</v>
          </cell>
          <cell r="H365">
            <v>4.2</v>
          </cell>
          <cell r="I365">
            <v>1</v>
          </cell>
          <cell r="J365">
            <v>0.26100000000000001</v>
          </cell>
          <cell r="K365">
            <v>19</v>
          </cell>
          <cell r="L365">
            <v>7.3999999999999996E-2</v>
          </cell>
          <cell r="M365">
            <v>0.1</v>
          </cell>
        </row>
        <row r="366">
          <cell r="A366" t="str">
            <v>I73A</v>
          </cell>
          <cell r="B366" t="str">
            <v>M</v>
          </cell>
          <cell r="C366" t="str">
            <v>Nachbehandlung bei Erkrankungen des Bindegewebes, Alter &gt; 59 Jahre mit äußerst schweren oder schweren CC</v>
          </cell>
          <cell r="D366">
            <v>0.997</v>
          </cell>
          <cell r="E366">
            <v>0.98199999999999998</v>
          </cell>
          <cell r="H366">
            <v>9</v>
          </cell>
          <cell r="I366">
            <v>2</v>
          </cell>
          <cell r="J366">
            <v>0.30399999999999999</v>
          </cell>
          <cell r="K366">
            <v>24</v>
          </cell>
          <cell r="L366">
            <v>6.0999999999999999E-2</v>
          </cell>
          <cell r="M366">
            <v>9.0999999999999998E-2</v>
          </cell>
        </row>
        <row r="367">
          <cell r="A367" t="str">
            <v>I73B</v>
          </cell>
          <cell r="B367" t="str">
            <v>M</v>
          </cell>
          <cell r="C367" t="str">
            <v>Nachbehandlung bei Erkrankungen des Bindegewebes, Alter &lt; 60 Jahre mit äußerst schweren oder schweren CC oder Alter &gt; 59 Jahre ohne äußerst schwere oder schwere CC</v>
          </cell>
          <cell r="D367">
            <v>0.752</v>
          </cell>
          <cell r="E367">
            <v>0.73899999999999999</v>
          </cell>
          <cell r="H367">
            <v>6.4</v>
          </cell>
          <cell r="I367">
            <v>1</v>
          </cell>
          <cell r="J367">
            <v>0.28999999999999998</v>
          </cell>
          <cell r="K367">
            <v>21</v>
          </cell>
          <cell r="L367">
            <v>5.5E-2</v>
          </cell>
          <cell r="M367">
            <v>7.9000000000000001E-2</v>
          </cell>
        </row>
        <row r="368">
          <cell r="A368" t="str">
            <v>I73C</v>
          </cell>
          <cell r="B368" t="str">
            <v>M</v>
          </cell>
          <cell r="C368" t="str">
            <v>Nachbehandlung bei Erkrankungen des Bindegewebes, Alter &lt; 60 Jahre ohne äußerst schwere oder schwere CC</v>
          </cell>
          <cell r="D368">
            <v>0.73199999999999998</v>
          </cell>
          <cell r="E368">
            <v>0.71399999999999997</v>
          </cell>
          <cell r="H368">
            <v>4.5</v>
          </cell>
          <cell r="I368">
            <v>1</v>
          </cell>
          <cell r="J368">
            <v>0.32500000000000001</v>
          </cell>
          <cell r="K368">
            <v>20</v>
          </cell>
          <cell r="L368">
            <v>8.5999999999999993E-2</v>
          </cell>
          <cell r="M368">
            <v>0.11799999999999999</v>
          </cell>
        </row>
        <row r="369">
          <cell r="A369" t="str">
            <v>I74A</v>
          </cell>
          <cell r="B369" t="str">
            <v>M</v>
          </cell>
          <cell r="C369" t="str">
            <v>Verletzung an Unterarm, Handgelenk, Hand oder Fuß, Alter &gt; 74 Jahre mit CC</v>
          </cell>
          <cell r="D369">
            <v>0.77</v>
          </cell>
          <cell r="E369">
            <v>0.76</v>
          </cell>
          <cell r="H369">
            <v>7.2</v>
          </cell>
          <cell r="I369">
            <v>1</v>
          </cell>
          <cell r="J369">
            <v>0.35699999999999998</v>
          </cell>
          <cell r="K369">
            <v>22</v>
          </cell>
          <cell r="L369">
            <v>0.06</v>
          </cell>
          <cell r="M369">
            <v>8.6999999999999994E-2</v>
          </cell>
        </row>
        <row r="370">
          <cell r="A370" t="str">
            <v>I74B</v>
          </cell>
          <cell r="B370" t="str">
            <v>M</v>
          </cell>
          <cell r="C370" t="str">
            <v>Verletzung an Unterarm, Handgelenk, Hand oder Fuß, Alter &lt; 75 Jahre mit CC oder Alter &gt; 74 Jahre ohne CC</v>
          </cell>
          <cell r="D370">
            <v>0.76200000000000001</v>
          </cell>
          <cell r="E370">
            <v>0.74</v>
          </cell>
          <cell r="H370">
            <v>5</v>
          </cell>
          <cell r="I370">
            <v>1</v>
          </cell>
          <cell r="J370">
            <v>0.315</v>
          </cell>
          <cell r="K370">
            <v>20</v>
          </cell>
          <cell r="L370">
            <v>7.4999999999999997E-2</v>
          </cell>
          <cell r="M370">
            <v>0.105</v>
          </cell>
        </row>
        <row r="371">
          <cell r="A371" t="str">
            <v>I74C</v>
          </cell>
          <cell r="B371" t="str">
            <v>M</v>
          </cell>
          <cell r="C371" t="str">
            <v>Verletzung an Unterarm, Handgelenk, Hand oder Fuß, Alter &lt; 75 Jahre ohne CC</v>
          </cell>
          <cell r="D371">
            <v>0.65400000000000003</v>
          </cell>
          <cell r="E371">
            <v>0.626</v>
          </cell>
          <cell r="H371">
            <v>2.7</v>
          </cell>
          <cell r="I371">
            <v>1</v>
          </cell>
          <cell r="J371">
            <v>0.24</v>
          </cell>
          <cell r="K371">
            <v>18</v>
          </cell>
          <cell r="L371">
            <v>0.107</v>
          </cell>
          <cell r="M371">
            <v>0.13</v>
          </cell>
        </row>
        <row r="372">
          <cell r="A372" t="str">
            <v>I75A</v>
          </cell>
          <cell r="B372" t="str">
            <v>M</v>
          </cell>
          <cell r="C372" t="str">
            <v>Verletzung an Schultergelenk, Arm, Ellenbogengelenk, Kniegelenk, Bein oder Sprunggelenk, Alter &gt; 64 Jahre mit CC</v>
          </cell>
          <cell r="D372">
            <v>1.0840000000000001</v>
          </cell>
          <cell r="E372">
            <v>1.075</v>
          </cell>
          <cell r="H372">
            <v>9.4</v>
          </cell>
          <cell r="I372">
            <v>2</v>
          </cell>
          <cell r="J372">
            <v>0.34100000000000003</v>
          </cell>
          <cell r="K372">
            <v>24</v>
          </cell>
          <cell r="L372">
            <v>6.5000000000000002E-2</v>
          </cell>
          <cell r="M372">
            <v>9.8000000000000004E-2</v>
          </cell>
        </row>
        <row r="373">
          <cell r="A373" t="str">
            <v>I75B</v>
          </cell>
          <cell r="B373" t="str">
            <v>M</v>
          </cell>
          <cell r="C373" t="str">
            <v>Verletzung an Schultergelenk, Arm, Ellenbogengelenk, Kniegelenk, Bein oder Sprunggelenk, Alter &lt; 65 Jahre mit CC oder Alter &gt; 64 Jahre ohne CC</v>
          </cell>
          <cell r="D373">
            <v>0.83199999999999996</v>
          </cell>
          <cell r="E373">
            <v>0.81799999999999995</v>
          </cell>
          <cell r="H373">
            <v>6.7</v>
          </cell>
          <cell r="I373">
            <v>1</v>
          </cell>
          <cell r="J373">
            <v>0.36499999999999999</v>
          </cell>
          <cell r="K373">
            <v>22</v>
          </cell>
          <cell r="L373">
            <v>6.6000000000000003E-2</v>
          </cell>
          <cell r="M373">
            <v>9.5000000000000001E-2</v>
          </cell>
        </row>
        <row r="374">
          <cell r="A374" t="str">
            <v>I75C</v>
          </cell>
          <cell r="B374" t="str">
            <v>M</v>
          </cell>
          <cell r="C374" t="str">
            <v>Verletzung an Schultergelenk, Arm, Ellenbogengelenk, Kniegelenk, Bein oder Sprunggelenk, Alter &lt; 65 Jahre ohne CC</v>
          </cell>
          <cell r="D374">
            <v>0.66400000000000003</v>
          </cell>
          <cell r="E374">
            <v>0.64500000000000002</v>
          </cell>
          <cell r="H374">
            <v>3.8</v>
          </cell>
          <cell r="I374">
            <v>1</v>
          </cell>
          <cell r="J374">
            <v>0.26100000000000001</v>
          </cell>
          <cell r="K374">
            <v>19</v>
          </cell>
          <cell r="L374">
            <v>8.2000000000000003E-2</v>
          </cell>
          <cell r="M374">
            <v>0.108</v>
          </cell>
        </row>
        <row r="375">
          <cell r="A375" t="str">
            <v>I76A</v>
          </cell>
          <cell r="B375" t="str">
            <v>M</v>
          </cell>
          <cell r="C375" t="str">
            <v>Andere Erkrankungen des Bindegewebes, Alter &gt; 69 Jahre mit CC</v>
          </cell>
          <cell r="D375">
            <v>0.90500000000000003</v>
          </cell>
          <cell r="E375">
            <v>0.90200000000000002</v>
          </cell>
          <cell r="H375">
            <v>10.199999999999999</v>
          </cell>
          <cell r="I375">
            <v>2</v>
          </cell>
          <cell r="J375">
            <v>0.28899999999999998</v>
          </cell>
          <cell r="K375">
            <v>25</v>
          </cell>
          <cell r="L375">
            <v>5.0999999999999997E-2</v>
          </cell>
          <cell r="M375">
            <v>7.8E-2</v>
          </cell>
        </row>
        <row r="376">
          <cell r="A376" t="str">
            <v>I76B</v>
          </cell>
          <cell r="B376" t="str">
            <v>M</v>
          </cell>
          <cell r="C376" t="str">
            <v>Andere Erkrankungen des Bindegewebes, Alter &lt; 70 Jahre mit CC oder Alter &gt; 69 Jahre ohne CC</v>
          </cell>
          <cell r="D376">
            <v>0.72</v>
          </cell>
          <cell r="E376">
            <v>0.70899999999999996</v>
          </cell>
          <cell r="H376">
            <v>5.8</v>
          </cell>
          <cell r="I376">
            <v>1</v>
          </cell>
          <cell r="J376">
            <v>0.32600000000000001</v>
          </cell>
          <cell r="K376">
            <v>21</v>
          </cell>
          <cell r="L376">
            <v>6.7000000000000004E-2</v>
          </cell>
          <cell r="M376">
            <v>9.6000000000000002E-2</v>
          </cell>
        </row>
        <row r="377">
          <cell r="A377" t="str">
            <v>I76C</v>
          </cell>
          <cell r="B377" t="str">
            <v>M</v>
          </cell>
          <cell r="C377" t="str">
            <v>Andere Erkrankungen des Bindegewebes, Alter &lt; 70 Jahre ohne CC</v>
          </cell>
          <cell r="D377">
            <v>0.60399999999999998</v>
          </cell>
          <cell r="E377">
            <v>0.58799999999999997</v>
          </cell>
          <cell r="H377">
            <v>3.1</v>
          </cell>
          <cell r="I377">
            <v>1</v>
          </cell>
          <cell r="J377">
            <v>0.23899999999999999</v>
          </cell>
          <cell r="K377">
            <v>18</v>
          </cell>
          <cell r="L377">
            <v>9.0999999999999998E-2</v>
          </cell>
          <cell r="M377">
            <v>0.115</v>
          </cell>
        </row>
        <row r="378">
          <cell r="A378" t="str">
            <v>MDC 09  Krankheiten und Störungen an Haut, Unterhaut und Mamma</v>
          </cell>
        </row>
        <row r="379">
          <cell r="A379" t="str">
            <v>J01Z</v>
          </cell>
          <cell r="B379" t="str">
            <v>O</v>
          </cell>
          <cell r="C379" t="str">
            <v>Gewebetransplantation mit mikrovaskulärer Anastomosierung bei Erkrankung der Haut, Unterhaut und Mamma</v>
          </cell>
          <cell r="D379">
            <v>7.0720000000000001</v>
          </cell>
          <cell r="E379">
            <v>7.0140000000000002</v>
          </cell>
          <cell r="H379">
            <v>45.5</v>
          </cell>
          <cell r="I379">
            <v>14</v>
          </cell>
          <cell r="J379">
            <v>0.30299999999999999</v>
          </cell>
          <cell r="K379">
            <v>60</v>
          </cell>
          <cell r="L379">
            <v>0.06</v>
          </cell>
          <cell r="M379">
            <v>9.8000000000000004E-2</v>
          </cell>
        </row>
        <row r="380">
          <cell r="A380" t="str">
            <v>J02A</v>
          </cell>
          <cell r="B380" t="str">
            <v>O</v>
          </cell>
          <cell r="C380" t="str">
            <v>Hauttransplantation/Lappenplastik an der unteren Extremität bei Ulkus oder Infektion/Entzündung der Unterhaut mit äußerst schweren CC</v>
          </cell>
          <cell r="D380">
            <v>3.2530000000000001</v>
          </cell>
          <cell r="E380">
            <v>3.2109999999999999</v>
          </cell>
          <cell r="H380">
            <v>45</v>
          </cell>
          <cell r="I380">
            <v>14</v>
          </cell>
          <cell r="J380">
            <v>0.19900000000000001</v>
          </cell>
          <cell r="K380">
            <v>60</v>
          </cell>
          <cell r="L380">
            <v>0.04</v>
          </cell>
          <cell r="M380">
            <v>6.5000000000000002E-2</v>
          </cell>
        </row>
        <row r="381">
          <cell r="A381" t="str">
            <v>J02B</v>
          </cell>
          <cell r="B381" t="str">
            <v>O</v>
          </cell>
          <cell r="C381" t="str">
            <v>Hauttransplantation/Lappenplastik an der unteren Extremität bei Ulkus oder Infektion/Entzündung der Unterhaut ohne äußerst schwere CC</v>
          </cell>
          <cell r="D381">
            <v>2.105</v>
          </cell>
          <cell r="E381">
            <v>2.0649999999999999</v>
          </cell>
          <cell r="H381">
            <v>23.1</v>
          </cell>
          <cell r="I381">
            <v>7</v>
          </cell>
          <cell r="J381">
            <v>0.23100000000000001</v>
          </cell>
          <cell r="K381">
            <v>38</v>
          </cell>
          <cell r="L381">
            <v>4.8000000000000001E-2</v>
          </cell>
          <cell r="M381">
            <v>7.6999999999999999E-2</v>
          </cell>
        </row>
        <row r="382">
          <cell r="A382" t="str">
            <v>J03A</v>
          </cell>
          <cell r="B382" t="str">
            <v>O</v>
          </cell>
          <cell r="C382" t="str">
            <v>Hauttransplantation/Lappenplastik an der unteren Extremität außer bei Ulkus oder Infektion/Entzündung der Unterhaut mit äußerst schweren oder schweren CC</v>
          </cell>
          <cell r="D382">
            <v>1.65</v>
          </cell>
          <cell r="E382">
            <v>1.6240000000000001</v>
          </cell>
          <cell r="H382">
            <v>16.3</v>
          </cell>
          <cell r="I382">
            <v>4</v>
          </cell>
          <cell r="J382">
            <v>0.28100000000000003</v>
          </cell>
          <cell r="K382">
            <v>31</v>
          </cell>
          <cell r="L382">
            <v>5.1999999999999998E-2</v>
          </cell>
          <cell r="M382">
            <v>8.1000000000000003E-2</v>
          </cell>
        </row>
        <row r="383">
          <cell r="A383" t="str">
            <v>J03B</v>
          </cell>
          <cell r="B383" t="str">
            <v>O</v>
          </cell>
          <cell r="C383" t="str">
            <v>Hauttransplantation/Lappenplastik an der unteren Extremität außer bei Ulkus oder Infektion/Entzündung der Unterhaut ohne äußerst schwere oder schwere CC</v>
          </cell>
          <cell r="D383">
            <v>0.86599999999999999</v>
          </cell>
          <cell r="E383">
            <v>0.85399999999999998</v>
          </cell>
          <cell r="H383">
            <v>9</v>
          </cell>
          <cell r="I383">
            <v>2</v>
          </cell>
          <cell r="J383">
            <v>0.23</v>
          </cell>
          <cell r="K383">
            <v>24</v>
          </cell>
          <cell r="L383">
            <v>4.5999999999999999E-2</v>
          </cell>
          <cell r="M383">
            <v>6.9000000000000006E-2</v>
          </cell>
        </row>
        <row r="384">
          <cell r="A384" t="str">
            <v>J04A</v>
          </cell>
          <cell r="B384" t="str">
            <v>O</v>
          </cell>
          <cell r="C384" t="str">
            <v>Eingriffe an der Haut der unteren Extremität ohne Transplantation oder Lappenplastik bei Ulkus oder Infektion/Entzündung der Unterhaut mit äußerst schweren oder schweren CC</v>
          </cell>
          <cell r="D384">
            <v>1.9950000000000001</v>
          </cell>
          <cell r="E384">
            <v>1.9730000000000001</v>
          </cell>
          <cell r="H384">
            <v>23.9</v>
          </cell>
          <cell r="I384">
            <v>7</v>
          </cell>
          <cell r="J384">
            <v>0.22600000000000001</v>
          </cell>
          <cell r="K384">
            <v>39</v>
          </cell>
          <cell r="L384">
            <v>4.4999999999999998E-2</v>
          </cell>
          <cell r="M384">
            <v>7.2999999999999995E-2</v>
          </cell>
        </row>
        <row r="385">
          <cell r="A385" t="str">
            <v>J04B</v>
          </cell>
          <cell r="B385" t="str">
            <v>O</v>
          </cell>
          <cell r="C385" t="str">
            <v>Eingriffe an der Haut der unteren Extremität ohne Transplantation oder Lappenplastik bei Ulkus oder Infektion/Entzündung der Unterhaut ohne äußerst schwere oder schwere CC</v>
          </cell>
          <cell r="D385">
            <v>1.45</v>
          </cell>
          <cell r="E385">
            <v>1.425</v>
          </cell>
          <cell r="H385">
            <v>16.7</v>
          </cell>
          <cell r="I385">
            <v>5</v>
          </cell>
          <cell r="J385">
            <v>0.214</v>
          </cell>
          <cell r="K385">
            <v>32</v>
          </cell>
          <cell r="L385">
            <v>4.5999999999999999E-2</v>
          </cell>
          <cell r="M385">
            <v>7.2999999999999995E-2</v>
          </cell>
        </row>
        <row r="386">
          <cell r="A386" t="str">
            <v>J05Z</v>
          </cell>
          <cell r="B386" t="str">
            <v>O</v>
          </cell>
          <cell r="C386" t="str">
            <v>Andere OR­Prozeduren an der Haut der unteren Extremität ohne Transplantation oder Lappenplastik außer bei Ulkus oder Infektion/Entzündung der Unterhaut</v>
          </cell>
          <cell r="D386">
            <v>1.0429999999999999</v>
          </cell>
          <cell r="E386">
            <v>1.012</v>
          </cell>
          <cell r="H386">
            <v>9.1999999999999993</v>
          </cell>
          <cell r="I386">
            <v>2</v>
          </cell>
          <cell r="J386">
            <v>0.254</v>
          </cell>
          <cell r="K386">
            <v>24</v>
          </cell>
          <cell r="L386">
            <v>0.05</v>
          </cell>
          <cell r="M386">
            <v>7.4999999999999997E-2</v>
          </cell>
        </row>
        <row r="387">
          <cell r="A387" t="str">
            <v>J06A</v>
          </cell>
          <cell r="B387" t="str">
            <v>O</v>
          </cell>
          <cell r="C387" t="str">
            <v>Große Eingriffe bei bösartigen Neubildungen der Mamma</v>
          </cell>
          <cell r="D387">
            <v>1.6870000000000001</v>
          </cell>
          <cell r="E387">
            <v>1.601</v>
          </cell>
          <cell r="H387">
            <v>11.5</v>
          </cell>
          <cell r="I387">
            <v>3</v>
          </cell>
          <cell r="J387">
            <v>0.28399999999999997</v>
          </cell>
          <cell r="K387">
            <v>26</v>
          </cell>
          <cell r="L387">
            <v>5.8999999999999997E-2</v>
          </cell>
          <cell r="M387">
            <v>9.0999999999999998E-2</v>
          </cell>
        </row>
        <row r="388">
          <cell r="A388" t="str">
            <v>J06B</v>
          </cell>
          <cell r="B388" t="str">
            <v>O</v>
          </cell>
          <cell r="C388" t="str">
            <v>Große Eingriffe bei Erkrankungen und Verletzungen der Mamma außer bei bösartiger Neubildung</v>
          </cell>
          <cell r="D388">
            <v>1.2430000000000001</v>
          </cell>
          <cell r="E388">
            <v>1.157</v>
          </cell>
          <cell r="H388">
            <v>5.8</v>
          </cell>
          <cell r="I388">
            <v>1</v>
          </cell>
          <cell r="J388">
            <v>0.27300000000000002</v>
          </cell>
          <cell r="K388">
            <v>19</v>
          </cell>
          <cell r="L388">
            <v>5.7000000000000002E-2</v>
          </cell>
          <cell r="M388">
            <v>8.1000000000000003E-2</v>
          </cell>
        </row>
        <row r="389">
          <cell r="A389" t="str">
            <v>J07A</v>
          </cell>
          <cell r="B389" t="str">
            <v>O</v>
          </cell>
          <cell r="C389" t="str">
            <v>Kleine Eingriffe bei bösartigen Neubildungen der Mamma</v>
          </cell>
          <cell r="D389">
            <v>0.65100000000000002</v>
          </cell>
          <cell r="E389">
            <v>0.61</v>
          </cell>
          <cell r="H389">
            <v>3.9</v>
          </cell>
          <cell r="I389">
            <v>1</v>
          </cell>
          <cell r="J389">
            <v>0.20899999999999999</v>
          </cell>
          <cell r="K389">
            <v>14</v>
          </cell>
          <cell r="L389">
            <v>6.4000000000000001E-2</v>
          </cell>
          <cell r="M389">
            <v>8.5000000000000006E-2</v>
          </cell>
        </row>
        <row r="390">
          <cell r="A390" t="str">
            <v>J07B</v>
          </cell>
          <cell r="B390" t="str">
            <v>O</v>
          </cell>
          <cell r="C390" t="str">
            <v>Kleine Eingriffe bei Erkrankungen und Verletzungen der Mamma außer bei bösartiger Neubildung</v>
          </cell>
          <cell r="D390">
            <v>0.64800000000000002</v>
          </cell>
          <cell r="E390">
            <v>0.60899999999999999</v>
          </cell>
          <cell r="H390">
            <v>3.9</v>
          </cell>
          <cell r="I390">
            <v>1</v>
          </cell>
          <cell r="J390">
            <v>0.20300000000000001</v>
          </cell>
          <cell r="K390">
            <v>13</v>
          </cell>
          <cell r="L390">
            <v>6.2E-2</v>
          </cell>
          <cell r="M390">
            <v>8.3000000000000004E-2</v>
          </cell>
        </row>
        <row r="391">
          <cell r="A391" t="str">
            <v>J08A</v>
          </cell>
          <cell r="B391" t="str">
            <v>O</v>
          </cell>
          <cell r="C391" t="str">
            <v>Andere Hauttransplantation und/oder Debridement mit äußerst schweren oder schweren CC</v>
          </cell>
          <cell r="D391">
            <v>1.2350000000000001</v>
          </cell>
          <cell r="E391">
            <v>1.216</v>
          </cell>
          <cell r="H391">
            <v>13.2</v>
          </cell>
          <cell r="I391">
            <v>3</v>
          </cell>
          <cell r="J391">
            <v>0.26100000000000001</v>
          </cell>
          <cell r="K391">
            <v>28</v>
          </cell>
          <cell r="L391">
            <v>4.7E-2</v>
          </cell>
          <cell r="M391">
            <v>7.3999999999999996E-2</v>
          </cell>
        </row>
        <row r="392">
          <cell r="A392" t="str">
            <v>J08B</v>
          </cell>
          <cell r="B392" t="str">
            <v>O</v>
          </cell>
          <cell r="C392" t="str">
            <v>Andere Hauttransplantation und/oder Debridement ohne äußerst schwere oder schwere CC</v>
          </cell>
          <cell r="D392">
            <v>0.75</v>
          </cell>
          <cell r="E392">
            <v>0.73399999999999999</v>
          </cell>
          <cell r="H392">
            <v>6.7</v>
          </cell>
          <cell r="I392">
            <v>1</v>
          </cell>
          <cell r="J392">
            <v>0.28299999999999997</v>
          </cell>
          <cell r="K392">
            <v>22</v>
          </cell>
          <cell r="L392">
            <v>5.0999999999999997E-2</v>
          </cell>
          <cell r="M392">
            <v>7.3999999999999996E-2</v>
          </cell>
        </row>
        <row r="393">
          <cell r="A393" t="str">
            <v>J09Z</v>
          </cell>
          <cell r="B393" t="str">
            <v>O</v>
          </cell>
          <cell r="C393" t="str">
            <v>Eingriffe bei Sinus pilonidalis und perianal</v>
          </cell>
          <cell r="D393">
            <v>0.59</v>
          </cell>
          <cell r="E393">
            <v>0.56299999999999994</v>
          </cell>
          <cell r="H393">
            <v>4</v>
          </cell>
          <cell r="I393">
            <v>1</v>
          </cell>
          <cell r="J393">
            <v>0.20200000000000001</v>
          </cell>
          <cell r="K393">
            <v>17</v>
          </cell>
          <cell r="L393">
            <v>0.06</v>
          </cell>
          <cell r="M393">
            <v>0.08</v>
          </cell>
        </row>
        <row r="394">
          <cell r="A394" t="str">
            <v>J10Z</v>
          </cell>
          <cell r="B394" t="str">
            <v>O</v>
          </cell>
          <cell r="C394" t="str">
            <v>Plastische Operationen an Haut, Unterhaut und Mamma</v>
          </cell>
          <cell r="D394">
            <v>0.73299999999999998</v>
          </cell>
          <cell r="E394">
            <v>0.69899999999999995</v>
          </cell>
          <cell r="H394">
            <v>4</v>
          </cell>
          <cell r="I394">
            <v>1</v>
          </cell>
          <cell r="J394">
            <v>0.216</v>
          </cell>
          <cell r="K394">
            <v>19</v>
          </cell>
          <cell r="L394">
            <v>6.5000000000000002E-2</v>
          </cell>
          <cell r="M394">
            <v>8.6999999999999994E-2</v>
          </cell>
        </row>
        <row r="395">
          <cell r="A395" t="str">
            <v>J11Z</v>
          </cell>
          <cell r="B395" t="str">
            <v>O</v>
          </cell>
          <cell r="C395" t="str">
            <v>Andere Eingriffe an Haut, Unterhaut und Mamma</v>
          </cell>
          <cell r="D395">
            <v>0.65500000000000003</v>
          </cell>
          <cell r="E395">
            <v>0.63</v>
          </cell>
          <cell r="H395">
            <v>4.2</v>
          </cell>
          <cell r="I395">
            <v>1</v>
          </cell>
          <cell r="J395">
            <v>0.221</v>
          </cell>
          <cell r="K395">
            <v>19</v>
          </cell>
          <cell r="L395">
            <v>6.4000000000000001E-2</v>
          </cell>
          <cell r="M395">
            <v>8.5999999999999993E-2</v>
          </cell>
        </row>
        <row r="396">
          <cell r="A396" t="str">
            <v>J60A</v>
          </cell>
          <cell r="B396" t="str">
            <v>M</v>
          </cell>
          <cell r="C396" t="str">
            <v>Hautulkus, Alter &gt; 64 Jahre</v>
          </cell>
          <cell r="D396">
            <v>1.1419999999999999</v>
          </cell>
          <cell r="E396">
            <v>1.137</v>
          </cell>
          <cell r="H396">
            <v>11.7</v>
          </cell>
          <cell r="I396">
            <v>3</v>
          </cell>
          <cell r="J396">
            <v>0.28100000000000003</v>
          </cell>
          <cell r="K396">
            <v>27</v>
          </cell>
          <cell r="L396">
            <v>5.8000000000000003E-2</v>
          </cell>
          <cell r="M396">
            <v>8.8999999999999996E-2</v>
          </cell>
        </row>
        <row r="397">
          <cell r="A397" t="str">
            <v>J60B</v>
          </cell>
          <cell r="B397" t="str">
            <v>M</v>
          </cell>
          <cell r="C397" t="str">
            <v>Hautulkus, Alter &lt; 65 Jahre</v>
          </cell>
          <cell r="D397">
            <v>0.68400000000000005</v>
          </cell>
          <cell r="E397">
            <v>0.67800000000000005</v>
          </cell>
          <cell r="H397">
            <v>7.7</v>
          </cell>
          <cell r="I397">
            <v>2</v>
          </cell>
          <cell r="J397">
            <v>0.222</v>
          </cell>
          <cell r="K397">
            <v>23</v>
          </cell>
          <cell r="L397">
            <v>5.1999999999999998E-2</v>
          </cell>
          <cell r="M397">
            <v>7.6999999999999999E-2</v>
          </cell>
        </row>
        <row r="398">
          <cell r="A398" t="str">
            <v>J61Z</v>
          </cell>
          <cell r="B398" t="str">
            <v>M</v>
          </cell>
          <cell r="C398" t="str">
            <v>Schwere Erkrankungen der Haut</v>
          </cell>
          <cell r="D398">
            <v>1.1579999999999999</v>
          </cell>
          <cell r="E398">
            <v>1.1559999999999999</v>
          </cell>
          <cell r="H398">
            <v>13.1</v>
          </cell>
          <cell r="I398">
            <v>3</v>
          </cell>
          <cell r="J398">
            <v>0.28299999999999997</v>
          </cell>
          <cell r="K398">
            <v>28</v>
          </cell>
          <cell r="L398">
            <v>5.1999999999999998E-2</v>
          </cell>
          <cell r="M398">
            <v>0.08</v>
          </cell>
        </row>
        <row r="399">
          <cell r="A399" t="str">
            <v>J62A</v>
          </cell>
          <cell r="B399" t="str">
            <v>M</v>
          </cell>
          <cell r="C399" t="str">
            <v>Bösartige Neubildungen der Mamma, Alter &gt; 69 Jahre mit CC</v>
          </cell>
          <cell r="D399">
            <v>0.78100000000000003</v>
          </cell>
          <cell r="E399">
            <v>0.77800000000000002</v>
          </cell>
          <cell r="H399">
            <v>5.3</v>
          </cell>
          <cell r="I399">
            <v>1</v>
          </cell>
          <cell r="J399">
            <v>0.377</v>
          </cell>
          <cell r="K399">
            <v>20</v>
          </cell>
          <cell r="L399">
            <v>8.5000000000000006E-2</v>
          </cell>
          <cell r="M399">
            <v>0.11899999999999999</v>
          </cell>
        </row>
        <row r="400">
          <cell r="A400" t="str">
            <v>J62B</v>
          </cell>
          <cell r="B400" t="str">
            <v>M</v>
          </cell>
          <cell r="C400" t="str">
            <v>Bösartige Neubildungen der Mamma, Alter &lt; 70 Jahre mit CC oder Alter &gt; 69 Jahre ohne CC</v>
          </cell>
          <cell r="D400">
            <v>0.63600000000000001</v>
          </cell>
          <cell r="E400">
            <v>0.63400000000000001</v>
          </cell>
          <cell r="H400">
            <v>2.8</v>
          </cell>
          <cell r="I400">
            <v>1</v>
          </cell>
          <cell r="J400">
            <v>0.30599999999999999</v>
          </cell>
          <cell r="K400">
            <v>18</v>
          </cell>
          <cell r="L400">
            <v>0.13300000000000001</v>
          </cell>
          <cell r="M400">
            <v>0.16300000000000001</v>
          </cell>
        </row>
        <row r="401">
          <cell r="A401" t="str">
            <v>J62C</v>
          </cell>
          <cell r="B401" t="str">
            <v>M</v>
          </cell>
          <cell r="C401" t="str">
            <v>Bösartige Neubildungen der Mamma, Alter &lt; 70 Jahre ohne CC</v>
          </cell>
          <cell r="D401">
            <v>0.23200000000000001</v>
          </cell>
          <cell r="E401">
            <v>0.22900000000000001</v>
          </cell>
          <cell r="H401">
            <v>1.7</v>
          </cell>
          <cell r="I401">
            <v>1</v>
          </cell>
          <cell r="J401">
            <v>0.11</v>
          </cell>
          <cell r="K401">
            <v>9</v>
          </cell>
          <cell r="L401">
            <v>7.6999999999999999E-2</v>
          </cell>
          <cell r="M401">
            <v>8.1000000000000003E-2</v>
          </cell>
        </row>
        <row r="402">
          <cell r="A402" t="str">
            <v>J63Z</v>
          </cell>
          <cell r="B402" t="str">
            <v>M</v>
          </cell>
          <cell r="C402" t="str">
            <v>Erkrankungen der Mamma außer bösartige Neubildung</v>
          </cell>
          <cell r="D402">
            <v>0.54900000000000004</v>
          </cell>
          <cell r="E402">
            <v>0.52900000000000003</v>
          </cell>
          <cell r="H402">
            <v>2.6</v>
          </cell>
          <cell r="I402">
            <v>1</v>
          </cell>
          <cell r="J402">
            <v>0.223</v>
          </cell>
          <cell r="K402">
            <v>17</v>
          </cell>
          <cell r="L402">
            <v>0.10100000000000001</v>
          </cell>
          <cell r="M402">
            <v>0.122</v>
          </cell>
        </row>
        <row r="403">
          <cell r="A403" t="str">
            <v>J64A</v>
          </cell>
          <cell r="B403" t="str">
            <v>M</v>
          </cell>
          <cell r="C403" t="str">
            <v>Infektion/Entzündung der Haut und Unterhaut, Alter &gt; 59 Jahre mit äußerst schweren oder schweren CC</v>
          </cell>
          <cell r="D403">
            <v>1.103</v>
          </cell>
          <cell r="E403">
            <v>1.1000000000000001</v>
          </cell>
          <cell r="H403">
            <v>12.1</v>
          </cell>
          <cell r="I403">
            <v>3</v>
          </cell>
          <cell r="J403">
            <v>0.27</v>
          </cell>
          <cell r="K403">
            <v>27</v>
          </cell>
          <cell r="L403">
            <v>5.3999999999999999E-2</v>
          </cell>
          <cell r="M403">
            <v>8.2000000000000003E-2</v>
          </cell>
        </row>
        <row r="404">
          <cell r="A404" t="str">
            <v>J64B</v>
          </cell>
          <cell r="B404" t="str">
            <v>M</v>
          </cell>
          <cell r="C404" t="str">
            <v>Infektion/Entzündung der Haut und Unterhaut, Alter &gt; 59 Jahre ohne äußerst schwere oder schwere CC oder Alter &lt; 60 Jahre</v>
          </cell>
          <cell r="D404">
            <v>0.621</v>
          </cell>
          <cell r="E404">
            <v>0.61299999999999999</v>
          </cell>
          <cell r="H404">
            <v>5.7</v>
          </cell>
          <cell r="I404">
            <v>1</v>
          </cell>
          <cell r="J404">
            <v>0.28699999999999998</v>
          </cell>
          <cell r="K404">
            <v>21</v>
          </cell>
          <cell r="L404">
            <v>0.06</v>
          </cell>
          <cell r="M404">
            <v>8.5999999999999993E-2</v>
          </cell>
        </row>
        <row r="405">
          <cell r="A405" t="str">
            <v>J65A</v>
          </cell>
          <cell r="B405" t="str">
            <v>M</v>
          </cell>
          <cell r="C405" t="str">
            <v>Verletzung der Haut, Unterhaut und Mamma, Alter &gt; 69 Jahre</v>
          </cell>
          <cell r="D405">
            <v>0.56599999999999995</v>
          </cell>
          <cell r="E405">
            <v>0.56399999999999995</v>
          </cell>
          <cell r="H405">
            <v>5</v>
          </cell>
          <cell r="I405">
            <v>1</v>
          </cell>
          <cell r="J405">
            <v>0.27700000000000002</v>
          </cell>
          <cell r="K405">
            <v>20</v>
          </cell>
          <cell r="L405">
            <v>6.6000000000000003E-2</v>
          </cell>
          <cell r="M405">
            <v>9.1999999999999998E-2</v>
          </cell>
        </row>
        <row r="406">
          <cell r="A406" t="str">
            <v>J65B</v>
          </cell>
          <cell r="B406" t="str">
            <v>M</v>
          </cell>
          <cell r="C406" t="str">
            <v>Verletzung der Haut, Unterhaut und Mamma, Alter &lt; 70 Jahre</v>
          </cell>
          <cell r="D406">
            <v>0.35299999999999998</v>
          </cell>
          <cell r="E406">
            <v>0.35</v>
          </cell>
          <cell r="H406">
            <v>2.2000000000000002</v>
          </cell>
          <cell r="I406">
            <v>1</v>
          </cell>
          <cell r="J406">
            <v>0.17100000000000001</v>
          </cell>
          <cell r="K406">
            <v>12</v>
          </cell>
          <cell r="L406">
            <v>9.4E-2</v>
          </cell>
          <cell r="M406">
            <v>0.107</v>
          </cell>
        </row>
        <row r="407">
          <cell r="A407" t="str">
            <v>J66A</v>
          </cell>
          <cell r="B407" t="str">
            <v>M</v>
          </cell>
          <cell r="C407" t="str">
            <v>Mäßig schwere Erkrankungen der Haut mit äußerst schweren oder schweren CC</v>
          </cell>
          <cell r="D407">
            <v>0.88</v>
          </cell>
          <cell r="E407">
            <v>0.877</v>
          </cell>
          <cell r="H407">
            <v>6.7</v>
          </cell>
          <cell r="I407">
            <v>1</v>
          </cell>
          <cell r="J407">
            <v>0.42599999999999999</v>
          </cell>
          <cell r="K407">
            <v>22</v>
          </cell>
          <cell r="L407">
            <v>7.5999999999999998E-2</v>
          </cell>
          <cell r="M407">
            <v>0.11</v>
          </cell>
        </row>
        <row r="408">
          <cell r="A408" t="str">
            <v>J66B</v>
          </cell>
          <cell r="B408" t="str">
            <v>M</v>
          </cell>
          <cell r="C408" t="str">
            <v>Mäßig schwere Erkrankungen der Haut ohne äußerst schwere oder schwere CC</v>
          </cell>
          <cell r="D408">
            <v>0.64</v>
          </cell>
          <cell r="E408">
            <v>0.63500000000000001</v>
          </cell>
          <cell r="H408">
            <v>5.0999999999999996</v>
          </cell>
          <cell r="I408">
            <v>1</v>
          </cell>
          <cell r="J408">
            <v>0.30599999999999999</v>
          </cell>
          <cell r="K408">
            <v>20</v>
          </cell>
          <cell r="L408">
            <v>7.1999999999999995E-2</v>
          </cell>
          <cell r="M408">
            <v>0.1</v>
          </cell>
        </row>
        <row r="409">
          <cell r="A409" t="str">
            <v>J67A</v>
          </cell>
          <cell r="B409" t="str">
            <v>M</v>
          </cell>
          <cell r="C409" t="str">
            <v>Leichte Erkrankungen der Haut mit CC</v>
          </cell>
          <cell r="D409">
            <v>0.72699999999999998</v>
          </cell>
          <cell r="E409">
            <v>0.72199999999999998</v>
          </cell>
          <cell r="H409">
            <v>6.2</v>
          </cell>
          <cell r="I409">
            <v>1</v>
          </cell>
          <cell r="J409">
            <v>0.34100000000000003</v>
          </cell>
          <cell r="K409">
            <v>21</v>
          </cell>
          <cell r="L409">
            <v>6.7000000000000004E-2</v>
          </cell>
          <cell r="M409">
            <v>9.5000000000000001E-2</v>
          </cell>
        </row>
        <row r="410">
          <cell r="A410" t="str">
            <v>J67B</v>
          </cell>
          <cell r="B410" t="str">
            <v>M</v>
          </cell>
          <cell r="C410" t="str">
            <v>Leichte Erkrankungen der Haut ohne CC</v>
          </cell>
          <cell r="D410">
            <v>0.54700000000000004</v>
          </cell>
          <cell r="E410">
            <v>0.53400000000000003</v>
          </cell>
          <cell r="H410">
            <v>3.4</v>
          </cell>
          <cell r="I410">
            <v>1</v>
          </cell>
          <cell r="J410">
            <v>0.23</v>
          </cell>
          <cell r="K410">
            <v>18</v>
          </cell>
          <cell r="L410">
            <v>0.08</v>
          </cell>
          <cell r="M410">
            <v>0.104</v>
          </cell>
        </row>
        <row r="411">
          <cell r="A411" t="str">
            <v>MDC 10  Endokrine, Ernährungs- und Stoffwechselkrankheiten</v>
          </cell>
        </row>
        <row r="412">
          <cell r="A412" t="str">
            <v>K01Z</v>
          </cell>
          <cell r="B412" t="str">
            <v>O</v>
          </cell>
          <cell r="C412" t="str">
            <v>Diabetischer Fuß</v>
          </cell>
          <cell r="D412">
            <v>2.282</v>
          </cell>
          <cell r="E412">
            <v>2.25</v>
          </cell>
          <cell r="H412">
            <v>24.5</v>
          </cell>
          <cell r="I412">
            <v>7</v>
          </cell>
          <cell r="J412">
            <v>0.25</v>
          </cell>
          <cell r="K412">
            <v>40</v>
          </cell>
          <cell r="L412">
            <v>4.9000000000000002E-2</v>
          </cell>
          <cell r="M412">
            <v>7.9000000000000001E-2</v>
          </cell>
        </row>
        <row r="413">
          <cell r="A413" t="str">
            <v>K02Z</v>
          </cell>
          <cell r="B413" t="str">
            <v>O</v>
          </cell>
          <cell r="C413" t="str">
            <v>Eingriffe an der Hypophyse</v>
          </cell>
          <cell r="D413">
            <v>2.1619999999999999</v>
          </cell>
          <cell r="E413">
            <v>2.0739999999999998</v>
          </cell>
          <cell r="H413">
            <v>12.3</v>
          </cell>
          <cell r="I413">
            <v>3</v>
          </cell>
          <cell r="J413">
            <v>0.36399999999999999</v>
          </cell>
          <cell r="K413">
            <v>27</v>
          </cell>
          <cell r="L413">
            <v>7.0999999999999994E-2</v>
          </cell>
          <cell r="M413">
            <v>0.109</v>
          </cell>
        </row>
        <row r="414">
          <cell r="A414" t="str">
            <v>K03Z</v>
          </cell>
          <cell r="B414" t="str">
            <v>O</v>
          </cell>
          <cell r="C414" t="str">
            <v>Eingriffe an der Nebenniere</v>
          </cell>
          <cell r="D414">
            <v>2.1539999999999999</v>
          </cell>
          <cell r="E414">
            <v>2.08</v>
          </cell>
          <cell r="H414">
            <v>15</v>
          </cell>
          <cell r="I414">
            <v>4</v>
          </cell>
          <cell r="J414">
            <v>0.33</v>
          </cell>
          <cell r="K414">
            <v>30</v>
          </cell>
          <cell r="L414">
            <v>6.6000000000000003E-2</v>
          </cell>
          <cell r="M414">
            <v>0.10299999999999999</v>
          </cell>
        </row>
        <row r="415">
          <cell r="A415" t="str">
            <v>K04Z</v>
          </cell>
          <cell r="B415" t="str">
            <v>O</v>
          </cell>
          <cell r="C415" t="str">
            <v>Große Eingriffe bei Adipositas</v>
          </cell>
          <cell r="D415">
            <v>1.917</v>
          </cell>
          <cell r="E415">
            <v>1.7490000000000001</v>
          </cell>
          <cell r="H415">
            <v>8.1</v>
          </cell>
          <cell r="I415">
            <v>2</v>
          </cell>
          <cell r="J415">
            <v>0.186</v>
          </cell>
          <cell r="K415">
            <v>23</v>
          </cell>
          <cell r="L415">
            <v>4.1000000000000002E-2</v>
          </cell>
          <cell r="M415">
            <v>6.0999999999999999E-2</v>
          </cell>
        </row>
        <row r="416">
          <cell r="A416" t="str">
            <v>K05Z</v>
          </cell>
          <cell r="B416" t="str">
            <v>O</v>
          </cell>
          <cell r="C416" t="str">
            <v>Eingriffe an der Nebenschilddrüse</v>
          </cell>
          <cell r="D416">
            <v>1.014</v>
          </cell>
          <cell r="E416">
            <v>0.93200000000000005</v>
          </cell>
          <cell r="H416">
            <v>5.6</v>
          </cell>
          <cell r="I416">
            <v>1</v>
          </cell>
          <cell r="J416">
            <v>0.26300000000000001</v>
          </cell>
          <cell r="K416">
            <v>21</v>
          </cell>
          <cell r="L416">
            <v>5.7000000000000002E-2</v>
          </cell>
          <cell r="M416">
            <v>0.08</v>
          </cell>
        </row>
        <row r="417">
          <cell r="A417" t="str">
            <v>K06Z</v>
          </cell>
          <cell r="B417" t="str">
            <v>O</v>
          </cell>
          <cell r="C417" t="str">
            <v>Eingriffe an der Schilddrüse</v>
          </cell>
          <cell r="D417">
            <v>0.98899999999999999</v>
          </cell>
          <cell r="E417">
            <v>0.91800000000000004</v>
          </cell>
          <cell r="H417">
            <v>5.5</v>
          </cell>
          <cell r="I417">
            <v>1</v>
          </cell>
          <cell r="J417">
            <v>0.245</v>
          </cell>
          <cell r="K417">
            <v>13</v>
          </cell>
          <cell r="L417">
            <v>5.2999999999999999E-2</v>
          </cell>
          <cell r="M417">
            <v>7.4999999999999997E-2</v>
          </cell>
        </row>
        <row r="418">
          <cell r="A418" t="str">
            <v>K07Z</v>
          </cell>
          <cell r="B418" t="str">
            <v>O</v>
          </cell>
          <cell r="C418" t="str">
            <v>Eingriffe bei Adipositas</v>
          </cell>
          <cell r="D418">
            <v>1.2170000000000001</v>
          </cell>
          <cell r="E418">
            <v>1.1479999999999999</v>
          </cell>
          <cell r="H418">
            <v>5.4</v>
          </cell>
          <cell r="I418">
            <v>1</v>
          </cell>
          <cell r="J418">
            <v>0.30199999999999999</v>
          </cell>
          <cell r="K418">
            <v>20</v>
          </cell>
          <cell r="L418">
            <v>6.7000000000000004E-2</v>
          </cell>
          <cell r="M418">
            <v>9.4E-2</v>
          </cell>
        </row>
        <row r="419">
          <cell r="A419" t="str">
            <v>K09Z</v>
          </cell>
          <cell r="B419" t="str">
            <v>O</v>
          </cell>
          <cell r="C419" t="str">
            <v>Andere OR­Prozeduren bei endokrinen, Ernährungs­ und Stoffwechselstörungen</v>
          </cell>
          <cell r="D419">
            <v>1.534</v>
          </cell>
          <cell r="E419">
            <v>1.4910000000000001</v>
          </cell>
          <cell r="H419">
            <v>11.3</v>
          </cell>
          <cell r="I419">
            <v>3</v>
          </cell>
          <cell r="J419">
            <v>0.26300000000000001</v>
          </cell>
          <cell r="K419">
            <v>26</v>
          </cell>
          <cell r="L419">
            <v>5.6000000000000001E-2</v>
          </cell>
          <cell r="M419">
            <v>8.5000000000000006E-2</v>
          </cell>
        </row>
        <row r="420">
          <cell r="A420" t="str">
            <v>K40Z</v>
          </cell>
          <cell r="B420" t="str">
            <v>A</v>
          </cell>
          <cell r="C420" t="str">
            <v>Endoskopische oder diagnostische Eingriffe bei Stoffwechselerkrankungen ohne CC</v>
          </cell>
          <cell r="D420">
            <v>0.79500000000000004</v>
          </cell>
          <cell r="E420">
            <v>0.79400000000000004</v>
          </cell>
          <cell r="H420">
            <v>7.3</v>
          </cell>
          <cell r="I420">
            <v>1</v>
          </cell>
          <cell r="J420">
            <v>0.35299999999999998</v>
          </cell>
          <cell r="K420">
            <v>22</v>
          </cell>
          <cell r="L420">
            <v>5.8000000000000003E-2</v>
          </cell>
          <cell r="M420">
            <v>8.5000000000000006E-2</v>
          </cell>
        </row>
        <row r="421">
          <cell r="A421" t="str">
            <v>K60A</v>
          </cell>
          <cell r="B421" t="str">
            <v>M</v>
          </cell>
          <cell r="C421" t="str">
            <v>Diabetes mellitus mit äußerst schweren oder schweren CC</v>
          </cell>
          <cell r="D421">
            <v>0.96099999999999997</v>
          </cell>
          <cell r="E421">
            <v>0.95899999999999996</v>
          </cell>
          <cell r="H421">
            <v>10.5</v>
          </cell>
          <cell r="I421">
            <v>2</v>
          </cell>
          <cell r="J421">
            <v>0.313</v>
          </cell>
          <cell r="K421">
            <v>25</v>
          </cell>
          <cell r="L421">
            <v>5.3999999999999999E-2</v>
          </cell>
          <cell r="M421">
            <v>8.2000000000000003E-2</v>
          </cell>
        </row>
        <row r="422">
          <cell r="A422" t="str">
            <v>K60B</v>
          </cell>
          <cell r="B422" t="str">
            <v>M</v>
          </cell>
          <cell r="C422" t="str">
            <v>Diabetes mellitus ohne äußerst schwere oder schwere CC</v>
          </cell>
          <cell r="D422">
            <v>0.81799999999999995</v>
          </cell>
          <cell r="E422">
            <v>0.81499999999999995</v>
          </cell>
          <cell r="H422">
            <v>7.6</v>
          </cell>
          <cell r="I422">
            <v>2</v>
          </cell>
          <cell r="J422">
            <v>0.26600000000000001</v>
          </cell>
          <cell r="K422">
            <v>23</v>
          </cell>
          <cell r="L422">
            <v>6.3E-2</v>
          </cell>
          <cell r="M422">
            <v>9.2999999999999999E-2</v>
          </cell>
        </row>
        <row r="423">
          <cell r="A423" t="str">
            <v>K61Z</v>
          </cell>
          <cell r="B423" t="str">
            <v>M</v>
          </cell>
          <cell r="C423" t="str">
            <v>Schwere Ernährungsstörungen</v>
          </cell>
          <cell r="D423">
            <v>0.66600000000000004</v>
          </cell>
          <cell r="E423">
            <v>0.66600000000000004</v>
          </cell>
          <cell r="H423">
            <v>5.5</v>
          </cell>
          <cell r="I423">
            <v>1</v>
          </cell>
          <cell r="J423">
            <v>0.32900000000000001</v>
          </cell>
          <cell r="K423">
            <v>21</v>
          </cell>
          <cell r="L423">
            <v>7.0999999999999994E-2</v>
          </cell>
          <cell r="M423">
            <v>0.10100000000000001</v>
          </cell>
        </row>
        <row r="424">
          <cell r="A424" t="str">
            <v>K62A</v>
          </cell>
          <cell r="B424" t="str">
            <v>M</v>
          </cell>
          <cell r="C424" t="str">
            <v>Verschiedene Stoffwechselerkrankungen mit äußerst schweren CC</v>
          </cell>
          <cell r="D424">
            <v>1.036</v>
          </cell>
          <cell r="E424">
            <v>1.0349999999999999</v>
          </cell>
          <cell r="H424">
            <v>7.8</v>
          </cell>
          <cell r="I424">
            <v>2</v>
          </cell>
          <cell r="J424">
            <v>0.33900000000000002</v>
          </cell>
          <cell r="K424">
            <v>23</v>
          </cell>
          <cell r="L424">
            <v>7.8E-2</v>
          </cell>
          <cell r="M424">
            <v>0.115</v>
          </cell>
        </row>
        <row r="425">
          <cell r="A425" t="str">
            <v>K62B</v>
          </cell>
          <cell r="B425" t="str">
            <v>M</v>
          </cell>
          <cell r="C425" t="str">
            <v>Verschiedene Stoffwechselerkrankungen mit schweren CC oder Alter &gt; 74 Jahre ohne schwere CC</v>
          </cell>
          <cell r="D425">
            <v>0.73299999999999998</v>
          </cell>
          <cell r="E425">
            <v>0.73199999999999998</v>
          </cell>
          <cell r="H425">
            <v>5.5</v>
          </cell>
          <cell r="I425">
            <v>1</v>
          </cell>
          <cell r="J425">
            <v>0.35799999999999998</v>
          </cell>
          <cell r="K425">
            <v>20</v>
          </cell>
          <cell r="L425">
            <v>7.8E-2</v>
          </cell>
          <cell r="M425">
            <v>0.11</v>
          </cell>
        </row>
        <row r="426">
          <cell r="A426" t="str">
            <v>K62C</v>
          </cell>
          <cell r="B426" t="str">
            <v>M</v>
          </cell>
          <cell r="C426" t="str">
            <v>Verschiedene Stoffwechselerkrankungen ohne äußerst schwere oder schwere CC, Alter &lt; 75 Jahre</v>
          </cell>
          <cell r="D426">
            <v>0.49299999999999999</v>
          </cell>
          <cell r="E426">
            <v>0.49199999999999999</v>
          </cell>
          <cell r="H426">
            <v>3.3</v>
          </cell>
          <cell r="I426">
            <v>1</v>
          </cell>
          <cell r="J426">
            <v>0.24099999999999999</v>
          </cell>
          <cell r="K426">
            <v>16</v>
          </cell>
          <cell r="L426">
            <v>8.7999999999999995E-2</v>
          </cell>
          <cell r="M426">
            <v>0.113</v>
          </cell>
        </row>
        <row r="427">
          <cell r="A427" t="str">
            <v>K63Z</v>
          </cell>
          <cell r="B427" t="str">
            <v>M</v>
          </cell>
          <cell r="C427" t="str">
            <v>Angeborene Stoffwechselstörungen</v>
          </cell>
          <cell r="D427">
            <v>0.67400000000000004</v>
          </cell>
          <cell r="E427">
            <v>0.67100000000000004</v>
          </cell>
          <cell r="H427">
            <v>3.8</v>
          </cell>
          <cell r="I427">
            <v>1</v>
          </cell>
          <cell r="J427">
            <v>0.30299999999999999</v>
          </cell>
          <cell r="K427">
            <v>19</v>
          </cell>
          <cell r="L427">
            <v>9.5000000000000001E-2</v>
          </cell>
          <cell r="M427">
            <v>0.125</v>
          </cell>
        </row>
        <row r="428">
          <cell r="A428" t="str">
            <v>K64A</v>
          </cell>
          <cell r="B428" t="str">
            <v>M</v>
          </cell>
          <cell r="C428" t="str">
            <v>Endokrinopathien mit äußerst schweren oder schweren CC</v>
          </cell>
          <cell r="D428">
            <v>0.69499999999999995</v>
          </cell>
          <cell r="E428">
            <v>0.69299999999999995</v>
          </cell>
          <cell r="H428">
            <v>6.4</v>
          </cell>
          <cell r="I428">
            <v>1</v>
          </cell>
          <cell r="J428">
            <v>0.33600000000000002</v>
          </cell>
          <cell r="K428">
            <v>21</v>
          </cell>
          <cell r="L428">
            <v>6.3E-2</v>
          </cell>
          <cell r="M428">
            <v>9.0999999999999998E-2</v>
          </cell>
        </row>
        <row r="429">
          <cell r="A429" t="str">
            <v>K64B</v>
          </cell>
          <cell r="B429" t="str">
            <v>M</v>
          </cell>
          <cell r="C429" t="str">
            <v>Endokrinopathien ohne äußerst schwere oder schwere CC</v>
          </cell>
          <cell r="D429">
            <v>0.501</v>
          </cell>
          <cell r="E429">
            <v>0.498</v>
          </cell>
          <cell r="H429">
            <v>3.8</v>
          </cell>
          <cell r="I429">
            <v>1</v>
          </cell>
          <cell r="J429">
            <v>0.23899999999999999</v>
          </cell>
          <cell r="K429">
            <v>19</v>
          </cell>
          <cell r="L429">
            <v>7.5999999999999998E-2</v>
          </cell>
          <cell r="M429">
            <v>0.1</v>
          </cell>
        </row>
        <row r="430">
          <cell r="A430" t="str">
            <v>MDC 11  Krankheiten und Störungen der Harnorgane</v>
          </cell>
        </row>
        <row r="431">
          <cell r="A431" t="str">
            <v>L02Z</v>
          </cell>
          <cell r="B431" t="str">
            <v>O</v>
          </cell>
          <cell r="C431" t="str">
            <v>Operatives Einbringen eines Peritonealdialysekatheters</v>
          </cell>
          <cell r="D431">
            <v>2.0230000000000001</v>
          </cell>
          <cell r="E431">
            <v>2.0129999999999999</v>
          </cell>
          <cell r="H431">
            <v>11.7</v>
          </cell>
          <cell r="I431">
            <v>3</v>
          </cell>
          <cell r="J431">
            <v>0.41</v>
          </cell>
          <cell r="K431">
            <v>27</v>
          </cell>
          <cell r="L431">
            <v>8.4000000000000005E-2</v>
          </cell>
          <cell r="M431">
            <v>0.129</v>
          </cell>
        </row>
        <row r="432">
          <cell r="A432" t="str">
            <v>L03A</v>
          </cell>
          <cell r="B432" t="str">
            <v>O</v>
          </cell>
          <cell r="C432" t="str">
            <v>Nieren­, Ureter­ und große Harnblasen­Eingriffe bei Neubildung mit äußerst schweren oder schweren CC</v>
          </cell>
          <cell r="D432">
            <v>2.9249999999999998</v>
          </cell>
          <cell r="E432">
            <v>2.8140000000000001</v>
          </cell>
          <cell r="H432">
            <v>20.2</v>
          </cell>
          <cell r="I432">
            <v>6</v>
          </cell>
          <cell r="J432">
            <v>0.29499999999999998</v>
          </cell>
          <cell r="K432">
            <v>35</v>
          </cell>
          <cell r="L432">
            <v>6.0999999999999999E-2</v>
          </cell>
          <cell r="M432">
            <v>9.7000000000000003E-2</v>
          </cell>
        </row>
        <row r="433">
          <cell r="A433" t="str">
            <v>L03B</v>
          </cell>
          <cell r="B433" t="str">
            <v>O</v>
          </cell>
          <cell r="C433" t="str">
            <v>Nieren­, Ureter­ und große Harnblasen­Eingriffe bei Neubildung ohne äußerst schwere oder schwere CC</v>
          </cell>
          <cell r="D433">
            <v>2.1859999999999999</v>
          </cell>
          <cell r="E433">
            <v>2.0939999999999999</v>
          </cell>
          <cell r="H433">
            <v>14.5</v>
          </cell>
          <cell r="I433">
            <v>4</v>
          </cell>
          <cell r="J433">
            <v>0.28899999999999998</v>
          </cell>
          <cell r="K433">
            <v>30</v>
          </cell>
          <cell r="L433">
            <v>0.06</v>
          </cell>
          <cell r="M433">
            <v>9.2999999999999999E-2</v>
          </cell>
        </row>
        <row r="434">
          <cell r="A434" t="str">
            <v>L04A</v>
          </cell>
          <cell r="B434" t="str">
            <v>O</v>
          </cell>
          <cell r="C434" t="str">
            <v>Nieren­, Ureter­ und große Harnblasen­Eingriffe außer bei Neubildung mit äußerst schweren oder schweren CC</v>
          </cell>
          <cell r="D434">
            <v>2.7189999999999999</v>
          </cell>
          <cell r="E434">
            <v>2.6019999999999999</v>
          </cell>
          <cell r="H434">
            <v>18.5</v>
          </cell>
          <cell r="I434">
            <v>5</v>
          </cell>
          <cell r="J434">
            <v>0.318</v>
          </cell>
          <cell r="K434">
            <v>33</v>
          </cell>
          <cell r="L434">
            <v>6.2E-2</v>
          </cell>
          <cell r="M434">
            <v>9.8000000000000004E-2</v>
          </cell>
        </row>
        <row r="435">
          <cell r="A435" t="str">
            <v>L04B</v>
          </cell>
          <cell r="B435" t="str">
            <v>O</v>
          </cell>
          <cell r="C435" t="str">
            <v>Nieren­, Ureter­ und große Harnblasen­Eingriffe außer bei Neubildung ohne äußerst schwere oder schwere CC</v>
          </cell>
          <cell r="D435">
            <v>1.9830000000000001</v>
          </cell>
          <cell r="E435">
            <v>1.9019999999999999</v>
          </cell>
          <cell r="H435">
            <v>12.2</v>
          </cell>
          <cell r="I435">
            <v>3</v>
          </cell>
          <cell r="J435">
            <v>0.33200000000000002</v>
          </cell>
          <cell r="K435">
            <v>27</v>
          </cell>
          <cell r="L435">
            <v>6.5000000000000002E-2</v>
          </cell>
          <cell r="M435">
            <v>0.10100000000000001</v>
          </cell>
        </row>
        <row r="436">
          <cell r="A436" t="str">
            <v>L05A</v>
          </cell>
          <cell r="B436" t="str">
            <v>O</v>
          </cell>
          <cell r="C436" t="str">
            <v>Transurethrale Prostataresektion mit äußerst schweren oder schweren CC</v>
          </cell>
          <cell r="D436">
            <v>1.393</v>
          </cell>
          <cell r="E436">
            <v>1.3340000000000001</v>
          </cell>
          <cell r="H436">
            <v>11.9</v>
          </cell>
          <cell r="I436">
            <v>3</v>
          </cell>
          <cell r="J436">
            <v>0.25700000000000001</v>
          </cell>
          <cell r="K436">
            <v>27</v>
          </cell>
          <cell r="L436">
            <v>5.1999999999999998E-2</v>
          </cell>
          <cell r="M436">
            <v>7.9000000000000001E-2</v>
          </cell>
        </row>
        <row r="437">
          <cell r="A437" t="str">
            <v>L05B</v>
          </cell>
          <cell r="B437" t="str">
            <v>O</v>
          </cell>
          <cell r="C437" t="str">
            <v>Transurethrale Prostataresektion ohne äußerst schwere oder schwere CC</v>
          </cell>
          <cell r="D437">
            <v>1.145</v>
          </cell>
          <cell r="E437">
            <v>1.087</v>
          </cell>
          <cell r="H437">
            <v>8.4</v>
          </cell>
          <cell r="I437">
            <v>2</v>
          </cell>
          <cell r="J437">
            <v>0.26900000000000002</v>
          </cell>
          <cell r="K437">
            <v>23</v>
          </cell>
          <cell r="L437">
            <v>5.8000000000000003E-2</v>
          </cell>
          <cell r="M437">
            <v>8.5999999999999993E-2</v>
          </cell>
        </row>
        <row r="438">
          <cell r="A438" t="str">
            <v>L06A</v>
          </cell>
          <cell r="B438" t="str">
            <v>O</v>
          </cell>
          <cell r="C438" t="str">
            <v>Kleine Eingriffe an der Harnblase mit äußerst schweren oder schweren CC</v>
          </cell>
          <cell r="D438">
            <v>1.248</v>
          </cell>
          <cell r="E438">
            <v>1.2110000000000001</v>
          </cell>
          <cell r="H438">
            <v>9.6</v>
          </cell>
          <cell r="I438">
            <v>2</v>
          </cell>
          <cell r="J438">
            <v>0.33</v>
          </cell>
          <cell r="K438">
            <v>25</v>
          </cell>
          <cell r="L438">
            <v>6.2E-2</v>
          </cell>
          <cell r="M438">
            <v>9.2999999999999999E-2</v>
          </cell>
        </row>
        <row r="439">
          <cell r="A439" t="str">
            <v>L06B</v>
          </cell>
          <cell r="B439" t="str">
            <v>O</v>
          </cell>
          <cell r="C439" t="str">
            <v>Kleine Eingriffe an der Harnblase ohne äußerst schwere oder schwere CC</v>
          </cell>
          <cell r="D439">
            <v>0.84299999999999997</v>
          </cell>
          <cell r="E439">
            <v>0.81100000000000005</v>
          </cell>
          <cell r="H439">
            <v>6</v>
          </cell>
          <cell r="I439">
            <v>1</v>
          </cell>
          <cell r="J439">
            <v>0.29499999999999998</v>
          </cell>
          <cell r="K439">
            <v>20</v>
          </cell>
          <cell r="L439">
            <v>5.8999999999999997E-2</v>
          </cell>
          <cell r="M439">
            <v>8.4000000000000005E-2</v>
          </cell>
        </row>
        <row r="440">
          <cell r="A440" t="str">
            <v>L07A</v>
          </cell>
          <cell r="B440" t="str">
            <v>O</v>
          </cell>
          <cell r="C440" t="str">
            <v>Transurethrale Eingriffe außer Prostataresektion mit äußerst schweren oder schweren CC</v>
          </cell>
          <cell r="D440">
            <v>1.0289999999999999</v>
          </cell>
          <cell r="E440">
            <v>0.99199999999999999</v>
          </cell>
          <cell r="H440">
            <v>7.5</v>
          </cell>
          <cell r="I440">
            <v>2</v>
          </cell>
          <cell r="J440">
            <v>0.26400000000000001</v>
          </cell>
          <cell r="K440">
            <v>23</v>
          </cell>
          <cell r="L440">
            <v>6.3E-2</v>
          </cell>
          <cell r="M440">
            <v>9.2999999999999999E-2</v>
          </cell>
        </row>
        <row r="441">
          <cell r="A441" t="str">
            <v>L07B</v>
          </cell>
          <cell r="B441" t="str">
            <v>O</v>
          </cell>
          <cell r="C441" t="str">
            <v>Transurethrale Eingriffe außer Prostataresektion ohne äußerst schwere oder schwere CC</v>
          </cell>
          <cell r="D441">
            <v>0.67600000000000005</v>
          </cell>
          <cell r="E441">
            <v>0.64600000000000002</v>
          </cell>
          <cell r="H441">
            <v>5.4</v>
          </cell>
          <cell r="I441">
            <v>1</v>
          </cell>
          <cell r="J441">
            <v>0.24399999999999999</v>
          </cell>
          <cell r="K441">
            <v>18</v>
          </cell>
          <cell r="L441">
            <v>5.3999999999999999E-2</v>
          </cell>
          <cell r="M441">
            <v>7.5999999999999998E-2</v>
          </cell>
        </row>
        <row r="442">
          <cell r="A442" t="str">
            <v>L08A</v>
          </cell>
          <cell r="B442" t="str">
            <v>O</v>
          </cell>
          <cell r="C442" t="str">
            <v>Eingriffe an der Urethra mit CC</v>
          </cell>
          <cell r="D442">
            <v>0.76</v>
          </cell>
          <cell r="E442">
            <v>0.73299999999999998</v>
          </cell>
          <cell r="H442">
            <v>5.0999999999999996</v>
          </cell>
          <cell r="I442">
            <v>1</v>
          </cell>
          <cell r="J442">
            <v>0.28899999999999998</v>
          </cell>
          <cell r="K442">
            <v>20</v>
          </cell>
          <cell r="L442">
            <v>6.8000000000000005E-2</v>
          </cell>
          <cell r="M442">
            <v>9.5000000000000001E-2</v>
          </cell>
        </row>
        <row r="443">
          <cell r="A443" t="str">
            <v>L08B</v>
          </cell>
          <cell r="B443" t="str">
            <v>O</v>
          </cell>
          <cell r="C443" t="str">
            <v>Eingriffe an der Urethra ohne CC</v>
          </cell>
          <cell r="D443">
            <v>0.63</v>
          </cell>
          <cell r="E443">
            <v>0.60299999999999998</v>
          </cell>
          <cell r="H443">
            <v>4.3</v>
          </cell>
          <cell r="I443">
            <v>1</v>
          </cell>
          <cell r="J443">
            <v>0.23300000000000001</v>
          </cell>
          <cell r="K443">
            <v>16</v>
          </cell>
          <cell r="L443">
            <v>6.6000000000000003E-2</v>
          </cell>
          <cell r="M443">
            <v>8.8999999999999996E-2</v>
          </cell>
        </row>
        <row r="444">
          <cell r="A444" t="str">
            <v>L09A</v>
          </cell>
          <cell r="B444" t="str">
            <v>O</v>
          </cell>
          <cell r="C444" t="str">
            <v>Andere Eingriffe bei Erkrankungen der Harnorgane mit äußerst schweren CC</v>
          </cell>
          <cell r="D444">
            <v>1.958</v>
          </cell>
          <cell r="E444">
            <v>1.927</v>
          </cell>
          <cell r="H444">
            <v>13.4</v>
          </cell>
          <cell r="I444">
            <v>3</v>
          </cell>
          <cell r="J444">
            <v>0.38200000000000001</v>
          </cell>
          <cell r="K444">
            <v>28</v>
          </cell>
          <cell r="L444">
            <v>6.9000000000000006E-2</v>
          </cell>
          <cell r="M444">
            <v>0.106</v>
          </cell>
        </row>
        <row r="445">
          <cell r="A445" t="str">
            <v>L09B</v>
          </cell>
          <cell r="B445" t="str">
            <v>O</v>
          </cell>
          <cell r="C445" t="str">
            <v>Andere Eingriffe bei Erkrankungen der Harnorgane mit schweren CC</v>
          </cell>
          <cell r="D445">
            <v>1.028</v>
          </cell>
          <cell r="E445">
            <v>1.0049999999999999</v>
          </cell>
          <cell r="H445">
            <v>7.1</v>
          </cell>
          <cell r="I445">
            <v>1</v>
          </cell>
          <cell r="J445">
            <v>0.314</v>
          </cell>
          <cell r="K445">
            <v>22</v>
          </cell>
          <cell r="L445">
            <v>5.2999999999999999E-2</v>
          </cell>
          <cell r="M445">
            <v>7.8E-2</v>
          </cell>
        </row>
        <row r="446">
          <cell r="A446" t="str">
            <v>L09C</v>
          </cell>
          <cell r="B446" t="str">
            <v>O</v>
          </cell>
          <cell r="C446" t="str">
            <v>Andere Eingriffe bei Erkrankungen der Harnorgane ohne äußerst schwere oder schwere CC</v>
          </cell>
          <cell r="D446">
            <v>0.72699999999999998</v>
          </cell>
          <cell r="E446">
            <v>0.70499999999999996</v>
          </cell>
          <cell r="H446">
            <v>4.5</v>
          </cell>
          <cell r="I446">
            <v>1</v>
          </cell>
          <cell r="J446">
            <v>0.20799999999999999</v>
          </cell>
          <cell r="K446">
            <v>20</v>
          </cell>
          <cell r="L446">
            <v>5.5E-2</v>
          </cell>
          <cell r="M446">
            <v>7.4999999999999997E-2</v>
          </cell>
        </row>
        <row r="447">
          <cell r="A447" t="str">
            <v>L40Z</v>
          </cell>
          <cell r="B447" t="str">
            <v>A</v>
          </cell>
          <cell r="C447" t="str">
            <v>Ureteroskopie</v>
          </cell>
          <cell r="D447">
            <v>0.85699999999999998</v>
          </cell>
          <cell r="E447">
            <v>0.82599999999999996</v>
          </cell>
          <cell r="H447">
            <v>6</v>
          </cell>
          <cell r="I447">
            <v>1</v>
          </cell>
          <cell r="J447">
            <v>0.30499999999999999</v>
          </cell>
          <cell r="K447">
            <v>21</v>
          </cell>
          <cell r="L447">
            <v>6.0999999999999999E-2</v>
          </cell>
          <cell r="M447">
            <v>8.6999999999999994E-2</v>
          </cell>
        </row>
        <row r="448">
          <cell r="A448" t="str">
            <v>L41Z</v>
          </cell>
          <cell r="B448" t="str">
            <v>A</v>
          </cell>
          <cell r="C448" t="str">
            <v>Urethrozystoskopie ohne CC</v>
          </cell>
          <cell r="D448">
            <v>0.54100000000000004</v>
          </cell>
          <cell r="E448">
            <v>0.52500000000000002</v>
          </cell>
          <cell r="H448">
            <v>2.9</v>
          </cell>
          <cell r="I448">
            <v>1</v>
          </cell>
          <cell r="J448">
            <v>0.21099999999999999</v>
          </cell>
          <cell r="K448">
            <v>15</v>
          </cell>
          <cell r="L448">
            <v>8.6999999999999994E-2</v>
          </cell>
          <cell r="M448">
            <v>0.108</v>
          </cell>
        </row>
        <row r="449">
          <cell r="A449" t="str">
            <v>L42Z</v>
          </cell>
          <cell r="B449" t="str">
            <v>A</v>
          </cell>
          <cell r="C449" t="str">
            <v>Extrakorporale Stoßwellenlithotripsie (ESWL) bei Harnsteinen</v>
          </cell>
          <cell r="D449">
            <v>0.52900000000000003</v>
          </cell>
          <cell r="E449">
            <v>0.51600000000000001</v>
          </cell>
          <cell r="H449">
            <v>2.9</v>
          </cell>
          <cell r="I449">
            <v>1</v>
          </cell>
          <cell r="J449">
            <v>0.19800000000000001</v>
          </cell>
          <cell r="K449">
            <v>14</v>
          </cell>
          <cell r="L449">
            <v>8.1000000000000003E-2</v>
          </cell>
          <cell r="M449">
            <v>0.10100000000000001</v>
          </cell>
        </row>
        <row r="450">
          <cell r="A450" t="str">
            <v>L60A</v>
          </cell>
          <cell r="B450" t="str">
            <v>M</v>
          </cell>
          <cell r="C450" t="str">
            <v>Niereninsuffizienz mit äußerst schweren CC</v>
          </cell>
          <cell r="D450">
            <v>1.6719999999999999</v>
          </cell>
          <cell r="E450">
            <v>1.669</v>
          </cell>
          <cell r="H450">
            <v>11.6</v>
          </cell>
          <cell r="I450">
            <v>3</v>
          </cell>
          <cell r="J450">
            <v>0.40699999999999997</v>
          </cell>
          <cell r="K450">
            <v>27</v>
          </cell>
          <cell r="L450">
            <v>8.4000000000000005E-2</v>
          </cell>
          <cell r="M450">
            <v>0.129</v>
          </cell>
        </row>
        <row r="451">
          <cell r="A451" t="str">
            <v>L60B</v>
          </cell>
          <cell r="B451" t="str">
            <v>M</v>
          </cell>
          <cell r="C451" t="str">
            <v>Niereninsuffizienz mit schweren CC oder Alter &gt; 69 Jahre ohne schwere CC</v>
          </cell>
          <cell r="D451">
            <v>1.139</v>
          </cell>
          <cell r="E451">
            <v>1.1359999999999999</v>
          </cell>
          <cell r="H451">
            <v>8.6</v>
          </cell>
          <cell r="I451">
            <v>2</v>
          </cell>
          <cell r="J451">
            <v>0.36799999999999999</v>
          </cell>
          <cell r="K451">
            <v>24</v>
          </cell>
          <cell r="L451">
            <v>7.6999999999999999E-2</v>
          </cell>
          <cell r="M451">
            <v>0.115</v>
          </cell>
        </row>
        <row r="452">
          <cell r="A452" t="str">
            <v>L60C</v>
          </cell>
          <cell r="B452" t="str">
            <v>M</v>
          </cell>
          <cell r="C452" t="str">
            <v>Niereninsuffizienz Alter &lt; 70 Jahre ohne äußerst schwere oder schwere CC</v>
          </cell>
          <cell r="D452">
            <v>0.81299999999999994</v>
          </cell>
          <cell r="E452">
            <v>0.80800000000000005</v>
          </cell>
          <cell r="H452">
            <v>7.3</v>
          </cell>
          <cell r="I452">
            <v>1</v>
          </cell>
          <cell r="J452">
            <v>0.39</v>
          </cell>
          <cell r="K452">
            <v>22</v>
          </cell>
          <cell r="L452">
            <v>6.4000000000000001E-2</v>
          </cell>
          <cell r="M452">
            <v>9.4E-2</v>
          </cell>
        </row>
        <row r="453">
          <cell r="A453" t="str">
            <v>L61Z</v>
          </cell>
          <cell r="B453" t="str">
            <v>M</v>
          </cell>
          <cell r="C453" t="str">
            <v xml:space="preserve">Stationäre Aufnahme zur Dialyse </v>
          </cell>
          <cell r="D453">
            <v>0.16500000000000001</v>
          </cell>
          <cell r="E453">
            <v>0.161</v>
          </cell>
          <cell r="H453">
            <v>1.2</v>
          </cell>
          <cell r="K453">
            <v>4</v>
          </cell>
          <cell r="L453">
            <v>8.1000000000000003E-2</v>
          </cell>
          <cell r="M453">
            <v>7.2999999999999995E-2</v>
          </cell>
        </row>
        <row r="454">
          <cell r="A454" t="str">
            <v>L62A</v>
          </cell>
          <cell r="B454" t="str">
            <v>M</v>
          </cell>
          <cell r="C454" t="str">
            <v>Neubildungen der Harnorgane mit äußerst schweren oder schweren CC</v>
          </cell>
          <cell r="D454">
            <v>0.77300000000000002</v>
          </cell>
          <cell r="E454">
            <v>0.76400000000000001</v>
          </cell>
          <cell r="H454">
            <v>5.5</v>
          </cell>
          <cell r="I454">
            <v>1</v>
          </cell>
          <cell r="J454">
            <v>0.36699999999999999</v>
          </cell>
          <cell r="K454">
            <v>20</v>
          </cell>
          <cell r="L454">
            <v>8.1000000000000003E-2</v>
          </cell>
          <cell r="M454">
            <v>0.114</v>
          </cell>
        </row>
        <row r="455">
          <cell r="A455" t="str">
            <v>L62B</v>
          </cell>
          <cell r="B455" t="str">
            <v>M</v>
          </cell>
          <cell r="C455" t="str">
            <v>Neubildungen der Harnorgane ohne äußerst schwere oder schwere CC</v>
          </cell>
          <cell r="D455">
            <v>0.56100000000000005</v>
          </cell>
          <cell r="E455">
            <v>0.55200000000000005</v>
          </cell>
          <cell r="H455">
            <v>2.9</v>
          </cell>
          <cell r="I455">
            <v>1</v>
          </cell>
          <cell r="J455">
            <v>0.26100000000000001</v>
          </cell>
          <cell r="K455">
            <v>18</v>
          </cell>
          <cell r="L455">
            <v>0.11</v>
          </cell>
          <cell r="M455">
            <v>0.13600000000000001</v>
          </cell>
        </row>
        <row r="456">
          <cell r="A456" t="str">
            <v>L63A</v>
          </cell>
          <cell r="B456" t="str">
            <v>M</v>
          </cell>
          <cell r="C456" t="str">
            <v>Infektionen der Harnorgane, Alter &gt; 69 Jahre mit äußerst schweren CC</v>
          </cell>
          <cell r="D456">
            <v>1.135</v>
          </cell>
          <cell r="E456">
            <v>1.1319999999999999</v>
          </cell>
          <cell r="H456">
            <v>9.6999999999999993</v>
          </cell>
          <cell r="I456">
            <v>2</v>
          </cell>
          <cell r="J456">
            <v>0.374</v>
          </cell>
          <cell r="K456">
            <v>25</v>
          </cell>
          <cell r="L456">
            <v>7.0000000000000007E-2</v>
          </cell>
          <cell r="M456">
            <v>0.105</v>
          </cell>
        </row>
        <row r="457">
          <cell r="A457" t="str">
            <v>L63B</v>
          </cell>
          <cell r="B457" t="str">
            <v>M</v>
          </cell>
          <cell r="C457" t="str">
            <v>Infektionen der Harnorgane, Alter &gt; 69 Jahre ohne äußerst schwere CC</v>
          </cell>
          <cell r="D457">
            <v>0.75900000000000001</v>
          </cell>
          <cell r="E457">
            <v>0.75600000000000001</v>
          </cell>
          <cell r="H457">
            <v>6</v>
          </cell>
          <cell r="I457">
            <v>1</v>
          </cell>
          <cell r="J457">
            <v>0.36699999999999999</v>
          </cell>
          <cell r="K457">
            <v>21</v>
          </cell>
          <cell r="L457">
            <v>7.2999999999999995E-2</v>
          </cell>
          <cell r="M457">
            <v>0.104</v>
          </cell>
        </row>
        <row r="458">
          <cell r="A458" t="str">
            <v>L63C</v>
          </cell>
          <cell r="B458" t="str">
            <v>M</v>
          </cell>
          <cell r="C458" t="str">
            <v>Infektionen der Harnorgane, Alter &lt; 70 Jahre</v>
          </cell>
          <cell r="D458">
            <v>0.57099999999999995</v>
          </cell>
          <cell r="E458">
            <v>0.56799999999999995</v>
          </cell>
          <cell r="H458">
            <v>4.4000000000000004</v>
          </cell>
          <cell r="I458">
            <v>1</v>
          </cell>
          <cell r="J458">
            <v>0.27500000000000002</v>
          </cell>
          <cell r="K458">
            <v>19</v>
          </cell>
          <cell r="L458">
            <v>7.4999999999999997E-2</v>
          </cell>
          <cell r="M458">
            <v>0.10199999999999999</v>
          </cell>
        </row>
        <row r="459">
          <cell r="A459" t="str">
            <v>L64Z</v>
          </cell>
          <cell r="B459" t="str">
            <v>M</v>
          </cell>
          <cell r="C459" t="str">
            <v>Harnsteine und Harnwegsobstruktion</v>
          </cell>
          <cell r="D459">
            <v>0.40200000000000002</v>
          </cell>
          <cell r="E459">
            <v>0.39800000000000002</v>
          </cell>
          <cell r="H459">
            <v>2.6</v>
          </cell>
          <cell r="I459">
            <v>1</v>
          </cell>
          <cell r="J459">
            <v>0.184</v>
          </cell>
          <cell r="K459">
            <v>13</v>
          </cell>
          <cell r="L459">
            <v>8.5000000000000006E-2</v>
          </cell>
          <cell r="M459">
            <v>0.10299999999999999</v>
          </cell>
        </row>
        <row r="460">
          <cell r="A460" t="str">
            <v>L65A</v>
          </cell>
          <cell r="B460" t="str">
            <v>M</v>
          </cell>
          <cell r="C460" t="str">
            <v>Beschwerden und Symptome der Harnorgane mit äußerst schweren oder schweren CC</v>
          </cell>
          <cell r="D460">
            <v>0.60399999999999998</v>
          </cell>
          <cell r="E460">
            <v>0.59599999999999997</v>
          </cell>
          <cell r="H460">
            <v>4.9000000000000004</v>
          </cell>
          <cell r="I460">
            <v>1</v>
          </cell>
          <cell r="J460">
            <v>0.28299999999999997</v>
          </cell>
          <cell r="K460">
            <v>20</v>
          </cell>
          <cell r="L460">
            <v>7.0000000000000007E-2</v>
          </cell>
          <cell r="M460">
            <v>9.6000000000000002E-2</v>
          </cell>
        </row>
        <row r="461">
          <cell r="A461" t="str">
            <v>L65B</v>
          </cell>
          <cell r="B461" t="str">
            <v>M</v>
          </cell>
          <cell r="C461" t="str">
            <v>Beschwerden und Symptome der Harnorgane ohne äußerst schwere oder schwere CC</v>
          </cell>
          <cell r="D461">
            <v>0.439</v>
          </cell>
          <cell r="E461">
            <v>0.436</v>
          </cell>
          <cell r="H461">
            <v>2.7</v>
          </cell>
          <cell r="I461">
            <v>1</v>
          </cell>
          <cell r="J461">
            <v>0.20899999999999999</v>
          </cell>
          <cell r="K461">
            <v>15</v>
          </cell>
          <cell r="L461">
            <v>9.4E-2</v>
          </cell>
          <cell r="M461">
            <v>0.114</v>
          </cell>
        </row>
        <row r="462">
          <cell r="A462" t="str">
            <v>L66Z</v>
          </cell>
          <cell r="B462" t="str">
            <v>M</v>
          </cell>
          <cell r="C462" t="str">
            <v>Urethrastriktur</v>
          </cell>
          <cell r="D462">
            <v>0.63700000000000001</v>
          </cell>
          <cell r="E462">
            <v>0.61499999999999999</v>
          </cell>
          <cell r="H462">
            <v>3</v>
          </cell>
          <cell r="I462">
            <v>1</v>
          </cell>
          <cell r="J462">
            <v>0.27500000000000002</v>
          </cell>
          <cell r="K462">
            <v>18</v>
          </cell>
          <cell r="L462">
            <v>0.111</v>
          </cell>
          <cell r="M462">
            <v>0.13800000000000001</v>
          </cell>
        </row>
        <row r="463">
          <cell r="A463" t="str">
            <v>L67A</v>
          </cell>
          <cell r="B463" t="str">
            <v>M</v>
          </cell>
          <cell r="C463" t="str">
            <v>Andere Krankheiten der Harnorgane mit äußerst schweren CC</v>
          </cell>
          <cell r="D463">
            <v>1.3320000000000001</v>
          </cell>
          <cell r="E463">
            <v>1.327</v>
          </cell>
          <cell r="H463">
            <v>10</v>
          </cell>
          <cell r="I463">
            <v>2</v>
          </cell>
          <cell r="J463">
            <v>0.42299999999999999</v>
          </cell>
          <cell r="K463">
            <v>25</v>
          </cell>
          <cell r="L463">
            <v>7.5999999999999998E-2</v>
          </cell>
          <cell r="M463">
            <v>0.115</v>
          </cell>
        </row>
        <row r="464">
          <cell r="A464" t="str">
            <v>L67B</v>
          </cell>
          <cell r="B464" t="str">
            <v>M</v>
          </cell>
          <cell r="C464" t="str">
            <v>Andere Krankheiten der Harnorgane mit schweren CC</v>
          </cell>
          <cell r="D464">
            <v>0.76800000000000002</v>
          </cell>
          <cell r="E464">
            <v>0.76200000000000001</v>
          </cell>
          <cell r="H464">
            <v>5.9</v>
          </cell>
          <cell r="I464">
            <v>1</v>
          </cell>
          <cell r="J464">
            <v>0.35699999999999998</v>
          </cell>
          <cell r="K464">
            <v>21</v>
          </cell>
          <cell r="L464">
            <v>7.2999999999999995E-2</v>
          </cell>
          <cell r="M464">
            <v>0.104</v>
          </cell>
        </row>
        <row r="465">
          <cell r="A465" t="str">
            <v>L67C</v>
          </cell>
          <cell r="B465" t="str">
            <v>M</v>
          </cell>
          <cell r="C465" t="str">
            <v>Andere Krankheiten der Harnorgane ohne äußerst schwere oder schwere CC</v>
          </cell>
          <cell r="D465">
            <v>0.54700000000000004</v>
          </cell>
          <cell r="E465">
            <v>0.54200000000000004</v>
          </cell>
          <cell r="H465">
            <v>3.1</v>
          </cell>
          <cell r="I465">
            <v>1</v>
          </cell>
          <cell r="J465">
            <v>0.254</v>
          </cell>
          <cell r="K465">
            <v>18</v>
          </cell>
          <cell r="L465">
            <v>9.9000000000000005E-2</v>
          </cell>
          <cell r="M465">
            <v>0.124</v>
          </cell>
        </row>
        <row r="466">
          <cell r="A466" t="str">
            <v>MDC 12  Krankheiten und Störungen der männlichen Geschlechtsorgane</v>
          </cell>
        </row>
        <row r="467">
          <cell r="A467" t="str">
            <v>M01Z</v>
          </cell>
          <cell r="B467" t="str">
            <v>O</v>
          </cell>
          <cell r="C467" t="str">
            <v>Große Eingriffe an den Beckenorganen beim Mann</v>
          </cell>
          <cell r="D467">
            <v>2.3090000000000002</v>
          </cell>
          <cell r="E467">
            <v>2.2090000000000001</v>
          </cell>
          <cell r="H467">
            <v>15.4</v>
          </cell>
          <cell r="I467">
            <v>4</v>
          </cell>
          <cell r="J467">
            <v>0.309</v>
          </cell>
          <cell r="K467">
            <v>30</v>
          </cell>
          <cell r="L467">
            <v>0.06</v>
          </cell>
          <cell r="M467">
            <v>9.4E-2</v>
          </cell>
        </row>
        <row r="468">
          <cell r="A468" t="str">
            <v>M02A</v>
          </cell>
          <cell r="B468" t="str">
            <v>O</v>
          </cell>
          <cell r="C468" t="str">
            <v>Transurethrale Prostataresektion mit äußerst schweren oder schweren CC</v>
          </cell>
          <cell r="D468">
            <v>1.294</v>
          </cell>
          <cell r="E468">
            <v>1.2450000000000001</v>
          </cell>
          <cell r="H468">
            <v>10</v>
          </cell>
          <cell r="I468">
            <v>2</v>
          </cell>
          <cell r="J468">
            <v>0.32500000000000001</v>
          </cell>
          <cell r="K468">
            <v>25</v>
          </cell>
          <cell r="L468">
            <v>5.8000000000000003E-2</v>
          </cell>
          <cell r="M468">
            <v>8.8999999999999996E-2</v>
          </cell>
        </row>
        <row r="469">
          <cell r="A469" t="str">
            <v>M02B</v>
          </cell>
          <cell r="B469" t="str">
            <v>O</v>
          </cell>
          <cell r="C469" t="str">
            <v>Transurethrale Prostataresektion ohne äußerst schwere oder schwere CC</v>
          </cell>
          <cell r="D469">
            <v>0.877</v>
          </cell>
          <cell r="E469">
            <v>0.83799999999999997</v>
          </cell>
          <cell r="H469">
            <v>8.1999999999999993</v>
          </cell>
          <cell r="I469">
            <v>2</v>
          </cell>
          <cell r="J469">
            <v>0.21</v>
          </cell>
          <cell r="K469">
            <v>18</v>
          </cell>
          <cell r="L469">
            <v>4.5999999999999999E-2</v>
          </cell>
          <cell r="M469">
            <v>6.9000000000000006E-2</v>
          </cell>
        </row>
        <row r="470">
          <cell r="A470" t="str">
            <v>M03A</v>
          </cell>
          <cell r="B470" t="str">
            <v>O</v>
          </cell>
          <cell r="C470" t="str">
            <v>Eingriffe am Penis mit CC</v>
          </cell>
          <cell r="D470">
            <v>1.2250000000000001</v>
          </cell>
          <cell r="E470">
            <v>1.181</v>
          </cell>
          <cell r="H470">
            <v>7.6</v>
          </cell>
          <cell r="I470">
            <v>2</v>
          </cell>
          <cell r="J470">
            <v>0.29099999999999998</v>
          </cell>
          <cell r="K470">
            <v>23</v>
          </cell>
          <cell r="L470">
            <v>6.9000000000000006E-2</v>
          </cell>
          <cell r="M470">
            <v>0.10100000000000001</v>
          </cell>
        </row>
        <row r="471">
          <cell r="A471" t="str">
            <v>M03B</v>
          </cell>
          <cell r="B471" t="str">
            <v>O</v>
          </cell>
          <cell r="C471" t="str">
            <v>Eingriffe am Penis ohne CC</v>
          </cell>
          <cell r="D471">
            <v>1.1599999999999999</v>
          </cell>
          <cell r="E471">
            <v>1.107</v>
          </cell>
          <cell r="H471">
            <v>5.8</v>
          </cell>
          <cell r="I471">
            <v>1</v>
          </cell>
          <cell r="J471">
            <v>0.36299999999999999</v>
          </cell>
          <cell r="K471">
            <v>21</v>
          </cell>
          <cell r="L471">
            <v>7.4999999999999997E-2</v>
          </cell>
          <cell r="M471">
            <v>0.106</v>
          </cell>
        </row>
        <row r="472">
          <cell r="A472" t="str">
            <v>M04A</v>
          </cell>
          <cell r="B472" t="str">
            <v>O</v>
          </cell>
          <cell r="C472" t="str">
            <v>Eingriffe am Hoden mit CC</v>
          </cell>
          <cell r="D472">
            <v>0.92800000000000005</v>
          </cell>
          <cell r="E472">
            <v>0.89300000000000002</v>
          </cell>
          <cell r="H472">
            <v>6.3</v>
          </cell>
          <cell r="I472">
            <v>1</v>
          </cell>
          <cell r="J472">
            <v>0.32300000000000001</v>
          </cell>
          <cell r="K472">
            <v>21</v>
          </cell>
          <cell r="L472">
            <v>6.0999999999999999E-2</v>
          </cell>
          <cell r="M472">
            <v>8.7999999999999995E-2</v>
          </cell>
        </row>
        <row r="473">
          <cell r="A473" t="str">
            <v>M04B</v>
          </cell>
          <cell r="B473" t="str">
            <v>O</v>
          </cell>
          <cell r="C473" t="str">
            <v>Eingriffe am Hoden ohne CC</v>
          </cell>
          <cell r="D473">
            <v>0.68799999999999994</v>
          </cell>
          <cell r="E473">
            <v>0.64700000000000002</v>
          </cell>
          <cell r="H473">
            <v>3.4</v>
          </cell>
          <cell r="I473">
            <v>1</v>
          </cell>
          <cell r="J473">
            <v>0.214</v>
          </cell>
          <cell r="K473">
            <v>15</v>
          </cell>
          <cell r="L473">
            <v>7.4999999999999997E-2</v>
          </cell>
          <cell r="M473">
            <v>9.6000000000000002E-2</v>
          </cell>
        </row>
        <row r="474">
          <cell r="A474" t="str">
            <v>M05Z</v>
          </cell>
          <cell r="B474" t="str">
            <v>O</v>
          </cell>
          <cell r="C474" t="str">
            <v>Zirkumzision</v>
          </cell>
          <cell r="D474">
            <v>0.37</v>
          </cell>
          <cell r="E474">
            <v>0.34499999999999997</v>
          </cell>
          <cell r="H474">
            <v>1.8</v>
          </cell>
          <cell r="I474">
            <v>1</v>
          </cell>
          <cell r="J474">
            <v>9.2999999999999999E-2</v>
          </cell>
          <cell r="K474">
            <v>7</v>
          </cell>
          <cell r="L474">
            <v>6.4000000000000001E-2</v>
          </cell>
          <cell r="M474">
            <v>6.8000000000000005E-2</v>
          </cell>
        </row>
        <row r="475">
          <cell r="A475" t="str">
            <v>M06A</v>
          </cell>
          <cell r="B475" t="str">
            <v>O</v>
          </cell>
          <cell r="C475" t="str">
            <v>Andere OR­Prozeduren an den männlichen Geschlechtsorganen bei bösartiger Neubildung</v>
          </cell>
          <cell r="D475">
            <v>0.88700000000000001</v>
          </cell>
          <cell r="E475">
            <v>0.84399999999999997</v>
          </cell>
          <cell r="H475">
            <v>4.8</v>
          </cell>
          <cell r="I475">
            <v>1</v>
          </cell>
          <cell r="J475">
            <v>0.36699999999999999</v>
          </cell>
          <cell r="K475">
            <v>20</v>
          </cell>
          <cell r="L475">
            <v>9.0999999999999998E-2</v>
          </cell>
          <cell r="M475">
            <v>0.125</v>
          </cell>
        </row>
        <row r="476">
          <cell r="A476" t="str">
            <v>M06B</v>
          </cell>
          <cell r="B476" t="str">
            <v>O</v>
          </cell>
          <cell r="C476" t="str">
            <v>Andere OR­Prozeduren an den männlichen Geschlechtsorganen außer bei bösartiger Neubildung</v>
          </cell>
          <cell r="D476">
            <v>0.89</v>
          </cell>
          <cell r="E476">
            <v>0.86099999999999999</v>
          </cell>
          <cell r="H476">
            <v>5.3</v>
          </cell>
          <cell r="I476">
            <v>1</v>
          </cell>
          <cell r="J476">
            <v>0.312</v>
          </cell>
          <cell r="K476">
            <v>20</v>
          </cell>
          <cell r="L476">
            <v>7.0000000000000007E-2</v>
          </cell>
          <cell r="M476">
            <v>9.8000000000000004E-2</v>
          </cell>
        </row>
        <row r="477">
          <cell r="A477" t="str">
            <v>M40Z</v>
          </cell>
          <cell r="B477" t="str">
            <v>A</v>
          </cell>
          <cell r="C477" t="str">
            <v>Urethrozystoskopie ohne CC</v>
          </cell>
          <cell r="D477">
            <v>0.91100000000000003</v>
          </cell>
          <cell r="E477">
            <v>0.85799999999999998</v>
          </cell>
          <cell r="H477">
            <v>4.8</v>
          </cell>
          <cell r="I477">
            <v>1</v>
          </cell>
          <cell r="J477">
            <v>0.315</v>
          </cell>
          <cell r="K477">
            <v>20</v>
          </cell>
          <cell r="L477">
            <v>7.9000000000000001E-2</v>
          </cell>
          <cell r="M477">
            <v>0.109</v>
          </cell>
        </row>
        <row r="478">
          <cell r="A478" t="str">
            <v>M60A</v>
          </cell>
          <cell r="B478" t="str">
            <v>M</v>
          </cell>
          <cell r="C478" t="str">
            <v>Bösartige Neubildungen der männlichen Geschlechtsorgane mit äußerst schweren oder schweren CC</v>
          </cell>
          <cell r="D478">
            <v>0.81399999999999995</v>
          </cell>
          <cell r="E478">
            <v>0.81</v>
          </cell>
          <cell r="H478">
            <v>5.9</v>
          </cell>
          <cell r="I478">
            <v>1</v>
          </cell>
          <cell r="J478">
            <v>0.38600000000000001</v>
          </cell>
          <cell r="K478">
            <v>21</v>
          </cell>
          <cell r="L478">
            <v>7.8E-2</v>
          </cell>
          <cell r="M478">
            <v>0.111</v>
          </cell>
        </row>
        <row r="479">
          <cell r="A479" t="str">
            <v>M60B</v>
          </cell>
          <cell r="B479" t="str">
            <v>M</v>
          </cell>
          <cell r="C479" t="str">
            <v>Bösartige Neubildungen der männlichen Geschlechtsorgane ohne äußerst schwere oder schwere CC</v>
          </cell>
          <cell r="D479">
            <v>0.59399999999999997</v>
          </cell>
          <cell r="E479">
            <v>0.58399999999999996</v>
          </cell>
          <cell r="H479">
            <v>2.8</v>
          </cell>
          <cell r="I479">
            <v>1</v>
          </cell>
          <cell r="J479">
            <v>0.27100000000000002</v>
          </cell>
          <cell r="K479">
            <v>18</v>
          </cell>
          <cell r="L479">
            <v>0.11799999999999999</v>
          </cell>
          <cell r="M479">
            <v>0.14399999999999999</v>
          </cell>
        </row>
        <row r="480">
          <cell r="A480" t="str">
            <v>M61A</v>
          </cell>
          <cell r="B480" t="str">
            <v>M</v>
          </cell>
          <cell r="C480" t="str">
            <v>Benigne Prostatahyperplasie mit äußerst schweren oder schweren CC</v>
          </cell>
          <cell r="D480">
            <v>0.70299999999999996</v>
          </cell>
          <cell r="E480">
            <v>0.69299999999999995</v>
          </cell>
          <cell r="H480">
            <v>5.0999999999999996</v>
          </cell>
          <cell r="I480">
            <v>1</v>
          </cell>
          <cell r="J480">
            <v>0.308</v>
          </cell>
          <cell r="K480">
            <v>20</v>
          </cell>
          <cell r="L480">
            <v>7.2999999999999995E-2</v>
          </cell>
          <cell r="M480">
            <v>0.10199999999999999</v>
          </cell>
        </row>
        <row r="481">
          <cell r="A481" t="str">
            <v>M61B</v>
          </cell>
          <cell r="B481" t="str">
            <v>M</v>
          </cell>
          <cell r="C481" t="str">
            <v>Benigne Prostatahyperplasie ohne äußerst schwere oder schwere CC</v>
          </cell>
          <cell r="D481">
            <v>0.219</v>
          </cell>
          <cell r="E481">
            <v>0.216</v>
          </cell>
          <cell r="H481">
            <v>1.7</v>
          </cell>
          <cell r="I481">
            <v>1</v>
          </cell>
          <cell r="J481">
            <v>0.106</v>
          </cell>
          <cell r="K481">
            <v>10</v>
          </cell>
          <cell r="L481">
            <v>7.4999999999999997E-2</v>
          </cell>
          <cell r="M481">
            <v>7.9000000000000001E-2</v>
          </cell>
        </row>
        <row r="482">
          <cell r="A482" t="str">
            <v>M62A</v>
          </cell>
          <cell r="B482" t="str">
            <v>M</v>
          </cell>
          <cell r="C482" t="str">
            <v>Infektion/Entzündung der männlichen Geschlechtsorgane mit CC</v>
          </cell>
          <cell r="D482">
            <v>0.66100000000000003</v>
          </cell>
          <cell r="E482">
            <v>0.65500000000000003</v>
          </cell>
          <cell r="H482">
            <v>5.3</v>
          </cell>
          <cell r="I482">
            <v>1</v>
          </cell>
          <cell r="J482">
            <v>0.313</v>
          </cell>
          <cell r="K482">
            <v>20</v>
          </cell>
          <cell r="L482">
            <v>7.0999999999999994E-2</v>
          </cell>
          <cell r="M482">
            <v>9.9000000000000005E-2</v>
          </cell>
        </row>
        <row r="483">
          <cell r="A483" t="str">
            <v>M62B</v>
          </cell>
          <cell r="B483" t="str">
            <v>M</v>
          </cell>
          <cell r="C483" t="str">
            <v>Infektion/Entzündung der männlichen Geschlechtsorgane ohne CC</v>
          </cell>
          <cell r="D483">
            <v>0.499</v>
          </cell>
          <cell r="E483">
            <v>0.49199999999999999</v>
          </cell>
          <cell r="H483">
            <v>3.2</v>
          </cell>
          <cell r="I483">
            <v>1</v>
          </cell>
          <cell r="J483">
            <v>0.22900000000000001</v>
          </cell>
          <cell r="K483">
            <v>17</v>
          </cell>
          <cell r="L483">
            <v>8.5999999999999993E-2</v>
          </cell>
          <cell r="M483">
            <v>0.109</v>
          </cell>
        </row>
        <row r="484">
          <cell r="A484" t="str">
            <v>M63Z</v>
          </cell>
          <cell r="B484" t="str">
            <v>M</v>
          </cell>
          <cell r="C484" t="str">
            <v xml:space="preserve">Sterilisation beim Mann </v>
          </cell>
          <cell r="D484">
            <v>0.253</v>
          </cell>
          <cell r="E484">
            <v>0.23799999999999999</v>
          </cell>
          <cell r="H484">
            <v>1.3</v>
          </cell>
          <cell r="K484">
            <v>5</v>
          </cell>
          <cell r="L484">
            <v>5.7000000000000002E-2</v>
          </cell>
          <cell r="M484">
            <v>5.3999999999999999E-2</v>
          </cell>
        </row>
        <row r="485">
          <cell r="A485" t="str">
            <v>M64Z</v>
          </cell>
          <cell r="B485" t="str">
            <v>M</v>
          </cell>
          <cell r="C485" t="str">
            <v>Andere Krankheiten der männlichen Geschlechtsorgane</v>
          </cell>
          <cell r="D485">
            <v>0.39900000000000002</v>
          </cell>
          <cell r="E485">
            <v>0.38700000000000001</v>
          </cell>
          <cell r="H485">
            <v>2.1</v>
          </cell>
          <cell r="I485">
            <v>1</v>
          </cell>
          <cell r="J485">
            <v>0.16900000000000001</v>
          </cell>
          <cell r="K485">
            <v>12</v>
          </cell>
          <cell r="L485">
            <v>9.7000000000000003E-2</v>
          </cell>
          <cell r="M485">
            <v>0.11</v>
          </cell>
        </row>
        <row r="486">
          <cell r="A486" t="str">
            <v>MDC 13  Krankheiten und Störungen der weiblichen Geschlechtsorgane</v>
          </cell>
        </row>
        <row r="487">
          <cell r="A487" t="str">
            <v>N01Z</v>
          </cell>
          <cell r="B487" t="str">
            <v>O</v>
          </cell>
          <cell r="C487" t="str">
            <v>Beckeneviszeration bei der Frau und radikale Vulvektomie</v>
          </cell>
          <cell r="D487">
            <v>2.8090000000000002</v>
          </cell>
          <cell r="E487">
            <v>2.6949999999999998</v>
          </cell>
          <cell r="H487">
            <v>20.7</v>
          </cell>
          <cell r="I487">
            <v>6</v>
          </cell>
          <cell r="J487">
            <v>0.26700000000000002</v>
          </cell>
          <cell r="K487">
            <v>36</v>
          </cell>
          <cell r="L487">
            <v>5.3999999999999999E-2</v>
          </cell>
          <cell r="M487">
            <v>8.5999999999999993E-2</v>
          </cell>
        </row>
        <row r="488">
          <cell r="A488" t="str">
            <v>N02A</v>
          </cell>
          <cell r="B488" t="str">
            <v>O</v>
          </cell>
          <cell r="C488" t="str">
            <v>Eingriffe an Uterus und Adnexen bei bösartiger Neubildung der Ovarien oder Adnexe mit CC</v>
          </cell>
          <cell r="D488">
            <v>2.556</v>
          </cell>
          <cell r="E488">
            <v>2.4489999999999998</v>
          </cell>
          <cell r="H488">
            <v>17.399999999999999</v>
          </cell>
          <cell r="I488">
            <v>5</v>
          </cell>
          <cell r="J488">
            <v>0.29699999999999999</v>
          </cell>
          <cell r="K488">
            <v>32</v>
          </cell>
          <cell r="L488">
            <v>6.2E-2</v>
          </cell>
          <cell r="M488">
            <v>9.7000000000000003E-2</v>
          </cell>
        </row>
        <row r="489">
          <cell r="A489" t="str">
            <v>N02B</v>
          </cell>
          <cell r="B489" t="str">
            <v>O</v>
          </cell>
          <cell r="C489" t="str">
            <v>Eingriffe an Uterus und Adnexen bei bösartiger Neubildung der Ovarien oder Adnexe ohne CC</v>
          </cell>
          <cell r="D489">
            <v>1.2050000000000001</v>
          </cell>
          <cell r="E489">
            <v>1.149</v>
          </cell>
          <cell r="H489">
            <v>8.1</v>
          </cell>
          <cell r="I489">
            <v>2</v>
          </cell>
          <cell r="J489">
            <v>0.27400000000000002</v>
          </cell>
          <cell r="K489">
            <v>23</v>
          </cell>
          <cell r="L489">
            <v>6.0999999999999999E-2</v>
          </cell>
          <cell r="M489">
            <v>0.09</v>
          </cell>
        </row>
        <row r="490">
          <cell r="A490" t="str">
            <v>N03A</v>
          </cell>
          <cell r="B490" t="str">
            <v>O</v>
          </cell>
          <cell r="C490" t="str">
            <v>Eingriffe an Uterus und Adnexen bei bösartiger Neubildung anderer Organe mit CC</v>
          </cell>
          <cell r="D490">
            <v>2.4449999999999998</v>
          </cell>
          <cell r="E490">
            <v>2.3450000000000002</v>
          </cell>
          <cell r="H490">
            <v>17</v>
          </cell>
          <cell r="I490">
            <v>5</v>
          </cell>
          <cell r="J490">
            <v>0.29299999999999998</v>
          </cell>
          <cell r="K490">
            <v>32</v>
          </cell>
          <cell r="L490">
            <v>6.2E-2</v>
          </cell>
          <cell r="M490">
            <v>9.7000000000000003E-2</v>
          </cell>
        </row>
        <row r="491">
          <cell r="A491" t="str">
            <v>N03B</v>
          </cell>
          <cell r="B491" t="str">
            <v>O</v>
          </cell>
          <cell r="C491" t="str">
            <v>Eingriffe an Uterus und Adnexen bei bösartiger Neubildung anderer Organe ohne CC</v>
          </cell>
          <cell r="D491">
            <v>1.7509999999999999</v>
          </cell>
          <cell r="E491">
            <v>1.6639999999999999</v>
          </cell>
          <cell r="H491">
            <v>11.5</v>
          </cell>
          <cell r="I491">
            <v>3</v>
          </cell>
          <cell r="J491">
            <v>0.29799999999999999</v>
          </cell>
          <cell r="K491">
            <v>26</v>
          </cell>
          <cell r="L491">
            <v>6.2E-2</v>
          </cell>
          <cell r="M491">
            <v>9.6000000000000002E-2</v>
          </cell>
        </row>
        <row r="492">
          <cell r="A492" t="str">
            <v>N04Z</v>
          </cell>
          <cell r="B492" t="str">
            <v>O</v>
          </cell>
          <cell r="C492" t="str">
            <v>Hysterektomie außer bei bösartiger Neubildung</v>
          </cell>
          <cell r="D492">
            <v>0.94699999999999995</v>
          </cell>
          <cell r="E492">
            <v>0.89600000000000002</v>
          </cell>
          <cell r="H492">
            <v>10.199999999999999</v>
          </cell>
          <cell r="I492">
            <v>2</v>
          </cell>
          <cell r="J492">
            <v>0.21099999999999999</v>
          </cell>
          <cell r="K492">
            <v>20</v>
          </cell>
          <cell r="L492">
            <v>3.6999999999999998E-2</v>
          </cell>
          <cell r="M492">
            <v>5.6000000000000001E-2</v>
          </cell>
        </row>
        <row r="493">
          <cell r="A493" t="str">
            <v>N05A</v>
          </cell>
          <cell r="B493" t="str">
            <v>O</v>
          </cell>
          <cell r="C493" t="str">
            <v>Ovariektomien und komplexe Eingriffe an den Tubae uterinae außer bei bösartiger Neubildung mit äußerst schweren oder schweren CC</v>
          </cell>
          <cell r="D493">
            <v>1.4770000000000001</v>
          </cell>
          <cell r="E493">
            <v>1.415</v>
          </cell>
          <cell r="H493">
            <v>11</v>
          </cell>
          <cell r="I493">
            <v>3</v>
          </cell>
          <cell r="J493">
            <v>0.24399999999999999</v>
          </cell>
          <cell r="K493">
            <v>26</v>
          </cell>
          <cell r="L493">
            <v>5.2999999999999999E-2</v>
          </cell>
          <cell r="M493">
            <v>8.1000000000000003E-2</v>
          </cell>
        </row>
        <row r="494">
          <cell r="A494" t="str">
            <v>N05B</v>
          </cell>
          <cell r="B494" t="str">
            <v>O</v>
          </cell>
          <cell r="C494" t="str">
            <v>Ovariektomien und komplexe Eingriffe an den Tubae uterinae außer bei bösartiger Neubildung ohne äußerst schwere oder schwere CC</v>
          </cell>
          <cell r="D494">
            <v>0.95699999999999996</v>
          </cell>
          <cell r="E494">
            <v>0.89700000000000002</v>
          </cell>
          <cell r="H494">
            <v>6.3</v>
          </cell>
          <cell r="I494">
            <v>1</v>
          </cell>
          <cell r="J494">
            <v>0.29399999999999998</v>
          </cell>
          <cell r="K494">
            <v>18</v>
          </cell>
          <cell r="L494">
            <v>5.6000000000000001E-2</v>
          </cell>
          <cell r="M494">
            <v>0.08</v>
          </cell>
        </row>
        <row r="495">
          <cell r="A495" t="str">
            <v>N06Z</v>
          </cell>
          <cell r="B495" t="str">
            <v>O</v>
          </cell>
          <cell r="C495" t="str">
            <v>Rekonstruktive Eingriffe an den weiblichen Geschlechtsorganen</v>
          </cell>
          <cell r="D495">
            <v>1.1299999999999999</v>
          </cell>
          <cell r="E495">
            <v>1.08</v>
          </cell>
          <cell r="H495">
            <v>8.1</v>
          </cell>
          <cell r="I495">
            <v>2</v>
          </cell>
          <cell r="J495">
            <v>0.246</v>
          </cell>
          <cell r="K495">
            <v>23</v>
          </cell>
          <cell r="L495">
            <v>5.5E-2</v>
          </cell>
          <cell r="M495">
            <v>8.1000000000000003E-2</v>
          </cell>
        </row>
        <row r="496">
          <cell r="A496" t="str">
            <v>N07Z</v>
          </cell>
          <cell r="B496" t="str">
            <v>O</v>
          </cell>
          <cell r="C496" t="str">
            <v>Andere Eingriffe an Uterus und Adnexen außer bei bösartiger Neubildung</v>
          </cell>
          <cell r="D496">
            <v>0.68500000000000005</v>
          </cell>
          <cell r="E496">
            <v>0.64100000000000001</v>
          </cell>
          <cell r="H496">
            <v>3.5</v>
          </cell>
          <cell r="I496">
            <v>1</v>
          </cell>
          <cell r="J496">
            <v>0.20399999999999999</v>
          </cell>
          <cell r="K496">
            <v>15</v>
          </cell>
          <cell r="L496">
            <v>6.9000000000000006E-2</v>
          </cell>
          <cell r="M496">
            <v>0.09</v>
          </cell>
        </row>
        <row r="497">
          <cell r="A497" t="str">
            <v>N08Z</v>
          </cell>
          <cell r="B497" t="str">
            <v>O</v>
          </cell>
          <cell r="C497" t="str">
            <v>Endoskopische Eingriffe an den weiblichen Geschlechtsorganen</v>
          </cell>
          <cell r="D497">
            <v>0.57899999999999996</v>
          </cell>
          <cell r="E497">
            <v>0.54300000000000004</v>
          </cell>
          <cell r="H497">
            <v>3.2</v>
          </cell>
          <cell r="I497">
            <v>1</v>
          </cell>
          <cell r="J497">
            <v>0.17599999999999999</v>
          </cell>
          <cell r="K497">
            <v>13</v>
          </cell>
          <cell r="L497">
            <v>6.5000000000000002E-2</v>
          </cell>
          <cell r="M497">
            <v>8.3000000000000004E-2</v>
          </cell>
        </row>
        <row r="498">
          <cell r="A498" t="str">
            <v>N09Z</v>
          </cell>
          <cell r="B498" t="str">
            <v>O</v>
          </cell>
          <cell r="C498" t="str">
            <v>Konisation und Eingriffe an Vagina, Zervix und Vulva</v>
          </cell>
          <cell r="D498">
            <v>0.52800000000000002</v>
          </cell>
          <cell r="E498">
            <v>0.505</v>
          </cell>
          <cell r="H498">
            <v>3.3</v>
          </cell>
          <cell r="I498">
            <v>1</v>
          </cell>
          <cell r="J498">
            <v>0.19</v>
          </cell>
          <cell r="K498">
            <v>15</v>
          </cell>
          <cell r="L498">
            <v>7.0000000000000007E-2</v>
          </cell>
          <cell r="M498">
            <v>8.8999999999999996E-2</v>
          </cell>
        </row>
        <row r="499">
          <cell r="A499" t="str">
            <v>N10Z</v>
          </cell>
          <cell r="B499" t="str">
            <v>O</v>
          </cell>
          <cell r="C499" t="str">
            <v>Diagnostische Kürettage oder diagnostische Hysteroskopie</v>
          </cell>
          <cell r="D499">
            <v>0.29299999999999998</v>
          </cell>
          <cell r="E499">
            <v>0.27500000000000002</v>
          </cell>
          <cell r="H499">
            <v>2.1</v>
          </cell>
          <cell r="I499">
            <v>1</v>
          </cell>
          <cell r="J499">
            <v>0.105</v>
          </cell>
          <cell r="K499">
            <v>8</v>
          </cell>
          <cell r="L499">
            <v>0.06</v>
          </cell>
          <cell r="M499">
            <v>6.7000000000000004E-2</v>
          </cell>
        </row>
        <row r="500">
          <cell r="A500" t="str">
            <v>N11A</v>
          </cell>
          <cell r="B500" t="str">
            <v>O</v>
          </cell>
          <cell r="C500" t="str">
            <v>Andere OR­Prozeduren an den weiblichen Geschlechtsorganen, Alter &gt; 64 Jahre oder bei bösartiger Neubildung oder mit CC</v>
          </cell>
          <cell r="D500">
            <v>1.4970000000000001</v>
          </cell>
          <cell r="E500">
            <v>1.4350000000000001</v>
          </cell>
          <cell r="H500">
            <v>8.3000000000000007</v>
          </cell>
          <cell r="I500">
            <v>2</v>
          </cell>
          <cell r="J500">
            <v>0.34300000000000003</v>
          </cell>
          <cell r="K500">
            <v>23</v>
          </cell>
          <cell r="L500">
            <v>7.3999999999999996E-2</v>
          </cell>
          <cell r="M500">
            <v>0.111</v>
          </cell>
        </row>
        <row r="501">
          <cell r="A501" t="str">
            <v>N11B</v>
          </cell>
          <cell r="B501" t="str">
            <v>O</v>
          </cell>
          <cell r="C501" t="str">
            <v>Andere OR­Prozeduren an den weiblichen Geschlechtsorganen, Alter &lt; 65 Jahre außer bei bösartiger Neubildung ohne CC</v>
          </cell>
          <cell r="D501">
            <v>0.67</v>
          </cell>
          <cell r="E501">
            <v>0.61399999999999999</v>
          </cell>
          <cell r="H501">
            <v>3.1</v>
          </cell>
          <cell r="I501">
            <v>1</v>
          </cell>
          <cell r="J501">
            <v>0.19400000000000001</v>
          </cell>
          <cell r="K501">
            <v>16</v>
          </cell>
          <cell r="L501">
            <v>7.5999999999999998E-2</v>
          </cell>
          <cell r="M501">
            <v>9.6000000000000002E-2</v>
          </cell>
        </row>
        <row r="502">
          <cell r="A502" t="str">
            <v>N60A</v>
          </cell>
          <cell r="B502" t="str">
            <v>M</v>
          </cell>
          <cell r="C502" t="str">
            <v>Bösartige Neubildung der weiblichen Geschlechtsorgane mit äußerst schweren oder schweren CC</v>
          </cell>
          <cell r="D502">
            <v>0.78</v>
          </cell>
          <cell r="E502">
            <v>0.77700000000000002</v>
          </cell>
          <cell r="H502">
            <v>5.2</v>
          </cell>
          <cell r="I502">
            <v>1</v>
          </cell>
          <cell r="J502">
            <v>0.375</v>
          </cell>
          <cell r="K502">
            <v>20</v>
          </cell>
          <cell r="L502">
            <v>8.6999999999999994E-2</v>
          </cell>
          <cell r="M502">
            <v>0.122</v>
          </cell>
        </row>
        <row r="503">
          <cell r="A503" t="str">
            <v>N60B</v>
          </cell>
          <cell r="B503" t="str">
            <v>M</v>
          </cell>
          <cell r="C503" t="str">
            <v>Bösartige Neubildung der weiblichen Geschlechtsorgane ohne äußerst schwere oder schwere CC</v>
          </cell>
          <cell r="D503">
            <v>0.57899999999999996</v>
          </cell>
          <cell r="E503">
            <v>0.57399999999999995</v>
          </cell>
          <cell r="H503">
            <v>2.6</v>
          </cell>
          <cell r="I503">
            <v>1</v>
          </cell>
          <cell r="J503">
            <v>0.27400000000000002</v>
          </cell>
          <cell r="K503">
            <v>18</v>
          </cell>
          <cell r="L503">
            <v>0.125</v>
          </cell>
          <cell r="M503">
            <v>0.151</v>
          </cell>
        </row>
        <row r="504">
          <cell r="A504" t="str">
            <v>N61Z</v>
          </cell>
          <cell r="B504" t="str">
            <v>M</v>
          </cell>
          <cell r="C504" t="str">
            <v>Infektion/Entzündung der weiblichen Geschlechtsorgane</v>
          </cell>
          <cell r="D504">
            <v>0.47699999999999998</v>
          </cell>
          <cell r="E504">
            <v>0.47199999999999998</v>
          </cell>
          <cell r="H504">
            <v>4</v>
          </cell>
          <cell r="I504">
            <v>1</v>
          </cell>
          <cell r="J504">
            <v>0.22900000000000001</v>
          </cell>
          <cell r="K504">
            <v>18</v>
          </cell>
          <cell r="L504">
            <v>6.9000000000000006E-2</v>
          </cell>
          <cell r="M504">
            <v>9.1999999999999998E-2</v>
          </cell>
        </row>
        <row r="505">
          <cell r="A505" t="str">
            <v>N62A</v>
          </cell>
          <cell r="B505" t="str">
            <v>M</v>
          </cell>
          <cell r="C505" t="str">
            <v>Menstruationsstörungen und andere Erkrankungen der weiblichen Geschlechtsorgane mit CC</v>
          </cell>
          <cell r="D505">
            <v>0.55500000000000005</v>
          </cell>
          <cell r="E505">
            <v>0.54600000000000004</v>
          </cell>
          <cell r="H505">
            <v>3.1</v>
          </cell>
          <cell r="I505">
            <v>1</v>
          </cell>
          <cell r="J505">
            <v>0.245</v>
          </cell>
          <cell r="K505">
            <v>18</v>
          </cell>
          <cell r="L505">
            <v>9.6000000000000002E-2</v>
          </cell>
          <cell r="M505">
            <v>0.121</v>
          </cell>
        </row>
        <row r="506">
          <cell r="A506" t="str">
            <v>N62B</v>
          </cell>
          <cell r="B506" t="str">
            <v>M</v>
          </cell>
          <cell r="C506" t="str">
            <v>Menstruationsstörungen und andere Erkrankungen der weiblichen Geschlechtsorgane ohne CC</v>
          </cell>
          <cell r="D506">
            <v>0.495</v>
          </cell>
          <cell r="E506">
            <v>0.47699999999999998</v>
          </cell>
          <cell r="H506">
            <v>2.1</v>
          </cell>
          <cell r="I506">
            <v>1</v>
          </cell>
          <cell r="J506">
            <v>0.193</v>
          </cell>
          <cell r="K506">
            <v>13</v>
          </cell>
          <cell r="L506">
            <v>0.112</v>
          </cell>
          <cell r="M506">
            <v>0.126</v>
          </cell>
        </row>
        <row r="507">
          <cell r="A507" t="str">
            <v>MDC 14  Schwangerschaft, Geburt und Wochenbett</v>
          </cell>
        </row>
        <row r="508">
          <cell r="A508" t="str">
            <v>O01A</v>
          </cell>
          <cell r="B508" t="str">
            <v>O</v>
          </cell>
          <cell r="C508" t="str">
            <v>Sectio caesarea mit mehreren komplizierenden Diagnosen, mindestens eine schwer</v>
          </cell>
          <cell r="D508">
            <v>1.55</v>
          </cell>
          <cell r="E508">
            <v>1.512</v>
          </cell>
          <cell r="F508">
            <v>1.3859999999999999</v>
          </cell>
          <cell r="G508">
            <v>1.3520000000000001</v>
          </cell>
          <cell r="H508">
            <v>10.9</v>
          </cell>
          <cell r="I508">
            <v>3</v>
          </cell>
          <cell r="J508">
            <v>0.249</v>
          </cell>
          <cell r="K508">
            <v>26</v>
          </cell>
          <cell r="L508">
            <v>5.5E-2</v>
          </cell>
          <cell r="M508">
            <v>8.4000000000000005E-2</v>
          </cell>
        </row>
        <row r="509">
          <cell r="A509" t="str">
            <v>O01B</v>
          </cell>
          <cell r="B509" t="str">
            <v>O</v>
          </cell>
          <cell r="C509" t="str">
            <v>Sectio caesarea mit schwerer komplizierender Diagnose</v>
          </cell>
          <cell r="D509">
            <v>1.2290000000000001</v>
          </cell>
          <cell r="E509">
            <v>1.19</v>
          </cell>
          <cell r="F509">
            <v>1.1359999999999999</v>
          </cell>
          <cell r="G509">
            <v>1.1000000000000001</v>
          </cell>
          <cell r="H509">
            <v>8.1999999999999993</v>
          </cell>
          <cell r="I509">
            <v>2</v>
          </cell>
          <cell r="J509">
            <v>0.245</v>
          </cell>
          <cell r="K509">
            <v>20</v>
          </cell>
          <cell r="L509">
            <v>5.3999999999999999E-2</v>
          </cell>
          <cell r="M509">
            <v>0.08</v>
          </cell>
        </row>
        <row r="510">
          <cell r="A510" t="str">
            <v>O01C</v>
          </cell>
          <cell r="B510" t="str">
            <v>O</v>
          </cell>
          <cell r="C510" t="str">
            <v>Sectio caesarea mit mäßig schwerer komplizierender Diagnose</v>
          </cell>
          <cell r="D510">
            <v>1.091</v>
          </cell>
          <cell r="E510">
            <v>1.052</v>
          </cell>
          <cell r="F510">
            <v>0.92100000000000004</v>
          </cell>
          <cell r="G510">
            <v>0.88900000000000001</v>
          </cell>
          <cell r="H510">
            <v>7.2</v>
          </cell>
          <cell r="I510">
            <v>1</v>
          </cell>
          <cell r="J510">
            <v>0.32300000000000001</v>
          </cell>
          <cell r="K510">
            <v>12</v>
          </cell>
          <cell r="L510">
            <v>5.3999999999999999E-2</v>
          </cell>
          <cell r="M510">
            <v>7.9000000000000001E-2</v>
          </cell>
        </row>
        <row r="511">
          <cell r="A511" t="str">
            <v>O01D</v>
          </cell>
          <cell r="B511" t="str">
            <v>O</v>
          </cell>
          <cell r="C511" t="str">
            <v>Sectio caesarea ohne komplizierende Diagnose</v>
          </cell>
          <cell r="D511">
            <v>1.018</v>
          </cell>
          <cell r="E511">
            <v>0.97799999999999998</v>
          </cell>
          <cell r="F511">
            <v>0.91900000000000004</v>
          </cell>
          <cell r="G511">
            <v>0.88300000000000001</v>
          </cell>
          <cell r="H511">
            <v>7</v>
          </cell>
          <cell r="I511">
            <v>1</v>
          </cell>
          <cell r="J511">
            <v>0.312</v>
          </cell>
          <cell r="K511">
            <v>14</v>
          </cell>
          <cell r="L511">
            <v>5.2999999999999999E-2</v>
          </cell>
          <cell r="M511">
            <v>7.8E-2</v>
          </cell>
        </row>
        <row r="512">
          <cell r="A512" t="str">
            <v>O02Z</v>
          </cell>
          <cell r="B512" t="str">
            <v>O</v>
          </cell>
          <cell r="C512" t="str">
            <v>Vaginale Entbindung mit komplizierender OR­Prozedur</v>
          </cell>
          <cell r="D512">
            <v>0.86899999999999999</v>
          </cell>
          <cell r="E512">
            <v>0.84699999999999998</v>
          </cell>
          <cell r="H512">
            <v>4.3</v>
          </cell>
          <cell r="I512">
            <v>1</v>
          </cell>
          <cell r="J512">
            <v>0.23300000000000001</v>
          </cell>
          <cell r="K512">
            <v>16</v>
          </cell>
          <cell r="L512">
            <v>6.6000000000000003E-2</v>
          </cell>
          <cell r="M512">
            <v>8.8999999999999996E-2</v>
          </cell>
        </row>
        <row r="513">
          <cell r="A513" t="str">
            <v>O03Z</v>
          </cell>
          <cell r="B513" t="str">
            <v>O</v>
          </cell>
          <cell r="C513" t="str">
            <v>Extrauteringravidität</v>
          </cell>
          <cell r="D513">
            <v>0.71299999999999997</v>
          </cell>
          <cell r="E513">
            <v>0.67300000000000004</v>
          </cell>
          <cell r="H513">
            <v>4.2</v>
          </cell>
          <cell r="I513">
            <v>1</v>
          </cell>
          <cell r="J513">
            <v>0.216</v>
          </cell>
          <cell r="K513">
            <v>14</v>
          </cell>
          <cell r="L513">
            <v>6.0999999999999999E-2</v>
          </cell>
          <cell r="M513">
            <v>8.3000000000000004E-2</v>
          </cell>
        </row>
        <row r="514">
          <cell r="A514" t="str">
            <v>O04Z</v>
          </cell>
          <cell r="B514" t="str">
            <v>O</v>
          </cell>
          <cell r="C514" t="str">
            <v>Stationäre Aufnahme nach Entbindung oder Abort mit OR­Prozedur</v>
          </cell>
          <cell r="D514">
            <v>0.69099999999999995</v>
          </cell>
          <cell r="E514">
            <v>0.66900000000000004</v>
          </cell>
          <cell r="H514">
            <v>3.7</v>
          </cell>
          <cell r="I514">
            <v>1</v>
          </cell>
          <cell r="J514">
            <v>0.247</v>
          </cell>
          <cell r="K514">
            <v>19</v>
          </cell>
          <cell r="L514">
            <v>0.08</v>
          </cell>
          <cell r="M514">
            <v>0.105</v>
          </cell>
        </row>
        <row r="515">
          <cell r="A515" t="str">
            <v>O40Z</v>
          </cell>
          <cell r="B515" t="str">
            <v>A</v>
          </cell>
          <cell r="C515" t="str">
            <v>Abort mit Dilatation und Kürettage, Aspirationskürettage oder Hysterotomie</v>
          </cell>
          <cell r="D515">
            <v>0.255</v>
          </cell>
          <cell r="E515">
            <v>0.24099999999999999</v>
          </cell>
          <cell r="H515">
            <v>1.6</v>
          </cell>
          <cell r="I515">
            <v>1</v>
          </cell>
          <cell r="J515">
            <v>8.5000000000000006E-2</v>
          </cell>
          <cell r="K515">
            <v>6</v>
          </cell>
          <cell r="L515">
            <v>6.5000000000000002E-2</v>
          </cell>
          <cell r="M515">
            <v>6.6000000000000003E-2</v>
          </cell>
        </row>
        <row r="516">
          <cell r="A516" t="str">
            <v>O60A</v>
          </cell>
          <cell r="B516" t="str">
            <v>M</v>
          </cell>
          <cell r="C516" t="str">
            <v>Vaginale Entbindung mit mehreren komplizierenden Diagnosen, mindestens eine schwer</v>
          </cell>
          <cell r="D516">
            <v>0.93</v>
          </cell>
          <cell r="E516">
            <v>0.91800000000000004</v>
          </cell>
          <cell r="F516">
            <v>0.78900000000000003</v>
          </cell>
          <cell r="G516">
            <v>0.77900000000000003</v>
          </cell>
          <cell r="H516">
            <v>6.9</v>
          </cell>
          <cell r="I516">
            <v>1</v>
          </cell>
          <cell r="J516">
            <v>0.29299999999999998</v>
          </cell>
          <cell r="K516">
            <v>22</v>
          </cell>
          <cell r="L516">
            <v>5.0999999999999997E-2</v>
          </cell>
          <cell r="M516">
            <v>7.3999999999999996E-2</v>
          </cell>
        </row>
        <row r="517">
          <cell r="A517" t="str">
            <v>O60B</v>
          </cell>
          <cell r="B517" t="str">
            <v>M</v>
          </cell>
          <cell r="C517" t="str">
            <v>Vaginale Entbindung mit schwerer komplizierender Diagnose</v>
          </cell>
          <cell r="D517">
            <v>0.76500000000000001</v>
          </cell>
          <cell r="E517">
            <v>0.755</v>
          </cell>
          <cell r="F517">
            <v>0.64600000000000002</v>
          </cell>
          <cell r="G517">
            <v>0.63800000000000001</v>
          </cell>
          <cell r="H517">
            <v>4.7</v>
          </cell>
          <cell r="I517">
            <v>1</v>
          </cell>
          <cell r="J517">
            <v>0.217</v>
          </cell>
          <cell r="K517">
            <v>19</v>
          </cell>
          <cell r="L517">
            <v>5.6000000000000001E-2</v>
          </cell>
          <cell r="M517">
            <v>7.6999999999999999E-2</v>
          </cell>
        </row>
        <row r="518">
          <cell r="A518" t="str">
            <v>O60C</v>
          </cell>
          <cell r="B518" t="str">
            <v>M</v>
          </cell>
          <cell r="C518" t="str">
            <v>Vaginale Entbindung mit mäßig schwerer komplizierender Diagnose</v>
          </cell>
          <cell r="D518">
            <v>0.72799999999999998</v>
          </cell>
          <cell r="E518">
            <v>0.71399999999999997</v>
          </cell>
          <cell r="F518">
            <v>0.59199999999999997</v>
          </cell>
          <cell r="G518">
            <v>0.57999999999999996</v>
          </cell>
          <cell r="H518">
            <v>4.5</v>
          </cell>
          <cell r="I518">
            <v>1</v>
          </cell>
          <cell r="J518">
            <v>0.24399999999999999</v>
          </cell>
          <cell r="K518">
            <v>13</v>
          </cell>
          <cell r="L518">
            <v>6.6000000000000003E-2</v>
          </cell>
          <cell r="M518">
            <v>8.8999999999999996E-2</v>
          </cell>
        </row>
        <row r="519">
          <cell r="A519" t="str">
            <v>O60D</v>
          </cell>
          <cell r="B519" t="str">
            <v>M</v>
          </cell>
          <cell r="C519" t="str">
            <v>Vaginale Entbindung ohne komplizierende Diagnose</v>
          </cell>
          <cell r="D519">
            <v>0.45600000000000002</v>
          </cell>
          <cell r="E519">
            <v>0.45</v>
          </cell>
          <cell r="F519">
            <v>0.35399999999999998</v>
          </cell>
          <cell r="G519">
            <v>0.34899999999999998</v>
          </cell>
          <cell r="H519">
            <v>3.5</v>
          </cell>
          <cell r="I519">
            <v>1</v>
          </cell>
          <cell r="J519">
            <v>0.14099999999999999</v>
          </cell>
          <cell r="K519">
            <v>11</v>
          </cell>
          <cell r="L519">
            <v>4.8000000000000001E-2</v>
          </cell>
          <cell r="M519">
            <v>6.2E-2</v>
          </cell>
        </row>
        <row r="520">
          <cell r="A520" t="str">
            <v>O61Z</v>
          </cell>
          <cell r="B520" t="str">
            <v>M</v>
          </cell>
          <cell r="C520" t="str">
            <v>Stationäre Aufnahme nach Entbindung oder Abort ohne OR­Prozedur</v>
          </cell>
          <cell r="D520">
            <v>0.44700000000000001</v>
          </cell>
          <cell r="E520">
            <v>0.44400000000000001</v>
          </cell>
          <cell r="H520">
            <v>3.7</v>
          </cell>
          <cell r="I520">
            <v>1</v>
          </cell>
          <cell r="J520">
            <v>0.20100000000000001</v>
          </cell>
          <cell r="K520">
            <v>15</v>
          </cell>
          <cell r="L520">
            <v>6.5000000000000002E-2</v>
          </cell>
          <cell r="M520">
            <v>8.5000000000000006E-2</v>
          </cell>
        </row>
        <row r="521">
          <cell r="A521" t="str">
            <v>O62Z</v>
          </cell>
          <cell r="B521" t="str">
            <v>M</v>
          </cell>
          <cell r="C521" t="str">
            <v>Drohender Abort</v>
          </cell>
          <cell r="D521">
            <v>0.41699999999999998</v>
          </cell>
          <cell r="E521">
            <v>0.41599999999999998</v>
          </cell>
          <cell r="H521">
            <v>4.3</v>
          </cell>
          <cell r="I521">
            <v>1</v>
          </cell>
          <cell r="J521">
            <v>0.20499999999999999</v>
          </cell>
          <cell r="K521">
            <v>19</v>
          </cell>
          <cell r="L521">
            <v>5.8000000000000003E-2</v>
          </cell>
          <cell r="M521">
            <v>7.8E-2</v>
          </cell>
        </row>
        <row r="522">
          <cell r="A522" t="str">
            <v>O63Z</v>
          </cell>
          <cell r="B522" t="str">
            <v>M</v>
          </cell>
          <cell r="C522" t="str">
            <v>Abort ohne Dilatation und Kürettage, Aspirationskürettage oder Hysterotomie</v>
          </cell>
          <cell r="D522">
            <v>0.35399999999999998</v>
          </cell>
          <cell r="E522">
            <v>0.34499999999999997</v>
          </cell>
          <cell r="H522">
            <v>2.1</v>
          </cell>
          <cell r="I522">
            <v>1</v>
          </cell>
          <cell r="J522">
            <v>0.158</v>
          </cell>
          <cell r="K522">
            <v>10</v>
          </cell>
          <cell r="L522">
            <v>9.0999999999999998E-2</v>
          </cell>
          <cell r="M522">
            <v>0.10199999999999999</v>
          </cell>
        </row>
        <row r="523">
          <cell r="A523" t="str">
            <v>O64Z</v>
          </cell>
          <cell r="B523" t="str">
            <v>M</v>
          </cell>
          <cell r="C523" t="str">
            <v>Frustrane Wehen</v>
          </cell>
          <cell r="D523">
            <v>0.49099999999999999</v>
          </cell>
          <cell r="E523">
            <v>0.49</v>
          </cell>
          <cell r="H523">
            <v>3.8</v>
          </cell>
          <cell r="I523">
            <v>1</v>
          </cell>
          <cell r="J523">
            <v>0.216</v>
          </cell>
          <cell r="K523">
            <v>19</v>
          </cell>
          <cell r="L523">
            <v>6.8000000000000005E-2</v>
          </cell>
          <cell r="M523">
            <v>0.09</v>
          </cell>
        </row>
        <row r="524">
          <cell r="A524" t="str">
            <v>O65A</v>
          </cell>
          <cell r="B524" t="str">
            <v>M</v>
          </cell>
          <cell r="C524" t="str">
            <v>Andere vorgeburtliche stationäre Aufnahme mit schwerer komplizierender Diagnose</v>
          </cell>
          <cell r="D524">
            <v>0.53500000000000003</v>
          </cell>
          <cell r="E524">
            <v>0.53100000000000003</v>
          </cell>
          <cell r="H524">
            <v>4.3</v>
          </cell>
          <cell r="I524">
            <v>1</v>
          </cell>
          <cell r="J524">
            <v>0.23799999999999999</v>
          </cell>
          <cell r="K524">
            <v>19</v>
          </cell>
          <cell r="L524">
            <v>6.7000000000000004E-2</v>
          </cell>
          <cell r="M524">
            <v>0.09</v>
          </cell>
        </row>
        <row r="525">
          <cell r="A525" t="str">
            <v>O65B</v>
          </cell>
          <cell r="B525" t="str">
            <v>M</v>
          </cell>
          <cell r="C525" t="str">
            <v>Andere vorgeburtliche stationäre Aufnahme mit mäßig schwerer oder nicht komplizierender Diagnose</v>
          </cell>
          <cell r="D525">
            <v>0.46899999999999997</v>
          </cell>
          <cell r="E525">
            <v>0.46300000000000002</v>
          </cell>
          <cell r="H525">
            <v>3.4</v>
          </cell>
          <cell r="I525">
            <v>1</v>
          </cell>
          <cell r="J525">
            <v>0.19600000000000001</v>
          </cell>
          <cell r="K525">
            <v>18</v>
          </cell>
          <cell r="L525">
            <v>6.9000000000000006E-2</v>
          </cell>
          <cell r="M525">
            <v>8.8999999999999996E-2</v>
          </cell>
        </row>
        <row r="526">
          <cell r="A526" t="str">
            <v>MDC 15  Neugeborene</v>
          </cell>
        </row>
        <row r="527">
          <cell r="A527" t="str">
            <v>P01Z</v>
          </cell>
          <cell r="B527" t="str">
            <v>O</v>
          </cell>
          <cell r="C527" t="str">
            <v>Neugeborenes, verstorben oder verlegt &lt; 5 Tage nach Aufnahme mit signifikanter OR­Prozedur (Mindestverweildauer 24 Stunden)</v>
          </cell>
          <cell r="D527">
            <v>1.7330000000000001</v>
          </cell>
          <cell r="E527">
            <v>1.6930000000000001</v>
          </cell>
          <cell r="H527">
            <v>2.1</v>
          </cell>
          <cell r="N527" t="str">
            <v>X</v>
          </cell>
        </row>
        <row r="528">
          <cell r="A528" t="str">
            <v>P03Z</v>
          </cell>
          <cell r="B528" t="str">
            <v>O</v>
          </cell>
          <cell r="C528" t="str">
            <v>Neugeborenes, Aufnahmegewicht 1000 ­ 1499 g mit signifikanter OR­Prozedur oder Langzeitbeatmung</v>
          </cell>
        </row>
        <row r="529">
          <cell r="A529" t="str">
            <v>P04Z</v>
          </cell>
          <cell r="B529" t="str">
            <v>O</v>
          </cell>
          <cell r="C529" t="str">
            <v>Neugeborenes, Aufnahmegewicht 1500 ­ 1999 g mit signifikanter OR­Prozedur oder Langzeitbeatmung</v>
          </cell>
        </row>
        <row r="530">
          <cell r="A530" t="str">
            <v>P05Z</v>
          </cell>
          <cell r="B530" t="str">
            <v>O</v>
          </cell>
          <cell r="C530" t="str">
            <v>Neugeborenes, Aufnahmegewicht 2000 ­ 2499 g mit signifikanter OR­Prozedur oder Langzeitbeatmung</v>
          </cell>
        </row>
        <row r="531">
          <cell r="A531" t="str">
            <v>P06A</v>
          </cell>
          <cell r="B531" t="str">
            <v>O</v>
          </cell>
          <cell r="C531" t="str">
            <v>Neugeborenes, Aufnahmegewicht &gt; 2499 g mit signifikanter OR­Prozedur oder Langzeitbeatmung, mit mehreren schweren Problemen</v>
          </cell>
        </row>
        <row r="532">
          <cell r="A532" t="str">
            <v>P06B</v>
          </cell>
          <cell r="B532" t="str">
            <v>O</v>
          </cell>
          <cell r="C532" t="str">
            <v>Neugeborenes, Aufnahmegewicht &gt; 2499 g mit signifikanter OR­Prozedur oder Langzeitbeatmung, ohne mehrere schwere Probleme</v>
          </cell>
        </row>
        <row r="533">
          <cell r="A533" t="str">
            <v>P60A</v>
          </cell>
          <cell r="B533" t="str">
            <v>M</v>
          </cell>
          <cell r="C533" t="str">
            <v>Neugeborenes, verstorben oder verlegt &lt; 5 Tage nach Aufnahme ohne signifikante OR­Prozedur, stationäre Aufnahme direkt nach der Geburt (Mindestverweildauer 24 Stunden)</v>
          </cell>
          <cell r="D533">
            <v>0.13100000000000001</v>
          </cell>
          <cell r="E533">
            <v>0.13100000000000001</v>
          </cell>
          <cell r="H533">
            <v>1.2</v>
          </cell>
          <cell r="N533" t="str">
            <v>X</v>
          </cell>
        </row>
        <row r="534">
          <cell r="A534" t="str">
            <v>P60B</v>
          </cell>
          <cell r="B534" t="str">
            <v>M</v>
          </cell>
          <cell r="C534" t="str">
            <v>Neugeborenes, verstorben oder verlegt &lt; 5 Tage nach Aufnahme ohne signifikante OR­Prozedur, 2. oder nachfolgende stationäre Aufnahme (Mindestverweildauer 24 Stunden)</v>
          </cell>
          <cell r="D534">
            <v>0.19600000000000001</v>
          </cell>
          <cell r="E534">
            <v>0.19600000000000001</v>
          </cell>
          <cell r="H534">
            <v>1.5</v>
          </cell>
          <cell r="N534" t="str">
            <v>X</v>
          </cell>
        </row>
        <row r="535">
          <cell r="A535" t="str">
            <v>P61Z</v>
          </cell>
          <cell r="B535" t="str">
            <v>M</v>
          </cell>
          <cell r="C535" t="str">
            <v>Neugeborenes, Aufnahmegewicht &lt; 750 g</v>
          </cell>
        </row>
        <row r="536">
          <cell r="A536" t="str">
            <v>P62Z</v>
          </cell>
          <cell r="B536" t="str">
            <v>M</v>
          </cell>
          <cell r="C536" t="str">
            <v>Neugeborenes, Aufnahmegewicht 750 ­ 999 g</v>
          </cell>
        </row>
        <row r="537">
          <cell r="A537" t="str">
            <v>P63Z</v>
          </cell>
          <cell r="B537" t="str">
            <v>M</v>
          </cell>
          <cell r="C537" t="str">
            <v>Neugeborenes, Aufnahmegewicht 1000 ­ 1249 g ohne signifikante OR­Prozedur</v>
          </cell>
          <cell r="D537">
            <v>7.2670000000000003</v>
          </cell>
          <cell r="E537">
            <v>7.2649999999999997</v>
          </cell>
          <cell r="H537">
            <v>36.9</v>
          </cell>
          <cell r="I537">
            <v>11</v>
          </cell>
          <cell r="J537">
            <v>0.60599999999999998</v>
          </cell>
          <cell r="K537">
            <v>52</v>
          </cell>
          <cell r="L537">
            <v>0.11799999999999999</v>
          </cell>
          <cell r="M537">
            <v>0.192</v>
          </cell>
        </row>
        <row r="538">
          <cell r="A538" t="str">
            <v>P64Z</v>
          </cell>
          <cell r="B538" t="str">
            <v>M</v>
          </cell>
          <cell r="C538" t="str">
            <v>Neugeborenes, Aufnahmegewicht 1250 ­ 1499 g ohne signifikante OR­Prozedur</v>
          </cell>
          <cell r="D538">
            <v>6.6630000000000003</v>
          </cell>
          <cell r="E538">
            <v>6.6630000000000003</v>
          </cell>
          <cell r="H538">
            <v>28.5</v>
          </cell>
          <cell r="I538">
            <v>8</v>
          </cell>
          <cell r="J538">
            <v>0.74</v>
          </cell>
          <cell r="K538">
            <v>43</v>
          </cell>
          <cell r="L538">
            <v>0.14000000000000001</v>
          </cell>
          <cell r="M538">
            <v>0.22600000000000001</v>
          </cell>
        </row>
        <row r="539">
          <cell r="A539" t="str">
            <v>P65A</v>
          </cell>
          <cell r="B539" t="str">
            <v>M</v>
          </cell>
          <cell r="C539" t="str">
            <v>Neugeborenes, Aufnahmegewicht 1500 ­ 1999 g ohne signifikante OR­Prozedur, mitmehreren schweren Problemen</v>
          </cell>
          <cell r="D539">
            <v>4.8220000000000001</v>
          </cell>
          <cell r="E539">
            <v>4.8209999999999997</v>
          </cell>
          <cell r="H539">
            <v>29</v>
          </cell>
          <cell r="I539">
            <v>9</v>
          </cell>
          <cell r="J539">
            <v>0.48099999999999998</v>
          </cell>
          <cell r="K539">
            <v>44</v>
          </cell>
          <cell r="L539">
            <v>9.9000000000000005E-2</v>
          </cell>
          <cell r="M539">
            <v>0.16</v>
          </cell>
        </row>
        <row r="540">
          <cell r="A540" t="str">
            <v>P65B</v>
          </cell>
          <cell r="B540" t="str">
            <v>M</v>
          </cell>
          <cell r="C540" t="str">
            <v>Neugeborenes, Aufnahmegewicht 1500 ­ 1999 g ohne signifikante OR­Prozedur, mitschwerem Problem</v>
          </cell>
          <cell r="D540">
            <v>3.819</v>
          </cell>
          <cell r="E540">
            <v>3.8180000000000001</v>
          </cell>
          <cell r="H540">
            <v>26.3</v>
          </cell>
          <cell r="I540">
            <v>8</v>
          </cell>
          <cell r="J540">
            <v>0.42399999999999999</v>
          </cell>
          <cell r="K540">
            <v>41</v>
          </cell>
          <cell r="L540">
            <v>8.6999999999999994E-2</v>
          </cell>
          <cell r="M540">
            <v>0.14000000000000001</v>
          </cell>
        </row>
        <row r="541">
          <cell r="A541" t="str">
            <v>P65C</v>
          </cell>
          <cell r="B541" t="str">
            <v>M</v>
          </cell>
          <cell r="C541" t="str">
            <v>Neugeborenes, Aufnahmegewicht 1500 ­ 1999 g ohne signifikante OR­Prozedur, mit anderem Problem</v>
          </cell>
          <cell r="D541">
            <v>3.1619999999999999</v>
          </cell>
          <cell r="E541">
            <v>3.1619999999999999</v>
          </cell>
          <cell r="H541">
            <v>22.5</v>
          </cell>
          <cell r="I541">
            <v>6</v>
          </cell>
          <cell r="J541">
            <v>0.44900000000000001</v>
          </cell>
          <cell r="K541">
            <v>37</v>
          </cell>
          <cell r="L541">
            <v>8.4000000000000005E-2</v>
          </cell>
          <cell r="M541">
            <v>0.13400000000000001</v>
          </cell>
        </row>
        <row r="542">
          <cell r="A542" t="str">
            <v>P65D</v>
          </cell>
          <cell r="B542" t="str">
            <v>M</v>
          </cell>
          <cell r="C542" t="str">
            <v>Neugeborenes, Aufnahmegewicht 1500 ­ 1999 g ohne signifikante OR­Prozedur, ohne Problem</v>
          </cell>
          <cell r="D542">
            <v>2.681</v>
          </cell>
          <cell r="E542">
            <v>2.681</v>
          </cell>
          <cell r="H542">
            <v>19.5</v>
          </cell>
          <cell r="I542">
            <v>6</v>
          </cell>
          <cell r="J542">
            <v>0.38300000000000001</v>
          </cell>
          <cell r="K542">
            <v>35</v>
          </cell>
          <cell r="L542">
            <v>8.2000000000000003E-2</v>
          </cell>
          <cell r="M542">
            <v>0.13</v>
          </cell>
        </row>
        <row r="543">
          <cell r="A543" t="str">
            <v>P66A</v>
          </cell>
          <cell r="B543" t="str">
            <v>M</v>
          </cell>
          <cell r="C543" t="str">
            <v>Neugeborenes, Aufnahmegewicht 2000 ­ 2499 g ohne signifikante OR­Prozedur, mit mehreren schweren Problemen</v>
          </cell>
          <cell r="D543">
            <v>2.363</v>
          </cell>
          <cell r="E543">
            <v>2.3620000000000001</v>
          </cell>
          <cell r="H543">
            <v>16.2</v>
          </cell>
          <cell r="I543">
            <v>4</v>
          </cell>
          <cell r="J543">
            <v>0.47099999999999997</v>
          </cell>
          <cell r="K543">
            <v>31</v>
          </cell>
          <cell r="L543">
            <v>8.6999999999999994E-2</v>
          </cell>
          <cell r="M543">
            <v>0.13700000000000001</v>
          </cell>
        </row>
        <row r="544">
          <cell r="A544" t="str">
            <v>P66B</v>
          </cell>
          <cell r="B544" t="str">
            <v>M</v>
          </cell>
          <cell r="C544" t="str">
            <v>Neugeborenes, Aufnahmegewicht 2000 ­ 2499 g ohne signifikante OR­Prozedur, mit schwerem Problem</v>
          </cell>
          <cell r="D544">
            <v>1.9419999999999999</v>
          </cell>
          <cell r="E544">
            <v>1.9410000000000001</v>
          </cell>
          <cell r="H544">
            <v>15.2</v>
          </cell>
          <cell r="I544">
            <v>4</v>
          </cell>
          <cell r="J544">
            <v>0.38700000000000001</v>
          </cell>
          <cell r="K544">
            <v>30</v>
          </cell>
          <cell r="L544">
            <v>7.6999999999999999E-2</v>
          </cell>
          <cell r="M544">
            <v>0.12</v>
          </cell>
        </row>
        <row r="545">
          <cell r="A545" t="str">
            <v>P66C</v>
          </cell>
          <cell r="B545" t="str">
            <v>M</v>
          </cell>
          <cell r="C545" t="str">
            <v>Neugeborenes, Aufnahmegewicht 2000 ­ 2499 g ohne signifikante OR­Prozedur, mit anderem Problem</v>
          </cell>
          <cell r="D545">
            <v>1.5880000000000001</v>
          </cell>
          <cell r="E545">
            <v>1.5880000000000001</v>
          </cell>
          <cell r="H545">
            <v>11.2</v>
          </cell>
          <cell r="I545">
            <v>3</v>
          </cell>
          <cell r="J545">
            <v>0.39700000000000002</v>
          </cell>
          <cell r="K545">
            <v>26</v>
          </cell>
          <cell r="L545">
            <v>8.5000000000000006E-2</v>
          </cell>
          <cell r="M545">
            <v>0.13</v>
          </cell>
        </row>
        <row r="546">
          <cell r="A546" t="str">
            <v>P66D</v>
          </cell>
          <cell r="B546" t="str">
            <v>M</v>
          </cell>
          <cell r="C546" t="str">
            <v>Neugeborenes, Aufnahmegewicht 2000 ­ 2499 g ohne signifikante OR­Prozedur, ohne Problem</v>
          </cell>
          <cell r="D546">
            <v>1.048</v>
          </cell>
          <cell r="E546">
            <v>1.0469999999999999</v>
          </cell>
          <cell r="H546">
            <v>7.6</v>
          </cell>
          <cell r="I546">
            <v>2</v>
          </cell>
          <cell r="J546">
            <v>0.34499999999999997</v>
          </cell>
          <cell r="K546">
            <v>23</v>
          </cell>
          <cell r="L546">
            <v>8.1000000000000003E-2</v>
          </cell>
          <cell r="M546">
            <v>0.12</v>
          </cell>
        </row>
        <row r="547">
          <cell r="A547" t="str">
            <v>P67A</v>
          </cell>
          <cell r="B547" t="str">
            <v>M</v>
          </cell>
          <cell r="C547" t="str">
            <v>Neugeborenes, Aufnahmegewicht &gt; 2499 g ohne signifikante OR­Prozedur, mit mehreren schweren Problemen</v>
          </cell>
          <cell r="D547">
            <v>1.9330000000000001</v>
          </cell>
          <cell r="E547">
            <v>1.9319999999999999</v>
          </cell>
          <cell r="H547">
            <v>12.2</v>
          </cell>
          <cell r="I547">
            <v>3</v>
          </cell>
          <cell r="J547">
            <v>0.48299999999999998</v>
          </cell>
          <cell r="K547">
            <v>27</v>
          </cell>
          <cell r="L547">
            <v>9.5000000000000001E-2</v>
          </cell>
          <cell r="M547">
            <v>0.14599999999999999</v>
          </cell>
        </row>
        <row r="548">
          <cell r="A548" t="str">
            <v>P67B</v>
          </cell>
          <cell r="B548" t="str">
            <v>M</v>
          </cell>
          <cell r="C548" t="str">
            <v>Neugeborenes, Aufnahmegewicht &gt; 2499 g ohne signifikante OR­Prozedur, mit schwerem Problem</v>
          </cell>
          <cell r="D548">
            <v>1.298</v>
          </cell>
          <cell r="E548">
            <v>1.298</v>
          </cell>
          <cell r="H548">
            <v>7.8</v>
          </cell>
          <cell r="I548">
            <v>2</v>
          </cell>
          <cell r="J548">
            <v>0.42799999999999999</v>
          </cell>
          <cell r="K548">
            <v>23</v>
          </cell>
          <cell r="L548">
            <v>9.9000000000000005E-2</v>
          </cell>
          <cell r="M548">
            <v>0.14699999999999999</v>
          </cell>
        </row>
        <row r="549">
          <cell r="A549" t="str">
            <v>P67C</v>
          </cell>
          <cell r="B549" t="str">
            <v>M</v>
          </cell>
          <cell r="C549" t="str">
            <v>Neugeborenes, Aufnahmegewicht &gt; 2499 g ohne signifikante OR­Prozedur, mit anderem Problem</v>
          </cell>
          <cell r="D549">
            <v>0.84699999999999998</v>
          </cell>
          <cell r="E549">
            <v>0.84599999999999997</v>
          </cell>
          <cell r="H549">
            <v>5.8</v>
          </cell>
          <cell r="I549">
            <v>1</v>
          </cell>
          <cell r="J549">
            <v>0.41899999999999998</v>
          </cell>
          <cell r="K549">
            <v>21</v>
          </cell>
          <cell r="L549">
            <v>8.6999999999999994E-2</v>
          </cell>
          <cell r="M549">
            <v>0.124</v>
          </cell>
        </row>
        <row r="550">
          <cell r="A550" t="str">
            <v>P67D</v>
          </cell>
          <cell r="B550" t="str">
            <v>M</v>
          </cell>
          <cell r="C550" t="str">
            <v>Neugeborenes, Aufnahmegewicht &gt; 2499 g ohne signifikante OR­Prozedur, ohne Problem</v>
          </cell>
          <cell r="D550">
            <v>0.40100000000000002</v>
          </cell>
          <cell r="E550">
            <v>0.40100000000000002</v>
          </cell>
          <cell r="H550">
            <v>3.8</v>
          </cell>
          <cell r="I550">
            <v>1</v>
          </cell>
          <cell r="J550">
            <v>0.19500000000000001</v>
          </cell>
          <cell r="K550">
            <v>14</v>
          </cell>
          <cell r="L550">
            <v>6.0999999999999999E-2</v>
          </cell>
          <cell r="M550">
            <v>8.1000000000000003E-2</v>
          </cell>
        </row>
        <row r="551">
          <cell r="A551" t="str">
            <v>MDC 16  Krankheiten des Blutes, der blutbildenden Organe und des Immunsystems</v>
          </cell>
        </row>
        <row r="552">
          <cell r="A552" t="str">
            <v>Q01Z</v>
          </cell>
          <cell r="B552" t="str">
            <v>O</v>
          </cell>
          <cell r="C552" t="str">
            <v>Splenektomie</v>
          </cell>
          <cell r="D552">
            <v>2.0179999999999998</v>
          </cell>
          <cell r="E552">
            <v>1.9570000000000001</v>
          </cell>
          <cell r="H552">
            <v>12.5</v>
          </cell>
          <cell r="I552">
            <v>3</v>
          </cell>
          <cell r="J552">
            <v>0.378</v>
          </cell>
          <cell r="K552">
            <v>28</v>
          </cell>
          <cell r="L552">
            <v>7.1999999999999995E-2</v>
          </cell>
          <cell r="M552">
            <v>0.112</v>
          </cell>
        </row>
        <row r="553">
          <cell r="A553" t="str">
            <v>Q02A</v>
          </cell>
          <cell r="B553" t="str">
            <v>O</v>
          </cell>
          <cell r="C553" t="str">
            <v>Andere OR­Prozeduren bei Krankheiten des Blutes und der blutbildenden Organe mit äußerst schweren oder schweren CC</v>
          </cell>
          <cell r="D553">
            <v>1.4790000000000001</v>
          </cell>
          <cell r="E553">
            <v>1.45</v>
          </cell>
          <cell r="H553">
            <v>11.5</v>
          </cell>
          <cell r="I553">
            <v>3</v>
          </cell>
          <cell r="J553">
            <v>0.3</v>
          </cell>
          <cell r="K553">
            <v>27</v>
          </cell>
          <cell r="L553">
            <v>6.3E-2</v>
          </cell>
          <cell r="M553">
            <v>9.6000000000000002E-2</v>
          </cell>
        </row>
        <row r="554">
          <cell r="A554" t="str">
            <v>Q02B</v>
          </cell>
          <cell r="B554" t="str">
            <v>O</v>
          </cell>
          <cell r="C554" t="str">
            <v>Andere OR­Prozeduren bei Krankheiten des Blutes und der blutbildenden Organe ohne äußerst schwere oder schwere CC</v>
          </cell>
          <cell r="D554">
            <v>0.76</v>
          </cell>
          <cell r="E554">
            <v>0.72799999999999998</v>
          </cell>
          <cell r="H554">
            <v>5.3</v>
          </cell>
          <cell r="I554">
            <v>1</v>
          </cell>
          <cell r="J554">
            <v>0.253</v>
          </cell>
          <cell r="K554">
            <v>20</v>
          </cell>
          <cell r="L554">
            <v>5.7000000000000002E-2</v>
          </cell>
          <cell r="M554">
            <v>0.08</v>
          </cell>
        </row>
        <row r="555">
          <cell r="A555" t="str">
            <v>Q60A</v>
          </cell>
          <cell r="B555" t="str">
            <v>M</v>
          </cell>
          <cell r="C555" t="str">
            <v>Erkrankungen des retikuloendothelialen und Immunsystems mit äußerst schweren oder schweren CC</v>
          </cell>
          <cell r="D555">
            <v>0.77200000000000002</v>
          </cell>
          <cell r="E555">
            <v>0.76900000000000002</v>
          </cell>
          <cell r="H555">
            <v>5.6</v>
          </cell>
          <cell r="I555">
            <v>1</v>
          </cell>
          <cell r="J555">
            <v>0.37</v>
          </cell>
          <cell r="K555">
            <v>21</v>
          </cell>
          <cell r="L555">
            <v>7.9000000000000001E-2</v>
          </cell>
          <cell r="M555">
            <v>0.111</v>
          </cell>
        </row>
        <row r="556">
          <cell r="A556" t="str">
            <v>Q60B</v>
          </cell>
          <cell r="B556" t="str">
            <v>M</v>
          </cell>
          <cell r="C556" t="str">
            <v>Erkrankungen des retikuloendothelialen und Immunsystems ohne äußerst schwere oder schwere CC</v>
          </cell>
          <cell r="D556">
            <v>0.60199999999999998</v>
          </cell>
          <cell r="E556">
            <v>0.59599999999999997</v>
          </cell>
          <cell r="H556">
            <v>3.7</v>
          </cell>
          <cell r="I556">
            <v>1</v>
          </cell>
          <cell r="J556">
            <v>0.27800000000000002</v>
          </cell>
          <cell r="K556">
            <v>19</v>
          </cell>
          <cell r="L556">
            <v>0.09</v>
          </cell>
          <cell r="M556">
            <v>0.11799999999999999</v>
          </cell>
        </row>
        <row r="557">
          <cell r="A557" t="str">
            <v>Q61A</v>
          </cell>
          <cell r="B557" t="str">
            <v>M</v>
          </cell>
          <cell r="C557" t="str">
            <v>Erkrankungen der Erythrozyten mit äußerst schweren CC</v>
          </cell>
          <cell r="D557">
            <v>0.99199999999999999</v>
          </cell>
          <cell r="E557">
            <v>0.99099999999999999</v>
          </cell>
          <cell r="H557">
            <v>7.8</v>
          </cell>
          <cell r="I557">
            <v>2</v>
          </cell>
          <cell r="J557">
            <v>0.313</v>
          </cell>
          <cell r="K557">
            <v>23</v>
          </cell>
          <cell r="L557">
            <v>7.1999999999999995E-2</v>
          </cell>
          <cell r="M557">
            <v>0.106</v>
          </cell>
        </row>
        <row r="558">
          <cell r="A558" t="str">
            <v>Q61B</v>
          </cell>
          <cell r="B558" t="str">
            <v>M</v>
          </cell>
          <cell r="C558" t="str">
            <v>Erkrankungen der Erythrozyten mit schweren CC</v>
          </cell>
          <cell r="D558">
            <v>0.83299999999999996</v>
          </cell>
          <cell r="E558">
            <v>0.83299999999999996</v>
          </cell>
          <cell r="H558">
            <v>5.9</v>
          </cell>
          <cell r="I558">
            <v>1</v>
          </cell>
          <cell r="J558">
            <v>0.39100000000000001</v>
          </cell>
          <cell r="K558">
            <v>21</v>
          </cell>
          <cell r="L558">
            <v>0.08</v>
          </cell>
          <cell r="M558">
            <v>0.113</v>
          </cell>
        </row>
        <row r="559">
          <cell r="A559" t="str">
            <v>Q61C</v>
          </cell>
          <cell r="B559" t="str">
            <v>M</v>
          </cell>
          <cell r="C559" t="str">
            <v>Erkrankungen der Erythrozyten ohne äußerst schwere oder schwere CC</v>
          </cell>
          <cell r="D559">
            <v>0.67500000000000004</v>
          </cell>
          <cell r="E559">
            <v>0.67400000000000004</v>
          </cell>
          <cell r="H559">
            <v>4</v>
          </cell>
          <cell r="I559">
            <v>1</v>
          </cell>
          <cell r="J559">
            <v>0.311</v>
          </cell>
          <cell r="K559">
            <v>19</v>
          </cell>
          <cell r="L559">
            <v>9.2999999999999999E-2</v>
          </cell>
          <cell r="M559">
            <v>0.125</v>
          </cell>
        </row>
        <row r="560">
          <cell r="A560" t="str">
            <v>Q62A</v>
          </cell>
          <cell r="B560" t="str">
            <v>M</v>
          </cell>
          <cell r="C560" t="str">
            <v>Gerinnungsstörungen, Alter &gt; 69 Jahre</v>
          </cell>
          <cell r="D560">
            <v>0.74299999999999999</v>
          </cell>
          <cell r="E560">
            <v>0.74199999999999999</v>
          </cell>
          <cell r="H560">
            <v>6.6</v>
          </cell>
          <cell r="I560">
            <v>1</v>
          </cell>
          <cell r="J560">
            <v>0.36199999999999999</v>
          </cell>
          <cell r="K560">
            <v>22</v>
          </cell>
          <cell r="L560">
            <v>6.6000000000000003E-2</v>
          </cell>
          <cell r="M560">
            <v>9.6000000000000002E-2</v>
          </cell>
        </row>
        <row r="561">
          <cell r="A561" t="str">
            <v>Q62B</v>
          </cell>
          <cell r="B561" t="str">
            <v>M</v>
          </cell>
          <cell r="C561" t="str">
            <v>Gerinnungsstörungen, Alter &lt; 70 Jahre</v>
          </cell>
          <cell r="D561">
            <v>0.68500000000000005</v>
          </cell>
          <cell r="E561">
            <v>0.68400000000000005</v>
          </cell>
          <cell r="H561">
            <v>4.5</v>
          </cell>
          <cell r="I561">
            <v>1</v>
          </cell>
          <cell r="J561">
            <v>0.33500000000000002</v>
          </cell>
          <cell r="K561">
            <v>20</v>
          </cell>
          <cell r="L561">
            <v>8.8999999999999996E-2</v>
          </cell>
          <cell r="M561">
            <v>0.121</v>
          </cell>
        </row>
        <row r="562">
          <cell r="A562" t="str">
            <v>MDC 17  Hämatologische und solide Neubildungen</v>
          </cell>
        </row>
        <row r="563">
          <cell r="A563" t="str">
            <v>R01A</v>
          </cell>
          <cell r="B563" t="str">
            <v>O</v>
          </cell>
          <cell r="C563" t="str">
            <v>Lymphom und Leukämie mit großen OR­Prozeduren mit äußerst schweren oder schweren CC</v>
          </cell>
          <cell r="D563">
            <v>3.3959999999999999</v>
          </cell>
          <cell r="E563">
            <v>3.3439999999999999</v>
          </cell>
          <cell r="H563">
            <v>23.1</v>
          </cell>
          <cell r="I563">
            <v>7</v>
          </cell>
          <cell r="J563">
            <v>0.33900000000000002</v>
          </cell>
          <cell r="K563">
            <v>38</v>
          </cell>
          <cell r="L563">
            <v>7.0000000000000007E-2</v>
          </cell>
          <cell r="M563">
            <v>0.112</v>
          </cell>
        </row>
        <row r="564">
          <cell r="A564" t="str">
            <v>R01B</v>
          </cell>
          <cell r="B564" t="str">
            <v>O</v>
          </cell>
          <cell r="C564" t="str">
            <v>Lymphom und Leukämie mit großen OR­Prozeduren ohne äußerst schwere oder schwere CC</v>
          </cell>
          <cell r="D564">
            <v>1.361</v>
          </cell>
          <cell r="E564">
            <v>1.3220000000000001</v>
          </cell>
          <cell r="H564">
            <v>9.1</v>
          </cell>
          <cell r="I564">
            <v>2</v>
          </cell>
          <cell r="J564">
            <v>0.33</v>
          </cell>
          <cell r="K564">
            <v>24</v>
          </cell>
          <cell r="L564">
            <v>6.5000000000000002E-2</v>
          </cell>
          <cell r="M564">
            <v>9.8000000000000004E-2</v>
          </cell>
        </row>
        <row r="565">
          <cell r="A565" t="str">
            <v>R02A</v>
          </cell>
          <cell r="B565" t="str">
            <v>O</v>
          </cell>
          <cell r="C565" t="str">
            <v>Andere hämatologische und solide Neubildungen mit großen OR­Prozeduren mit äußerst schweren oder schweren CC</v>
          </cell>
          <cell r="D565">
            <v>2.2749999999999999</v>
          </cell>
          <cell r="E565">
            <v>2.2130000000000001</v>
          </cell>
          <cell r="H565">
            <v>16.899999999999999</v>
          </cell>
          <cell r="I565">
            <v>5</v>
          </cell>
          <cell r="J565">
            <v>0.28199999999999997</v>
          </cell>
          <cell r="K565">
            <v>32</v>
          </cell>
          <cell r="L565">
            <v>0.06</v>
          </cell>
          <cell r="M565">
            <v>9.5000000000000001E-2</v>
          </cell>
        </row>
        <row r="566">
          <cell r="A566" t="str">
            <v>R02B</v>
          </cell>
          <cell r="B566" t="str">
            <v>O</v>
          </cell>
          <cell r="C566" t="str">
            <v>Andere hämatologische und solide Neubildungen mit großen OR­Prozeduren ohne äußerst schwere oder schwere CC</v>
          </cell>
          <cell r="D566">
            <v>1.6220000000000001</v>
          </cell>
          <cell r="E566">
            <v>1.5620000000000001</v>
          </cell>
          <cell r="H566">
            <v>10.8</v>
          </cell>
          <cell r="I566">
            <v>3</v>
          </cell>
          <cell r="J566">
            <v>0.27500000000000002</v>
          </cell>
          <cell r="K566">
            <v>26</v>
          </cell>
          <cell r="L566">
            <v>6.0999999999999999E-2</v>
          </cell>
          <cell r="M566">
            <v>9.2999999999999999E-2</v>
          </cell>
        </row>
        <row r="567">
          <cell r="A567" t="str">
            <v>R03A</v>
          </cell>
          <cell r="B567" t="str">
            <v>O</v>
          </cell>
          <cell r="C567" t="str">
            <v>Lymphom und Leukämie mit anderen OR­Prozeduren mit äußerst schweren oder schweren CC</v>
          </cell>
          <cell r="D567">
            <v>1.6140000000000001</v>
          </cell>
          <cell r="E567">
            <v>1.605</v>
          </cell>
          <cell r="H567">
            <v>12.3</v>
          </cell>
          <cell r="I567">
            <v>3</v>
          </cell>
          <cell r="J567">
            <v>0.36499999999999999</v>
          </cell>
          <cell r="K567">
            <v>27</v>
          </cell>
          <cell r="L567">
            <v>7.0999999999999994E-2</v>
          </cell>
          <cell r="M567">
            <v>0.109</v>
          </cell>
        </row>
        <row r="568">
          <cell r="A568" t="str">
            <v>R03B</v>
          </cell>
          <cell r="B568" t="str">
            <v>O</v>
          </cell>
          <cell r="C568" t="str">
            <v>Lymphom und Leukämie mit anderen OR­Prozeduren ohne äußerst schwere oder schwere CC</v>
          </cell>
          <cell r="D568">
            <v>0.99</v>
          </cell>
          <cell r="E568">
            <v>0.97399999999999998</v>
          </cell>
          <cell r="H568">
            <v>6.4</v>
          </cell>
          <cell r="I568">
            <v>1</v>
          </cell>
          <cell r="J568">
            <v>0.379</v>
          </cell>
          <cell r="K568">
            <v>21</v>
          </cell>
          <cell r="L568">
            <v>7.0999999999999994E-2</v>
          </cell>
          <cell r="M568">
            <v>0.10199999999999999</v>
          </cell>
        </row>
        <row r="569">
          <cell r="A569" t="str">
            <v>R04A</v>
          </cell>
          <cell r="B569" t="str">
            <v>O</v>
          </cell>
          <cell r="C569" t="str">
            <v>Andere hämatologische und solide Neubildungen mit anderen OR­Prozeduren mit äußerst schweren oder schweren CC</v>
          </cell>
          <cell r="D569">
            <v>1.165</v>
          </cell>
          <cell r="E569">
            <v>1.1379999999999999</v>
          </cell>
          <cell r="H569">
            <v>7.7</v>
          </cell>
          <cell r="I569">
            <v>2</v>
          </cell>
          <cell r="J569">
            <v>0.312</v>
          </cell>
          <cell r="K569">
            <v>23</v>
          </cell>
          <cell r="L569">
            <v>7.2999999999999995E-2</v>
          </cell>
          <cell r="M569">
            <v>0.108</v>
          </cell>
        </row>
        <row r="570">
          <cell r="A570" t="str">
            <v>R04B</v>
          </cell>
          <cell r="B570" t="str">
            <v>O</v>
          </cell>
          <cell r="C570" t="str">
            <v>Andere hämatologische und solide Neubildungen mit anderen OR­Prozeduren ohne äußerst schwere oder schwere CC</v>
          </cell>
          <cell r="D570">
            <v>0.82</v>
          </cell>
          <cell r="E570">
            <v>0.78900000000000003</v>
          </cell>
          <cell r="H570">
            <v>4.9000000000000004</v>
          </cell>
          <cell r="I570">
            <v>1</v>
          </cell>
          <cell r="J570">
            <v>0.254</v>
          </cell>
          <cell r="K570">
            <v>20</v>
          </cell>
          <cell r="L570">
            <v>6.2E-2</v>
          </cell>
          <cell r="M570">
            <v>8.5999999999999993E-2</v>
          </cell>
        </row>
        <row r="571">
          <cell r="A571" t="str">
            <v>R60A</v>
          </cell>
          <cell r="B571" t="str">
            <v>M</v>
          </cell>
          <cell r="C571" t="str">
            <v>Akute Leukämie mit äußerst schweren CC</v>
          </cell>
          <cell r="D571">
            <v>2.0150000000000001</v>
          </cell>
          <cell r="E571">
            <v>2.0129999999999999</v>
          </cell>
          <cell r="H571">
            <v>9</v>
          </cell>
          <cell r="I571">
            <v>2</v>
          </cell>
          <cell r="J571">
            <v>0.66500000000000004</v>
          </cell>
          <cell r="K571">
            <v>24</v>
          </cell>
          <cell r="L571">
            <v>0.13300000000000001</v>
          </cell>
          <cell r="M571">
            <v>0.2</v>
          </cell>
        </row>
        <row r="572">
          <cell r="A572" t="str">
            <v>R60B</v>
          </cell>
          <cell r="B572" t="str">
            <v>M</v>
          </cell>
          <cell r="C572" t="str">
            <v>Akute Leukämie mit schweren CC</v>
          </cell>
          <cell r="D572">
            <v>1.0449999999999999</v>
          </cell>
          <cell r="E572">
            <v>1.0429999999999999</v>
          </cell>
          <cell r="H572">
            <v>5.6</v>
          </cell>
          <cell r="I572">
            <v>1</v>
          </cell>
          <cell r="J572">
            <v>0.50800000000000001</v>
          </cell>
          <cell r="K572">
            <v>21</v>
          </cell>
          <cell r="L572">
            <v>0.108</v>
          </cell>
          <cell r="M572">
            <v>0.153</v>
          </cell>
        </row>
        <row r="573">
          <cell r="A573" t="str">
            <v>R60C</v>
          </cell>
          <cell r="B573" t="str">
            <v>M</v>
          </cell>
          <cell r="C573" t="str">
            <v>Akute Leukämie ohne äußerst schwere oder schwere CC</v>
          </cell>
          <cell r="D573">
            <v>0.83899999999999997</v>
          </cell>
          <cell r="E573">
            <v>0.83599999999999997</v>
          </cell>
          <cell r="H573">
            <v>4.0999999999999996</v>
          </cell>
          <cell r="I573">
            <v>1</v>
          </cell>
          <cell r="J573">
            <v>0.41199999999999998</v>
          </cell>
          <cell r="K573">
            <v>19</v>
          </cell>
          <cell r="L573">
            <v>0.121</v>
          </cell>
          <cell r="M573">
            <v>0.16300000000000001</v>
          </cell>
        </row>
        <row r="574">
          <cell r="A574" t="str">
            <v>R61A</v>
          </cell>
          <cell r="B574" t="str">
            <v>M</v>
          </cell>
          <cell r="C574" t="str">
            <v>Lymphom und nicht akute Leukämie mit äußerst schweren CC</v>
          </cell>
          <cell r="D574">
            <v>1.4850000000000001</v>
          </cell>
          <cell r="E574">
            <v>1.4830000000000001</v>
          </cell>
          <cell r="H574">
            <v>8.6</v>
          </cell>
          <cell r="I574">
            <v>2</v>
          </cell>
          <cell r="J574">
            <v>0.48699999999999999</v>
          </cell>
          <cell r="K574">
            <v>24</v>
          </cell>
          <cell r="L574">
            <v>0.10199999999999999</v>
          </cell>
          <cell r="M574">
            <v>0.152</v>
          </cell>
        </row>
        <row r="575">
          <cell r="A575" t="str">
            <v>R61B</v>
          </cell>
          <cell r="B575" t="str">
            <v>M</v>
          </cell>
          <cell r="C575" t="str">
            <v>Lymphom und nicht akute Leukämie ohne äußerst schwere CC</v>
          </cell>
          <cell r="D575">
            <v>0.83799999999999997</v>
          </cell>
          <cell r="E575">
            <v>0.83699999999999997</v>
          </cell>
          <cell r="H575">
            <v>4.5999999999999996</v>
          </cell>
          <cell r="K575">
            <v>20</v>
          </cell>
          <cell r="L575">
            <v>0.106</v>
          </cell>
          <cell r="M575">
            <v>0.14599999999999999</v>
          </cell>
        </row>
        <row r="576">
          <cell r="A576" t="str">
            <v>R61C</v>
          </cell>
          <cell r="B576" t="str">
            <v>M</v>
          </cell>
          <cell r="C576" t="str">
            <v>Lymphom und nicht akute Leukämie, ein Belegungstag</v>
          </cell>
          <cell r="D576">
            <v>0.182</v>
          </cell>
          <cell r="E576">
            <v>0.18099999999999999</v>
          </cell>
          <cell r="H576">
            <v>1</v>
          </cell>
        </row>
        <row r="577">
          <cell r="A577" t="str">
            <v>R62A</v>
          </cell>
          <cell r="B577" t="str">
            <v>M</v>
          </cell>
          <cell r="C577" t="str">
            <v>Andere hämatologische und solide Neubildungen mit CC</v>
          </cell>
          <cell r="D577">
            <v>0.79400000000000004</v>
          </cell>
          <cell r="E577">
            <v>0.79200000000000004</v>
          </cell>
          <cell r="H577">
            <v>5</v>
          </cell>
          <cell r="I577">
            <v>1</v>
          </cell>
          <cell r="J577">
            <v>0.37</v>
          </cell>
          <cell r="K577">
            <v>20</v>
          </cell>
          <cell r="L577">
            <v>8.8999999999999996E-2</v>
          </cell>
          <cell r="M577">
            <v>0.124</v>
          </cell>
        </row>
        <row r="578">
          <cell r="A578" t="str">
            <v>R62B</v>
          </cell>
          <cell r="B578" t="str">
            <v>M</v>
          </cell>
          <cell r="C578" t="str">
            <v>Andere hämatologische und solide Neubildungen ohne CC</v>
          </cell>
          <cell r="D578">
            <v>0.58499999999999996</v>
          </cell>
          <cell r="E578">
            <v>0.57999999999999996</v>
          </cell>
          <cell r="H578">
            <v>3.5</v>
          </cell>
          <cell r="I578">
            <v>1</v>
          </cell>
          <cell r="J578">
            <v>0.26</v>
          </cell>
          <cell r="K578">
            <v>18</v>
          </cell>
          <cell r="L578">
            <v>8.8999999999999996E-2</v>
          </cell>
          <cell r="M578">
            <v>0.11600000000000001</v>
          </cell>
        </row>
        <row r="579">
          <cell r="A579" t="str">
            <v>R63Z</v>
          </cell>
          <cell r="B579" t="str">
            <v>M</v>
          </cell>
          <cell r="C579" t="str">
            <v xml:space="preserve">Stationäre Aufnahme zur Chemotherapie </v>
          </cell>
          <cell r="D579">
            <v>0.17299999999999999</v>
          </cell>
          <cell r="E579">
            <v>0.17100000000000001</v>
          </cell>
          <cell r="H579">
            <v>1.2</v>
          </cell>
          <cell r="K579">
            <v>4</v>
          </cell>
          <cell r="L579">
            <v>8.5999999999999993E-2</v>
          </cell>
          <cell r="M579">
            <v>7.8E-2</v>
          </cell>
        </row>
        <row r="580">
          <cell r="A580" t="str">
            <v>R64Z</v>
          </cell>
          <cell r="B580" t="str">
            <v>M</v>
          </cell>
          <cell r="C580" t="str">
            <v>Stationäre Aufnahme zur Strahlentherapie</v>
          </cell>
          <cell r="D580">
            <v>1.2669999999999999</v>
          </cell>
          <cell r="E580">
            <v>1.2589999999999999</v>
          </cell>
          <cell r="H580">
            <v>7.9</v>
          </cell>
          <cell r="I580">
            <v>2</v>
          </cell>
          <cell r="J580">
            <v>0.42299999999999999</v>
          </cell>
          <cell r="K580">
            <v>23</v>
          </cell>
          <cell r="L580">
            <v>9.6000000000000002E-2</v>
          </cell>
          <cell r="M580">
            <v>0.14199999999999999</v>
          </cell>
        </row>
        <row r="581">
          <cell r="A581" t="str">
            <v>MDC 18  Infektiöse und parasitäre Krankheiten</v>
          </cell>
        </row>
        <row r="582">
          <cell r="A582" t="str">
            <v>S60Z</v>
          </cell>
          <cell r="B582" t="str">
            <v>M</v>
          </cell>
          <cell r="C582" t="str">
            <v>HIV­Krankheit, ein Belegungstag</v>
          </cell>
          <cell r="D582">
            <v>0.21</v>
          </cell>
          <cell r="E582">
            <v>0.20799999999999999</v>
          </cell>
          <cell r="H582">
            <v>1</v>
          </cell>
        </row>
        <row r="583">
          <cell r="A583" t="str">
            <v>S61Z</v>
          </cell>
          <cell r="B583" t="str">
            <v>M</v>
          </cell>
          <cell r="C583" t="str">
            <v>Erkrankung des ZNS bei HIV-Krankheit</v>
          </cell>
          <cell r="D583">
            <v>1.06</v>
          </cell>
          <cell r="E583">
            <v>1.0389999999999999</v>
          </cell>
          <cell r="H583">
            <v>9</v>
          </cell>
          <cell r="I583">
            <v>2</v>
          </cell>
          <cell r="J583">
            <v>0.36</v>
          </cell>
          <cell r="K583">
            <v>24</v>
          </cell>
          <cell r="L583">
            <v>7.1999999999999995E-2</v>
          </cell>
          <cell r="M583">
            <v>0.108</v>
          </cell>
        </row>
        <row r="584">
          <cell r="A584" t="str">
            <v>S62Z</v>
          </cell>
          <cell r="B584" t="str">
            <v>M</v>
          </cell>
          <cell r="C584" t="str">
            <v>Bösartige Neubildung bei HIV­Krankheit</v>
          </cell>
          <cell r="D584">
            <v>1.161</v>
          </cell>
          <cell r="E584">
            <v>1.1379999999999999</v>
          </cell>
          <cell r="H584">
            <v>8.6</v>
          </cell>
          <cell r="I584">
            <v>2</v>
          </cell>
          <cell r="J584">
            <v>0.35199999999999998</v>
          </cell>
          <cell r="K584">
            <v>24</v>
          </cell>
          <cell r="L584">
            <v>7.3999999999999996E-2</v>
          </cell>
          <cell r="M584">
            <v>0.11</v>
          </cell>
        </row>
        <row r="585">
          <cell r="A585" t="str">
            <v>S63A</v>
          </cell>
          <cell r="B585" t="str">
            <v>M</v>
          </cell>
          <cell r="C585" t="str">
            <v>Infektion bei HIV­Krankheit mit äußerst schweren CC</v>
          </cell>
          <cell r="D585">
            <v>1.9950000000000001</v>
          </cell>
          <cell r="E585">
            <v>1.9910000000000001</v>
          </cell>
          <cell r="H585">
            <v>16.2</v>
          </cell>
          <cell r="I585">
            <v>4</v>
          </cell>
          <cell r="J585">
            <v>0.38600000000000001</v>
          </cell>
          <cell r="K585">
            <v>31</v>
          </cell>
          <cell r="L585">
            <v>7.0999999999999994E-2</v>
          </cell>
          <cell r="M585">
            <v>0.112</v>
          </cell>
        </row>
        <row r="586">
          <cell r="A586" t="str">
            <v>S63B</v>
          </cell>
          <cell r="B586" t="str">
            <v>M</v>
          </cell>
          <cell r="C586" t="str">
            <v>Infektion bei HIV­Krankheit ohne äußerst schwere CC</v>
          </cell>
          <cell r="D586">
            <v>1.18</v>
          </cell>
          <cell r="E586">
            <v>1.177</v>
          </cell>
          <cell r="H586">
            <v>11.7</v>
          </cell>
          <cell r="I586">
            <v>3</v>
          </cell>
          <cell r="J586">
            <v>0.29199999999999998</v>
          </cell>
          <cell r="K586">
            <v>27</v>
          </cell>
          <cell r="L586">
            <v>0.06</v>
          </cell>
          <cell r="M586">
            <v>9.1999999999999998E-2</v>
          </cell>
        </row>
        <row r="587">
          <cell r="A587" t="str">
            <v>S64A</v>
          </cell>
          <cell r="B587" t="str">
            <v>M</v>
          </cell>
          <cell r="C587" t="str">
            <v>Andere HIV­Krankheit mit äußerstschweren CC</v>
          </cell>
          <cell r="D587">
            <v>1.9179999999999999</v>
          </cell>
          <cell r="E587">
            <v>1.9139999999999999</v>
          </cell>
          <cell r="H587">
            <v>14</v>
          </cell>
          <cell r="I587">
            <v>4</v>
          </cell>
          <cell r="J587">
            <v>0.373</v>
          </cell>
          <cell r="K587">
            <v>29</v>
          </cell>
          <cell r="L587">
            <v>0.08</v>
          </cell>
          <cell r="M587">
            <v>0.125</v>
          </cell>
        </row>
        <row r="588">
          <cell r="A588" t="str">
            <v>S64B</v>
          </cell>
          <cell r="B588" t="str">
            <v>M</v>
          </cell>
          <cell r="C588" t="str">
            <v>Andere HIV­Krankheit ohne äußerst schwere CC</v>
          </cell>
          <cell r="D588">
            <v>0.98299999999999998</v>
          </cell>
          <cell r="E588">
            <v>0.98099999999999998</v>
          </cell>
          <cell r="H588">
            <v>8.3000000000000007</v>
          </cell>
          <cell r="I588">
            <v>2</v>
          </cell>
          <cell r="J588">
            <v>0.32300000000000001</v>
          </cell>
          <cell r="K588">
            <v>23</v>
          </cell>
          <cell r="L588">
            <v>7.0000000000000007E-2</v>
          </cell>
          <cell r="M588">
            <v>0.104</v>
          </cell>
        </row>
        <row r="589">
          <cell r="A589" t="str">
            <v>T01A</v>
          </cell>
          <cell r="B589" t="str">
            <v>O</v>
          </cell>
          <cell r="C589" t="str">
            <v>OR­Prozedur bei infektiösen und parasitären Krankheiten mit äußerst schweren CC</v>
          </cell>
          <cell r="D589">
            <v>2.2679999999999998</v>
          </cell>
          <cell r="E589">
            <v>2.2240000000000002</v>
          </cell>
          <cell r="H589">
            <v>18</v>
          </cell>
          <cell r="I589">
            <v>5</v>
          </cell>
          <cell r="J589">
            <v>0.309</v>
          </cell>
          <cell r="K589">
            <v>33</v>
          </cell>
          <cell r="L589">
            <v>6.2E-2</v>
          </cell>
          <cell r="M589">
            <v>9.8000000000000004E-2</v>
          </cell>
        </row>
        <row r="590">
          <cell r="A590" t="str">
            <v>T01B</v>
          </cell>
          <cell r="B590" t="str">
            <v>O</v>
          </cell>
          <cell r="C590" t="str">
            <v>OR­Prozedur bei infektiösen und parasitären Krankheiten mit schweren oder mäßig schweren CC</v>
          </cell>
          <cell r="D590">
            <v>1.403</v>
          </cell>
          <cell r="E590">
            <v>1.3640000000000001</v>
          </cell>
          <cell r="H590">
            <v>12.9</v>
          </cell>
          <cell r="I590">
            <v>3</v>
          </cell>
          <cell r="J590">
            <v>0.26600000000000001</v>
          </cell>
          <cell r="K590">
            <v>28</v>
          </cell>
          <cell r="L590">
            <v>0.05</v>
          </cell>
          <cell r="M590">
            <v>7.6999999999999999E-2</v>
          </cell>
        </row>
        <row r="591">
          <cell r="A591" t="str">
            <v>T01C</v>
          </cell>
          <cell r="B591" t="str">
            <v>O</v>
          </cell>
          <cell r="C591" t="str">
            <v>OR­Prozedur bei infektiösen und parasitären Krankheiten ohne CC</v>
          </cell>
          <cell r="D591">
            <v>0.98199999999999998</v>
          </cell>
          <cell r="E591">
            <v>0.95</v>
          </cell>
          <cell r="H591">
            <v>8.8000000000000007</v>
          </cell>
          <cell r="I591">
            <v>2</v>
          </cell>
          <cell r="J591">
            <v>0.24199999999999999</v>
          </cell>
          <cell r="K591">
            <v>24</v>
          </cell>
          <cell r="L591">
            <v>0.05</v>
          </cell>
          <cell r="M591">
            <v>7.3999999999999996E-2</v>
          </cell>
        </row>
        <row r="592">
          <cell r="A592" t="str">
            <v>T60A</v>
          </cell>
          <cell r="B592" t="str">
            <v>M</v>
          </cell>
          <cell r="C592" t="str">
            <v>Sepsis mit äußerst schweren oder schweren CC</v>
          </cell>
          <cell r="D592">
            <v>1.3280000000000001</v>
          </cell>
          <cell r="E592">
            <v>1.327</v>
          </cell>
          <cell r="H592">
            <v>9.4</v>
          </cell>
          <cell r="I592">
            <v>2</v>
          </cell>
          <cell r="J592">
            <v>0.434</v>
          </cell>
          <cell r="K592">
            <v>24</v>
          </cell>
          <cell r="L592">
            <v>8.3000000000000004E-2</v>
          </cell>
          <cell r="M592">
            <v>0.125</v>
          </cell>
        </row>
        <row r="593">
          <cell r="A593" t="str">
            <v>T60B</v>
          </cell>
          <cell r="B593" t="str">
            <v>M</v>
          </cell>
          <cell r="C593" t="str">
            <v>Sepsis ohne äußerst schwere oder schwere CC</v>
          </cell>
          <cell r="D593">
            <v>0.93</v>
          </cell>
          <cell r="E593">
            <v>0.92800000000000005</v>
          </cell>
          <cell r="H593">
            <v>7.3</v>
          </cell>
          <cell r="I593">
            <v>1</v>
          </cell>
          <cell r="J593">
            <v>0.45100000000000001</v>
          </cell>
          <cell r="K593">
            <v>22</v>
          </cell>
          <cell r="L593">
            <v>7.3999999999999996E-2</v>
          </cell>
          <cell r="M593">
            <v>0.108</v>
          </cell>
        </row>
        <row r="594">
          <cell r="A594" t="str">
            <v>T61A</v>
          </cell>
          <cell r="B594" t="str">
            <v>M</v>
          </cell>
          <cell r="C594" t="str">
            <v>Postoperative und posttraumatische Infektionen mit äußerst schweren oder schweren CC oder Alter &gt; 54 Jahre ohne äußerst schwere oder schwere CC</v>
          </cell>
          <cell r="D594">
            <v>0.83</v>
          </cell>
          <cell r="E594">
            <v>0.82099999999999995</v>
          </cell>
          <cell r="H594">
            <v>8.3000000000000007</v>
          </cell>
          <cell r="I594">
            <v>2</v>
          </cell>
          <cell r="J594">
            <v>0.25600000000000001</v>
          </cell>
          <cell r="K594">
            <v>23</v>
          </cell>
          <cell r="L594">
            <v>5.5E-2</v>
          </cell>
          <cell r="M594">
            <v>8.2000000000000003E-2</v>
          </cell>
        </row>
        <row r="595">
          <cell r="A595" t="str">
            <v>T61B</v>
          </cell>
          <cell r="B595" t="str">
            <v>M</v>
          </cell>
          <cell r="C595" t="str">
            <v>Postoperative und posttraumatische Infektionen, Alter &lt; 55 Jahre ohne äußerst schwere oder schwere CC</v>
          </cell>
          <cell r="D595">
            <v>0.56200000000000006</v>
          </cell>
          <cell r="E595">
            <v>0.55300000000000005</v>
          </cell>
          <cell r="H595">
            <v>5</v>
          </cell>
          <cell r="I595">
            <v>1</v>
          </cell>
          <cell r="J595">
            <v>0.26100000000000001</v>
          </cell>
          <cell r="K595">
            <v>20</v>
          </cell>
          <cell r="L595">
            <v>6.3E-2</v>
          </cell>
          <cell r="M595">
            <v>8.6999999999999994E-2</v>
          </cell>
        </row>
        <row r="596">
          <cell r="A596" t="str">
            <v>T62A</v>
          </cell>
          <cell r="B596" t="str">
            <v>M</v>
          </cell>
          <cell r="C596" t="str">
            <v>Fieber unbekannter Ursache mit CC</v>
          </cell>
          <cell r="D596">
            <v>0.63700000000000001</v>
          </cell>
          <cell r="E596">
            <v>0.63700000000000001</v>
          </cell>
          <cell r="H596">
            <v>5.3</v>
          </cell>
          <cell r="I596">
            <v>1</v>
          </cell>
          <cell r="J596">
            <v>0.315</v>
          </cell>
          <cell r="K596">
            <v>20</v>
          </cell>
          <cell r="L596">
            <v>7.1999999999999995E-2</v>
          </cell>
          <cell r="M596">
            <v>0.1</v>
          </cell>
        </row>
        <row r="597">
          <cell r="A597" t="str">
            <v>T62B</v>
          </cell>
          <cell r="B597" t="str">
            <v>M</v>
          </cell>
          <cell r="C597" t="str">
            <v>Fieber unbekannter Ursache ohne CC</v>
          </cell>
          <cell r="D597">
            <v>0.59399999999999997</v>
          </cell>
          <cell r="E597">
            <v>0.59299999999999997</v>
          </cell>
          <cell r="H597">
            <v>4.2</v>
          </cell>
          <cell r="I597">
            <v>1</v>
          </cell>
          <cell r="J597">
            <v>0.28999999999999998</v>
          </cell>
          <cell r="K597">
            <v>19</v>
          </cell>
          <cell r="L597">
            <v>8.3000000000000004E-2</v>
          </cell>
          <cell r="M597">
            <v>0.112</v>
          </cell>
        </row>
        <row r="598">
          <cell r="A598" t="str">
            <v>T63A</v>
          </cell>
          <cell r="B598" t="str">
            <v>M</v>
          </cell>
          <cell r="C598" t="str">
            <v>Virale Erkrankung, Alter &gt; 59 Jahre</v>
          </cell>
          <cell r="D598">
            <v>0.80300000000000005</v>
          </cell>
          <cell r="E598">
            <v>0.80100000000000005</v>
          </cell>
          <cell r="H598">
            <v>8.3000000000000007</v>
          </cell>
          <cell r="I598">
            <v>2</v>
          </cell>
          <cell r="J598">
            <v>0.26</v>
          </cell>
          <cell r="K598">
            <v>23</v>
          </cell>
          <cell r="L598">
            <v>5.6000000000000001E-2</v>
          </cell>
          <cell r="M598">
            <v>8.4000000000000005E-2</v>
          </cell>
        </row>
        <row r="599">
          <cell r="A599" t="str">
            <v>T63B</v>
          </cell>
          <cell r="B599" t="str">
            <v>M</v>
          </cell>
          <cell r="C599" t="str">
            <v>Virale Erkrankung, Alter &lt; 60 Jahre</v>
          </cell>
          <cell r="D599">
            <v>0.48299999999999998</v>
          </cell>
          <cell r="E599">
            <v>0.48299999999999998</v>
          </cell>
          <cell r="H599">
            <v>3.7</v>
          </cell>
          <cell r="I599">
            <v>1</v>
          </cell>
          <cell r="J599">
            <v>0.23899999999999999</v>
          </cell>
          <cell r="K599">
            <v>16</v>
          </cell>
          <cell r="L599">
            <v>7.6999999999999999E-2</v>
          </cell>
          <cell r="M599">
            <v>0.10199999999999999</v>
          </cell>
        </row>
        <row r="600">
          <cell r="A600" t="str">
            <v>T64A</v>
          </cell>
          <cell r="B600" t="str">
            <v>M</v>
          </cell>
          <cell r="C600" t="str">
            <v>Andere infektiöse und parasitäre Krankheiten mit äußerst schweren oder schweren CC</v>
          </cell>
          <cell r="D600">
            <v>0.77</v>
          </cell>
          <cell r="E600">
            <v>0.76900000000000002</v>
          </cell>
          <cell r="H600">
            <v>6.4</v>
          </cell>
          <cell r="I600">
            <v>1</v>
          </cell>
          <cell r="J600">
            <v>0.376</v>
          </cell>
          <cell r="K600">
            <v>21</v>
          </cell>
          <cell r="L600">
            <v>7.0000000000000007E-2</v>
          </cell>
          <cell r="M600">
            <v>0.10100000000000001</v>
          </cell>
        </row>
        <row r="601">
          <cell r="A601" t="str">
            <v>T64B</v>
          </cell>
          <cell r="B601" t="str">
            <v>M</v>
          </cell>
          <cell r="C601" t="str">
            <v>Andere infektiöse und parasitäre Krankheiten ohne äußerst schwere oder schwere CC</v>
          </cell>
          <cell r="D601">
            <v>0.58599999999999997</v>
          </cell>
          <cell r="E601">
            <v>0.58399999999999996</v>
          </cell>
          <cell r="H601">
            <v>4.2</v>
          </cell>
          <cell r="I601">
            <v>1</v>
          </cell>
          <cell r="J601">
            <v>0.28499999999999998</v>
          </cell>
          <cell r="K601">
            <v>19</v>
          </cell>
          <cell r="L601">
            <v>8.1000000000000003E-2</v>
          </cell>
          <cell r="M601">
            <v>0.109</v>
          </cell>
        </row>
        <row r="602">
          <cell r="A602" t="str">
            <v>MDC 19  Psychische Krankheiten und Störungen</v>
          </cell>
        </row>
        <row r="603">
          <cell r="A603" t="str">
            <v>U60Z</v>
          </cell>
          <cell r="B603" t="str">
            <v>M</v>
          </cell>
          <cell r="C603" t="str">
            <v>Psychiatrische Behandlung, ein Belegungstag, ohne Elektrokrampftherapie (EKT)</v>
          </cell>
          <cell r="D603">
            <v>0.151</v>
          </cell>
          <cell r="E603">
            <v>0.15</v>
          </cell>
          <cell r="H603">
            <v>1</v>
          </cell>
        </row>
        <row r="604">
          <cell r="A604" t="str">
            <v>U63A</v>
          </cell>
          <cell r="B604" t="str">
            <v>M</v>
          </cell>
          <cell r="C604" t="str">
            <v>Schwere affektive Störungen mit äußerst schweren oder schweren CC oder Alter &gt; 69 Jahre ohne äußerst schwere oder schwere CC</v>
          </cell>
          <cell r="D604">
            <v>1.0349999999999999</v>
          </cell>
          <cell r="E604">
            <v>1.0329999999999999</v>
          </cell>
          <cell r="H604">
            <v>13.4</v>
          </cell>
          <cell r="I604">
            <v>3</v>
          </cell>
          <cell r="J604">
            <v>0.251</v>
          </cell>
          <cell r="K604">
            <v>28</v>
          </cell>
          <cell r="L604">
            <v>4.4999999999999998E-2</v>
          </cell>
          <cell r="M604">
            <v>7.0000000000000007E-2</v>
          </cell>
        </row>
        <row r="605">
          <cell r="A605" t="str">
            <v>U63B</v>
          </cell>
          <cell r="B605" t="str">
            <v>M</v>
          </cell>
          <cell r="C605" t="str">
            <v>Schwere affektive Störungen, Alter &lt; 70 Jahre ohne äußerst schwere oder schwere CC</v>
          </cell>
          <cell r="D605">
            <v>0.76700000000000002</v>
          </cell>
          <cell r="E605">
            <v>0.76600000000000001</v>
          </cell>
          <cell r="H605">
            <v>8.6</v>
          </cell>
          <cell r="I605">
            <v>2</v>
          </cell>
          <cell r="J605">
            <v>0.248</v>
          </cell>
          <cell r="K605">
            <v>24</v>
          </cell>
          <cell r="L605">
            <v>5.1999999999999998E-2</v>
          </cell>
          <cell r="M605">
            <v>7.8E-2</v>
          </cell>
        </row>
        <row r="606">
          <cell r="A606" t="str">
            <v>U64Z</v>
          </cell>
          <cell r="B606" t="str">
            <v>M</v>
          </cell>
          <cell r="C606" t="str">
            <v>Andere affektive und somatoforme Störungen</v>
          </cell>
          <cell r="D606">
            <v>0.64800000000000002</v>
          </cell>
          <cell r="E606">
            <v>0.64600000000000002</v>
          </cell>
          <cell r="H606">
            <v>6.3</v>
          </cell>
          <cell r="I606">
            <v>1</v>
          </cell>
          <cell r="J606">
            <v>0.315</v>
          </cell>
          <cell r="K606">
            <v>21</v>
          </cell>
          <cell r="L606">
            <v>0.06</v>
          </cell>
          <cell r="M606">
            <v>8.5999999999999993E-2</v>
          </cell>
        </row>
        <row r="607">
          <cell r="A607" t="str">
            <v>U65Z</v>
          </cell>
          <cell r="B607" t="str">
            <v>M</v>
          </cell>
          <cell r="C607" t="str">
            <v>Angststörungen</v>
          </cell>
          <cell r="D607">
            <v>0.54</v>
          </cell>
          <cell r="E607">
            <v>0.54</v>
          </cell>
          <cell r="H607">
            <v>3.8</v>
          </cell>
          <cell r="I607">
            <v>1</v>
          </cell>
          <cell r="J607">
            <v>0.26300000000000001</v>
          </cell>
          <cell r="K607">
            <v>19</v>
          </cell>
          <cell r="L607">
            <v>8.2000000000000003E-2</v>
          </cell>
          <cell r="M607">
            <v>0.109</v>
          </cell>
        </row>
        <row r="608">
          <cell r="A608" t="str">
            <v>U66Z</v>
          </cell>
          <cell r="B608" t="str">
            <v>M</v>
          </cell>
          <cell r="C608" t="str">
            <v>Ess­ und Zwangsstörungen</v>
          </cell>
          <cell r="D608">
            <v>0.61299999999999999</v>
          </cell>
          <cell r="E608">
            <v>0.61199999999999999</v>
          </cell>
          <cell r="H608">
            <v>6.1</v>
          </cell>
          <cell r="I608">
            <v>1</v>
          </cell>
          <cell r="J608">
            <v>0.30299999999999999</v>
          </cell>
          <cell r="K608">
            <v>21</v>
          </cell>
          <cell r="L608">
            <v>5.8999999999999997E-2</v>
          </cell>
          <cell r="M608">
            <v>8.5000000000000006E-2</v>
          </cell>
        </row>
        <row r="609">
          <cell r="A609" t="str">
            <v>U67Z</v>
          </cell>
          <cell r="B609" t="str">
            <v>M</v>
          </cell>
          <cell r="C609" t="str">
            <v>Persönlichkeitsstörungen und akute psychische Reaktionen</v>
          </cell>
          <cell r="D609">
            <v>0.54500000000000004</v>
          </cell>
          <cell r="E609">
            <v>0.54400000000000004</v>
          </cell>
          <cell r="H609">
            <v>4.9000000000000004</v>
          </cell>
          <cell r="I609">
            <v>1</v>
          </cell>
          <cell r="J609">
            <v>0.26500000000000001</v>
          </cell>
          <cell r="K609">
            <v>20</v>
          </cell>
          <cell r="L609">
            <v>6.5000000000000002E-2</v>
          </cell>
          <cell r="M609">
            <v>0.09</v>
          </cell>
        </row>
        <row r="610">
          <cell r="A610" t="str">
            <v>U68Z</v>
          </cell>
          <cell r="B610" t="str">
            <v>M</v>
          </cell>
          <cell r="C610" t="str">
            <v>Psychische Störungen in der Kindheit</v>
          </cell>
          <cell r="D610">
            <v>0.62</v>
          </cell>
          <cell r="E610">
            <v>0.61899999999999999</v>
          </cell>
          <cell r="H610">
            <v>4.0999999999999996</v>
          </cell>
          <cell r="I610">
            <v>1</v>
          </cell>
          <cell r="J610">
            <v>0.30399999999999999</v>
          </cell>
          <cell r="K610">
            <v>19</v>
          </cell>
          <cell r="L610">
            <v>8.8999999999999996E-2</v>
          </cell>
          <cell r="M610">
            <v>0.11899999999999999</v>
          </cell>
        </row>
        <row r="611">
          <cell r="A611" t="str">
            <v>MDC 20  Alkohol- und Drogengebrauch und alkohol- und drogeninduzierte psychische Störungen</v>
          </cell>
        </row>
        <row r="612">
          <cell r="A612" t="str">
            <v>V60Z</v>
          </cell>
          <cell r="B612" t="str">
            <v>M</v>
          </cell>
          <cell r="C612" t="str">
            <v>Alkoholintoxikation und ­entzug</v>
          </cell>
          <cell r="D612">
            <v>0.55300000000000005</v>
          </cell>
          <cell r="E612">
            <v>0.55100000000000005</v>
          </cell>
          <cell r="H612">
            <v>2.6</v>
          </cell>
          <cell r="I612">
            <v>1</v>
          </cell>
          <cell r="J612">
            <v>0.26900000000000002</v>
          </cell>
          <cell r="K612">
            <v>18</v>
          </cell>
          <cell r="L612">
            <v>0.122</v>
          </cell>
          <cell r="M612">
            <v>0.14799999999999999</v>
          </cell>
        </row>
        <row r="613">
          <cell r="A613" t="str">
            <v>V61A</v>
          </cell>
          <cell r="B613" t="str">
            <v>M</v>
          </cell>
          <cell r="C613" t="str">
            <v>Drogenintoxikation und ­entzug mit CC</v>
          </cell>
          <cell r="D613">
            <v>0.88500000000000001</v>
          </cell>
          <cell r="E613">
            <v>0.88100000000000001</v>
          </cell>
          <cell r="H613">
            <v>5.3</v>
          </cell>
          <cell r="I613">
            <v>1</v>
          </cell>
          <cell r="J613">
            <v>0.44</v>
          </cell>
          <cell r="K613">
            <v>20</v>
          </cell>
          <cell r="L613">
            <v>9.9000000000000005E-2</v>
          </cell>
          <cell r="M613">
            <v>0.13900000000000001</v>
          </cell>
        </row>
        <row r="614">
          <cell r="A614" t="str">
            <v>V61B</v>
          </cell>
          <cell r="B614" t="str">
            <v>M</v>
          </cell>
          <cell r="C614" t="str">
            <v>Drogenintoxikation und ­entzug ohne CC</v>
          </cell>
          <cell r="D614">
            <v>0.55000000000000004</v>
          </cell>
          <cell r="E614">
            <v>0.54900000000000004</v>
          </cell>
          <cell r="H614">
            <v>4.2</v>
          </cell>
          <cell r="I614">
            <v>1</v>
          </cell>
          <cell r="J614">
            <v>0.27100000000000002</v>
          </cell>
          <cell r="K614">
            <v>19</v>
          </cell>
          <cell r="L614">
            <v>7.8E-2</v>
          </cell>
          <cell r="M614">
            <v>0.105</v>
          </cell>
        </row>
        <row r="615">
          <cell r="A615" t="str">
            <v>V62A</v>
          </cell>
          <cell r="B615" t="str">
            <v>M</v>
          </cell>
          <cell r="C615" t="str">
            <v>Störungen durch Alkoholmissbrauch und Alkoholabhängigkeit</v>
          </cell>
          <cell r="D615">
            <v>0.70299999999999996</v>
          </cell>
          <cell r="E615">
            <v>0.70199999999999996</v>
          </cell>
          <cell r="H615">
            <v>6.8</v>
          </cell>
          <cell r="K615">
            <v>22</v>
          </cell>
          <cell r="L615">
            <v>6.0999999999999999E-2</v>
          </cell>
          <cell r="M615">
            <v>8.7999999999999995E-2</v>
          </cell>
        </row>
        <row r="616">
          <cell r="A616" t="str">
            <v>V62B</v>
          </cell>
          <cell r="B616" t="str">
            <v>M</v>
          </cell>
          <cell r="C616" t="str">
            <v>Störungen durch Alkoholmissbrauch und Alkoholabhängigkeit, ein Belegungstag</v>
          </cell>
          <cell r="D616">
            <v>0.108</v>
          </cell>
          <cell r="E616">
            <v>0.108</v>
          </cell>
          <cell r="H616">
            <v>1</v>
          </cell>
        </row>
        <row r="617">
          <cell r="A617" t="str">
            <v>V63Z</v>
          </cell>
          <cell r="B617" t="str">
            <v>M</v>
          </cell>
          <cell r="C617" t="str">
            <v>Störungen durch Opioidgebrauch und Opioidabhängigkeit</v>
          </cell>
          <cell r="D617">
            <v>0.67200000000000004</v>
          </cell>
          <cell r="E617">
            <v>0.67</v>
          </cell>
          <cell r="H617">
            <v>5.3</v>
          </cell>
          <cell r="I617">
            <v>1</v>
          </cell>
          <cell r="J617">
            <v>0.32900000000000001</v>
          </cell>
          <cell r="K617">
            <v>20</v>
          </cell>
          <cell r="L617">
            <v>7.3999999999999996E-2</v>
          </cell>
          <cell r="M617">
            <v>0.104</v>
          </cell>
        </row>
        <row r="618">
          <cell r="A618" t="str">
            <v>V64Z</v>
          </cell>
          <cell r="B618" t="str">
            <v>M</v>
          </cell>
          <cell r="C618" t="str">
            <v>Störungen durch anderen Drogengebrauch und Medikamentenmissbrauch und andere Drogen­ und Medikamentenabhängigkeit</v>
          </cell>
          <cell r="D618">
            <v>0.56599999999999995</v>
          </cell>
          <cell r="E618">
            <v>0.56299999999999994</v>
          </cell>
          <cell r="H618">
            <v>2.9</v>
          </cell>
          <cell r="I618">
            <v>1</v>
          </cell>
          <cell r="J618">
            <v>0.27</v>
          </cell>
          <cell r="K618">
            <v>18</v>
          </cell>
          <cell r="L618">
            <v>0.113</v>
          </cell>
          <cell r="M618">
            <v>0.13900000000000001</v>
          </cell>
        </row>
        <row r="619">
          <cell r="A619" t="str">
            <v>MDC 21  Verletzungen, Vergiftungen und toxische Wirkungen von Drogen und Medikamenten</v>
          </cell>
        </row>
        <row r="620">
          <cell r="A620" t="str">
            <v>W01Z</v>
          </cell>
          <cell r="B620" t="str">
            <v>O</v>
          </cell>
          <cell r="C620" t="str">
            <v>Polytrauma mit maschineller Beatmung oder Kraniotomie</v>
          </cell>
        </row>
        <row r="621">
          <cell r="A621" t="str">
            <v>W02Z</v>
          </cell>
          <cell r="B621" t="str">
            <v>O</v>
          </cell>
          <cell r="C621" t="str">
            <v>Polytrauma mit Eingriffen an Hüftgelenk, Femur und Extremitäten einschließlich Implantation</v>
          </cell>
          <cell r="D621">
            <v>4.8280000000000003</v>
          </cell>
          <cell r="E621">
            <v>4.7249999999999996</v>
          </cell>
          <cell r="H621">
            <v>30.1</v>
          </cell>
          <cell r="I621">
            <v>9</v>
          </cell>
          <cell r="J621">
            <v>0.35199999999999998</v>
          </cell>
          <cell r="K621">
            <v>45</v>
          </cell>
          <cell r="L621">
            <v>7.0000000000000007E-2</v>
          </cell>
          <cell r="M621">
            <v>0.113</v>
          </cell>
        </row>
        <row r="622">
          <cell r="A622" t="str">
            <v>W03Z</v>
          </cell>
          <cell r="B622" t="str">
            <v>O</v>
          </cell>
          <cell r="C622" t="str">
            <v>Polytrauma mit abdominellen Eingriffen</v>
          </cell>
          <cell r="D622">
            <v>2.4569999999999999</v>
          </cell>
          <cell r="E622">
            <v>2.407</v>
          </cell>
          <cell r="H622">
            <v>16.8</v>
          </cell>
          <cell r="I622">
            <v>5</v>
          </cell>
          <cell r="J622">
            <v>0.29499999999999998</v>
          </cell>
          <cell r="K622">
            <v>32</v>
          </cell>
          <cell r="L622">
            <v>6.3E-2</v>
          </cell>
          <cell r="M622">
            <v>0.1</v>
          </cell>
        </row>
        <row r="623">
          <cell r="A623" t="str">
            <v>W04Z</v>
          </cell>
          <cell r="B623" t="str">
            <v>O</v>
          </cell>
          <cell r="C623" t="str">
            <v>Polytrauma mit anderen OR-Prozeduren</v>
          </cell>
          <cell r="D623">
            <v>4.0030000000000001</v>
          </cell>
          <cell r="E623">
            <v>3.9220000000000002</v>
          </cell>
          <cell r="H623">
            <v>26</v>
          </cell>
          <cell r="I623">
            <v>8</v>
          </cell>
          <cell r="J623">
            <v>0.34899999999999998</v>
          </cell>
          <cell r="K623">
            <v>41</v>
          </cell>
          <cell r="L623">
            <v>7.1999999999999995E-2</v>
          </cell>
          <cell r="M623">
            <v>0.11600000000000001</v>
          </cell>
        </row>
        <row r="624">
          <cell r="A624" t="str">
            <v>W60Z</v>
          </cell>
          <cell r="B624" t="str">
            <v>M</v>
          </cell>
          <cell r="C624" t="str">
            <v>Polytrauma, verstorben oder in eine andere Akutbehandlungseinrichtung verlegt &lt;5 Tage nach Aufnahme</v>
          </cell>
          <cell r="D624">
            <v>1.266</v>
          </cell>
          <cell r="E624">
            <v>1.21</v>
          </cell>
          <cell r="H624">
            <v>1.6</v>
          </cell>
          <cell r="N624" t="str">
            <v>X</v>
          </cell>
        </row>
        <row r="625">
          <cell r="A625" t="str">
            <v>W61Z</v>
          </cell>
          <cell r="B625" t="str">
            <v>M</v>
          </cell>
          <cell r="C625" t="str">
            <v>Polytrauma ohne signifikante Eingriffe</v>
          </cell>
          <cell r="D625">
            <v>1.5720000000000001</v>
          </cell>
          <cell r="E625">
            <v>1.5669999999999999</v>
          </cell>
          <cell r="H625">
            <v>12.2</v>
          </cell>
          <cell r="I625">
            <v>3</v>
          </cell>
          <cell r="J625">
            <v>0.38</v>
          </cell>
          <cell r="K625">
            <v>27</v>
          </cell>
          <cell r="L625">
            <v>7.4999999999999997E-2</v>
          </cell>
          <cell r="M625">
            <v>0.115</v>
          </cell>
        </row>
        <row r="626">
          <cell r="A626" t="str">
            <v>X01Z</v>
          </cell>
          <cell r="B626" t="str">
            <v>O</v>
          </cell>
          <cell r="C626" t="str">
            <v>Gewebetransplantation mit mikrovaskulärer Anastomosierung oder Hauttransplantationen bei Verletzungen der unteren Extremität</v>
          </cell>
          <cell r="D626">
            <v>2.1829999999999998</v>
          </cell>
          <cell r="E626">
            <v>2.1139999999999999</v>
          </cell>
          <cell r="H626">
            <v>20</v>
          </cell>
          <cell r="I626">
            <v>6</v>
          </cell>
          <cell r="J626">
            <v>0.245</v>
          </cell>
          <cell r="K626">
            <v>35</v>
          </cell>
          <cell r="L626">
            <v>5.0999999999999997E-2</v>
          </cell>
          <cell r="M626">
            <v>8.2000000000000003E-2</v>
          </cell>
        </row>
        <row r="627">
          <cell r="A627" t="str">
            <v>X02Z</v>
          </cell>
          <cell r="B627" t="str">
            <v>O</v>
          </cell>
          <cell r="C627" t="str">
            <v>Gewebetransplantation mit mikrovaskulärer Anastomosierung oder Hauttransplantationen bei Verletzungen der Hand</v>
          </cell>
          <cell r="D627">
            <v>1.2549999999999999</v>
          </cell>
          <cell r="E627">
            <v>1.2150000000000001</v>
          </cell>
          <cell r="H627">
            <v>8</v>
          </cell>
          <cell r="I627">
            <v>2</v>
          </cell>
          <cell r="J627">
            <v>0.25900000000000001</v>
          </cell>
          <cell r="K627">
            <v>23</v>
          </cell>
          <cell r="L627">
            <v>5.8000000000000003E-2</v>
          </cell>
          <cell r="M627">
            <v>8.5999999999999993E-2</v>
          </cell>
        </row>
        <row r="628">
          <cell r="A628" t="str">
            <v>X03Z</v>
          </cell>
          <cell r="B628" t="str">
            <v>O</v>
          </cell>
          <cell r="C628" t="str">
            <v>Gewebetransplantation mit mikrovaskulärer Anastomosierung oder Hauttransplantationen bei anderen Verletzungen</v>
          </cell>
          <cell r="D628">
            <v>1.5760000000000001</v>
          </cell>
          <cell r="E628">
            <v>1.5329999999999999</v>
          </cell>
          <cell r="H628">
            <v>13.2</v>
          </cell>
          <cell r="I628">
            <v>3</v>
          </cell>
          <cell r="J628">
            <v>0.26800000000000002</v>
          </cell>
          <cell r="K628">
            <v>28</v>
          </cell>
          <cell r="L628">
            <v>4.9000000000000002E-2</v>
          </cell>
          <cell r="M628">
            <v>7.5999999999999998E-2</v>
          </cell>
        </row>
        <row r="629">
          <cell r="A629" t="str">
            <v>X04A</v>
          </cell>
          <cell r="B629" t="str">
            <v>O</v>
          </cell>
          <cell r="C629" t="str">
            <v>Andere Eingriffe bei Verletzungen der unteren Extremität, Alter &gt; 59 Jahre oder mit CC</v>
          </cell>
          <cell r="D629">
            <v>2.2120000000000002</v>
          </cell>
          <cell r="E629">
            <v>2.153</v>
          </cell>
          <cell r="H629">
            <v>18.8</v>
          </cell>
          <cell r="I629">
            <v>5</v>
          </cell>
          <cell r="J629">
            <v>0.27900000000000003</v>
          </cell>
          <cell r="K629">
            <v>34</v>
          </cell>
          <cell r="L629">
            <v>5.2999999999999999E-2</v>
          </cell>
          <cell r="M629">
            <v>8.5000000000000006E-2</v>
          </cell>
        </row>
        <row r="630">
          <cell r="A630" t="str">
            <v>X04B</v>
          </cell>
          <cell r="B630" t="str">
            <v>O</v>
          </cell>
          <cell r="C630" t="str">
            <v>Andere Eingriffe bei Verletzungen der unteren Extremität, Alter &lt; 60 Jahre ohne CC</v>
          </cell>
          <cell r="D630">
            <v>0.871</v>
          </cell>
          <cell r="E630">
            <v>0.83699999999999997</v>
          </cell>
          <cell r="H630">
            <v>7</v>
          </cell>
          <cell r="I630">
            <v>1</v>
          </cell>
          <cell r="J630">
            <v>0.27</v>
          </cell>
          <cell r="K630">
            <v>22</v>
          </cell>
          <cell r="L630">
            <v>4.5999999999999999E-2</v>
          </cell>
          <cell r="M630">
            <v>6.8000000000000005E-2</v>
          </cell>
        </row>
        <row r="631">
          <cell r="A631" t="str">
            <v>X05Z</v>
          </cell>
          <cell r="B631" t="str">
            <v>O</v>
          </cell>
          <cell r="C631" t="str">
            <v>Andere Eingriffe bei Verletzungen der Hand</v>
          </cell>
          <cell r="D631">
            <v>0.81399999999999995</v>
          </cell>
          <cell r="E631">
            <v>0.78400000000000003</v>
          </cell>
          <cell r="H631">
            <v>4.5</v>
          </cell>
          <cell r="I631">
            <v>1</v>
          </cell>
          <cell r="J631">
            <v>0.23499999999999999</v>
          </cell>
          <cell r="K631">
            <v>20</v>
          </cell>
          <cell r="L631">
            <v>6.2E-2</v>
          </cell>
          <cell r="M631">
            <v>8.5000000000000006E-2</v>
          </cell>
        </row>
        <row r="632">
          <cell r="A632" t="str">
            <v>X06A</v>
          </cell>
          <cell r="B632" t="str">
            <v>O</v>
          </cell>
          <cell r="C632" t="str">
            <v>Andere Eingriffe bei anderen Verletzungen mit äußerst schweren oder schweren CC</v>
          </cell>
          <cell r="D632">
            <v>1.427</v>
          </cell>
          <cell r="E632">
            <v>1.3939999999999999</v>
          </cell>
          <cell r="H632">
            <v>11.7</v>
          </cell>
          <cell r="I632">
            <v>3</v>
          </cell>
          <cell r="J632">
            <v>0.26700000000000002</v>
          </cell>
          <cell r="K632">
            <v>27</v>
          </cell>
          <cell r="L632">
            <v>5.5E-2</v>
          </cell>
          <cell r="M632">
            <v>8.4000000000000005E-2</v>
          </cell>
        </row>
        <row r="633">
          <cell r="A633" t="str">
            <v>X06B</v>
          </cell>
          <cell r="B633" t="str">
            <v>O</v>
          </cell>
          <cell r="C633" t="str">
            <v>Andere Eingriffe bei anderen Verletzungen ohne äußerst schwere oder schwere CC</v>
          </cell>
          <cell r="D633">
            <v>0.81899999999999995</v>
          </cell>
          <cell r="E633">
            <v>0.78100000000000003</v>
          </cell>
          <cell r="H633">
            <v>5.0999999999999996</v>
          </cell>
          <cell r="I633">
            <v>1</v>
          </cell>
          <cell r="J633">
            <v>0.254</v>
          </cell>
          <cell r="K633">
            <v>20</v>
          </cell>
          <cell r="L633">
            <v>0.06</v>
          </cell>
          <cell r="M633">
            <v>8.4000000000000005E-2</v>
          </cell>
        </row>
        <row r="634">
          <cell r="A634" t="str">
            <v>X60A</v>
          </cell>
          <cell r="B634" t="str">
            <v>M</v>
          </cell>
          <cell r="C634" t="str">
            <v>Verletzungen, Alter &gt; 64 Jahre mit CC</v>
          </cell>
          <cell r="D634">
            <v>0.60499999999999998</v>
          </cell>
          <cell r="E634">
            <v>0.60299999999999998</v>
          </cell>
          <cell r="H634">
            <v>6.1</v>
          </cell>
          <cell r="I634">
            <v>1</v>
          </cell>
          <cell r="J634">
            <v>0.29199999999999998</v>
          </cell>
          <cell r="K634">
            <v>21</v>
          </cell>
          <cell r="L634">
            <v>5.7000000000000002E-2</v>
          </cell>
          <cell r="M634">
            <v>8.2000000000000003E-2</v>
          </cell>
        </row>
        <row r="635">
          <cell r="A635" t="str">
            <v>X60B</v>
          </cell>
          <cell r="B635" t="str">
            <v>M</v>
          </cell>
          <cell r="C635" t="str">
            <v>Verletzungen, Alter &gt; 64 Jahre ohne CC</v>
          </cell>
          <cell r="D635">
            <v>0.46800000000000003</v>
          </cell>
          <cell r="E635">
            <v>0.46200000000000002</v>
          </cell>
          <cell r="H635">
            <v>3.3</v>
          </cell>
          <cell r="I635">
            <v>1</v>
          </cell>
          <cell r="J635">
            <v>0.218</v>
          </cell>
          <cell r="K635">
            <v>18</v>
          </cell>
          <cell r="L635">
            <v>7.8E-2</v>
          </cell>
          <cell r="M635">
            <v>0.10100000000000001</v>
          </cell>
        </row>
        <row r="636">
          <cell r="A636" t="str">
            <v>X60C</v>
          </cell>
          <cell r="B636" t="str">
            <v>M</v>
          </cell>
          <cell r="C636" t="str">
            <v>Verletzungen, Alter &lt; 65 Jahre</v>
          </cell>
          <cell r="D636">
            <v>0.44400000000000001</v>
          </cell>
          <cell r="E636">
            <v>0.436</v>
          </cell>
          <cell r="H636">
            <v>2.7</v>
          </cell>
          <cell r="I636">
            <v>1</v>
          </cell>
          <cell r="J636">
            <v>0.20399999999999999</v>
          </cell>
          <cell r="K636">
            <v>16</v>
          </cell>
          <cell r="L636">
            <v>0.09</v>
          </cell>
          <cell r="M636">
            <v>0.109</v>
          </cell>
        </row>
        <row r="637">
          <cell r="A637" t="str">
            <v>X61Z</v>
          </cell>
          <cell r="B637" t="str">
            <v>M</v>
          </cell>
          <cell r="C637" t="str">
            <v>Allergische Reaktionen</v>
          </cell>
          <cell r="D637">
            <v>0.42899999999999999</v>
          </cell>
          <cell r="E637">
            <v>0.42799999999999999</v>
          </cell>
          <cell r="H637">
            <v>2.4</v>
          </cell>
          <cell r="I637">
            <v>1</v>
          </cell>
          <cell r="J637">
            <v>0.21099999999999999</v>
          </cell>
          <cell r="K637">
            <v>14</v>
          </cell>
          <cell r="L637">
            <v>0.104</v>
          </cell>
          <cell r="M637">
            <v>0.123</v>
          </cell>
        </row>
        <row r="638">
          <cell r="A638" t="str">
            <v>X62A</v>
          </cell>
          <cell r="B638" t="str">
            <v>M</v>
          </cell>
          <cell r="C638" t="str">
            <v>Vergiftungen/Toxische Wirkungen von Drogen, Medikamenten und anderen Substanzen, Alter &gt; 59 Jahre oder mit CC</v>
          </cell>
          <cell r="D638">
            <v>0.63800000000000001</v>
          </cell>
          <cell r="E638">
            <v>0.63700000000000001</v>
          </cell>
          <cell r="H638">
            <v>3.3</v>
          </cell>
          <cell r="I638">
            <v>1</v>
          </cell>
          <cell r="J638">
            <v>0.313</v>
          </cell>
          <cell r="K638">
            <v>18</v>
          </cell>
          <cell r="L638">
            <v>0.114</v>
          </cell>
          <cell r="M638">
            <v>0.14599999999999999</v>
          </cell>
        </row>
        <row r="639">
          <cell r="A639" t="str">
            <v>X62B</v>
          </cell>
          <cell r="B639" t="str">
            <v>M</v>
          </cell>
          <cell r="C639" t="str">
            <v>Vergiftungen/Toxische Wirkungen von Drogen, Medikamenten und anderen Substanzen, Alter &lt; 60 Jahre ohne CC</v>
          </cell>
          <cell r="D639">
            <v>0.23799999999999999</v>
          </cell>
          <cell r="E639">
            <v>0.23699999999999999</v>
          </cell>
          <cell r="H639">
            <v>1.5</v>
          </cell>
          <cell r="I639">
            <v>1</v>
          </cell>
          <cell r="J639">
            <v>0.11700000000000001</v>
          </cell>
          <cell r="K639">
            <v>7</v>
          </cell>
          <cell r="L639">
            <v>9.4E-2</v>
          </cell>
          <cell r="M639">
            <v>9.4E-2</v>
          </cell>
        </row>
        <row r="640">
          <cell r="A640" t="str">
            <v>X63A</v>
          </cell>
          <cell r="B640" t="str">
            <v>M</v>
          </cell>
          <cell r="C640" t="str">
            <v>Folgen einer medizinischen Behandlung mit äußerst schweren oder schweren CC</v>
          </cell>
          <cell r="D640">
            <v>0.72099999999999997</v>
          </cell>
          <cell r="E640">
            <v>0.71399999999999997</v>
          </cell>
          <cell r="H640">
            <v>5.9</v>
          </cell>
          <cell r="I640">
            <v>1</v>
          </cell>
          <cell r="J640">
            <v>0.32300000000000001</v>
          </cell>
          <cell r="K640">
            <v>21</v>
          </cell>
          <cell r="L640">
            <v>6.6000000000000003E-2</v>
          </cell>
          <cell r="M640">
            <v>9.4E-2</v>
          </cell>
        </row>
        <row r="641">
          <cell r="A641" t="str">
            <v>X63B</v>
          </cell>
          <cell r="B641" t="str">
            <v>M</v>
          </cell>
          <cell r="C641" t="str">
            <v>Folgen einer medizinischen Behandlung ohne äußerst schwere oder schwere CC</v>
          </cell>
          <cell r="D641">
            <v>0.48399999999999999</v>
          </cell>
          <cell r="E641">
            <v>0.47699999999999998</v>
          </cell>
          <cell r="H641">
            <v>3.5</v>
          </cell>
          <cell r="I641">
            <v>1</v>
          </cell>
          <cell r="J641">
            <v>0.214</v>
          </cell>
          <cell r="K641">
            <v>19</v>
          </cell>
          <cell r="L641">
            <v>7.2999999999999995E-2</v>
          </cell>
          <cell r="M641">
            <v>9.5000000000000001E-2</v>
          </cell>
        </row>
        <row r="642">
          <cell r="A642" t="str">
            <v>X64A</v>
          </cell>
          <cell r="B642" t="str">
            <v>M</v>
          </cell>
          <cell r="C642" t="str">
            <v>Andere Krankheit verursacht durch Verletzung, Vergiftung oder toxische Wirkung, Alter &gt; 59 Jahre oder mit CC</v>
          </cell>
          <cell r="D642">
            <v>0.69499999999999995</v>
          </cell>
          <cell r="E642">
            <v>0.69099999999999995</v>
          </cell>
          <cell r="H642">
            <v>5</v>
          </cell>
          <cell r="I642">
            <v>1</v>
          </cell>
          <cell r="J642">
            <v>0.33700000000000002</v>
          </cell>
          <cell r="K642">
            <v>20</v>
          </cell>
          <cell r="L642">
            <v>8.1000000000000003E-2</v>
          </cell>
          <cell r="M642">
            <v>0.112</v>
          </cell>
        </row>
        <row r="643">
          <cell r="A643" t="str">
            <v>X64B</v>
          </cell>
          <cell r="B643" t="str">
            <v>M</v>
          </cell>
          <cell r="C643" t="str">
            <v xml:space="preserve">Andere Krankheit verursacht durch Verletzung, Vergiftung oder toxische Wirkung, Alter &lt; 60 Jahre ohne CC </v>
          </cell>
          <cell r="D643">
            <v>0.20799999999999999</v>
          </cell>
          <cell r="E643">
            <v>0.20699999999999999</v>
          </cell>
          <cell r="H643">
            <v>1.5</v>
          </cell>
          <cell r="I643">
            <v>1</v>
          </cell>
          <cell r="J643">
            <v>0.10299999999999999</v>
          </cell>
          <cell r="K643">
            <v>7</v>
          </cell>
          <cell r="L643">
            <v>8.5000000000000006E-2</v>
          </cell>
          <cell r="M643">
            <v>8.4000000000000005E-2</v>
          </cell>
        </row>
        <row r="644">
          <cell r="A644" t="str">
            <v>MDC 22  Verbrennungen</v>
          </cell>
        </row>
        <row r="645">
          <cell r="A645" t="str">
            <v>Y02A</v>
          </cell>
          <cell r="B645" t="str">
            <v>O</v>
          </cell>
          <cell r="C645" t="str">
            <v>Andere Verbrennungen mit Hauttransplantation, Alter &gt; 64 Jahre oder mit äußerstschweren oder schweren CC oder mit komplizierender Diagnose/Prozedur</v>
          </cell>
        </row>
        <row r="646">
          <cell r="A646" t="str">
            <v>Y02B</v>
          </cell>
          <cell r="B646" t="str">
            <v>O</v>
          </cell>
          <cell r="C646" t="str">
            <v>Andere Verbrennungen mit Hauttransplantation, Alter &lt; 65 Jahre ohne äußerst schwere oder schwere CC, ohne komplizierende Diagnose/Prozedur</v>
          </cell>
        </row>
        <row r="647">
          <cell r="A647" t="str">
            <v>Y03Z</v>
          </cell>
          <cell r="B647" t="str">
            <v>O</v>
          </cell>
          <cell r="C647" t="str">
            <v>Andere Verbrennungen mit anderen Eingriffen</v>
          </cell>
        </row>
        <row r="648">
          <cell r="A648" t="str">
            <v>Y60Z</v>
          </cell>
          <cell r="B648" t="str">
            <v>M</v>
          </cell>
          <cell r="C648" t="str">
            <v>Verbrennungen, in eine andere Akutbehandlungseinrichtung verlegt &lt; 5 Tage nach Aufnahme</v>
          </cell>
          <cell r="N648" t="str">
            <v>X</v>
          </cell>
        </row>
        <row r="649">
          <cell r="A649" t="str">
            <v>Y61Z</v>
          </cell>
          <cell r="B649" t="str">
            <v>M</v>
          </cell>
          <cell r="C649" t="str">
            <v>Schwere Verbrennungen</v>
          </cell>
        </row>
        <row r="650">
          <cell r="A650" t="str">
            <v>Y62A</v>
          </cell>
          <cell r="B650" t="str">
            <v>M</v>
          </cell>
          <cell r="C650" t="str">
            <v>Andere Verbrennungen, Alter &gt; 64 Jahre oder mit äußerst schweren oder schweren CC oder mit komplizierender Diagnose/Prozedur</v>
          </cell>
        </row>
        <row r="651">
          <cell r="A651" t="str">
            <v>Y62B</v>
          </cell>
          <cell r="B651" t="str">
            <v>M</v>
          </cell>
          <cell r="C651" t="str">
            <v>Andere Verbrennungen, Alter &lt; 65 Jahre ohne äußerst schwere oder schwere CC, ohne komplizierende Diagnose/Prozedur</v>
          </cell>
        </row>
        <row r="652">
          <cell r="A652" t="str">
            <v>MDC 23  Faktoren, die den Gesundheitszustand beeinflussen und andere Inanspruchnahme des Gesundheitswesens</v>
          </cell>
        </row>
        <row r="653">
          <cell r="A653" t="str">
            <v>Z01A</v>
          </cell>
          <cell r="B653" t="str">
            <v>O</v>
          </cell>
          <cell r="C653" t="str">
            <v>OR­Prozeduren bei anderen Zuständen, die zur Inanspruchnahme des Gesundheitswesens führen, mit äußerst schweren oder schweren CC</v>
          </cell>
          <cell r="D653">
            <v>1.454</v>
          </cell>
          <cell r="E653">
            <v>1.4259999999999999</v>
          </cell>
          <cell r="H653">
            <v>9.5</v>
          </cell>
          <cell r="I653">
            <v>2</v>
          </cell>
          <cell r="J653">
            <v>0.34399999999999997</v>
          </cell>
          <cell r="K653">
            <v>25</v>
          </cell>
          <cell r="L653">
            <v>6.5000000000000002E-2</v>
          </cell>
          <cell r="M653">
            <v>9.8000000000000004E-2</v>
          </cell>
        </row>
        <row r="654">
          <cell r="A654" t="str">
            <v>Z01B</v>
          </cell>
          <cell r="B654" t="str">
            <v>O</v>
          </cell>
          <cell r="C654" t="str">
            <v>OR­Prozeduren bei anderen Zuständen, die zur Inanspruchnahme des Gesundheitswesens führen, ohne äußerst schwere oder schwere CC</v>
          </cell>
          <cell r="D654">
            <v>0.74099999999999999</v>
          </cell>
          <cell r="E654">
            <v>0.72099999999999997</v>
          </cell>
          <cell r="H654">
            <v>4</v>
          </cell>
          <cell r="I654">
            <v>1</v>
          </cell>
          <cell r="J654">
            <v>0.23100000000000001</v>
          </cell>
          <cell r="K654">
            <v>19</v>
          </cell>
          <cell r="L654">
            <v>7.0000000000000007E-2</v>
          </cell>
          <cell r="M654">
            <v>9.2999999999999999E-2</v>
          </cell>
        </row>
        <row r="655">
          <cell r="A655" t="str">
            <v>Z40Z</v>
          </cell>
          <cell r="B655" t="str">
            <v>A</v>
          </cell>
          <cell r="C655" t="str">
            <v>Nachbehandlung mit Endoskopie nach abgeschlossener Behandlung</v>
          </cell>
          <cell r="D655">
            <v>0.48</v>
          </cell>
          <cell r="E655">
            <v>0.47899999999999998</v>
          </cell>
          <cell r="H655">
            <v>2.7</v>
          </cell>
          <cell r="I655">
            <v>1</v>
          </cell>
          <cell r="J655">
            <v>0.20899999999999999</v>
          </cell>
          <cell r="K655">
            <v>16</v>
          </cell>
          <cell r="L655">
            <v>9.4E-2</v>
          </cell>
          <cell r="M655">
            <v>0.114</v>
          </cell>
        </row>
        <row r="656">
          <cell r="A656" t="str">
            <v>Z61Z</v>
          </cell>
          <cell r="B656" t="str">
            <v>M</v>
          </cell>
          <cell r="C656" t="str">
            <v>Beschwerden und Symptome</v>
          </cell>
          <cell r="D656">
            <v>0.71299999999999997</v>
          </cell>
          <cell r="E656">
            <v>0.71199999999999997</v>
          </cell>
          <cell r="H656">
            <v>5.8</v>
          </cell>
          <cell r="I656">
            <v>1</v>
          </cell>
          <cell r="J656">
            <v>0.34699999999999998</v>
          </cell>
          <cell r="K656">
            <v>21</v>
          </cell>
          <cell r="L656">
            <v>7.1999999999999995E-2</v>
          </cell>
          <cell r="M656">
            <v>0.10199999999999999</v>
          </cell>
        </row>
        <row r="657">
          <cell r="A657" t="str">
            <v>Z62Z</v>
          </cell>
          <cell r="B657" t="str">
            <v>M</v>
          </cell>
          <cell r="C657" t="str">
            <v xml:space="preserve">Nachbehandlung ohne Endoskopie nach abgeschlossener Behandlung </v>
          </cell>
          <cell r="D657">
            <v>0.19700000000000001</v>
          </cell>
          <cell r="E657">
            <v>0.19500000000000001</v>
          </cell>
          <cell r="H657">
            <v>1.4</v>
          </cell>
          <cell r="K657">
            <v>6</v>
          </cell>
          <cell r="L657">
            <v>0.08</v>
          </cell>
          <cell r="M657">
            <v>7.6999999999999999E-2</v>
          </cell>
        </row>
        <row r="658">
          <cell r="A658" t="str">
            <v>Z63A</v>
          </cell>
          <cell r="B658" t="str">
            <v>M</v>
          </cell>
          <cell r="C658" t="str">
            <v>Andere Nachbehandlung mit äußerst schweren oder schweren CC</v>
          </cell>
          <cell r="D658">
            <v>0.81699999999999995</v>
          </cell>
          <cell r="E658">
            <v>0.80100000000000005</v>
          </cell>
          <cell r="H658">
            <v>6.1</v>
          </cell>
          <cell r="I658">
            <v>1</v>
          </cell>
          <cell r="J658">
            <v>0.39700000000000002</v>
          </cell>
          <cell r="K658">
            <v>21</v>
          </cell>
          <cell r="L658">
            <v>7.9000000000000001E-2</v>
          </cell>
          <cell r="M658">
            <v>0.113</v>
          </cell>
        </row>
        <row r="659">
          <cell r="A659" t="str">
            <v>Z63B</v>
          </cell>
          <cell r="B659" t="str">
            <v>M</v>
          </cell>
          <cell r="C659" t="str">
            <v>Andere Nachbehandlung ohne äußerst schwere oder schwere CC</v>
          </cell>
          <cell r="D659">
            <v>0.27800000000000002</v>
          </cell>
          <cell r="E659">
            <v>0.26600000000000001</v>
          </cell>
          <cell r="H659">
            <v>1.9</v>
          </cell>
          <cell r="I659">
            <v>1</v>
          </cell>
          <cell r="J659">
            <v>0.115</v>
          </cell>
          <cell r="K659">
            <v>9</v>
          </cell>
          <cell r="L659">
            <v>7.1999999999999995E-2</v>
          </cell>
          <cell r="M659">
            <v>7.9000000000000001E-2</v>
          </cell>
        </row>
        <row r="660">
          <cell r="A660" t="str">
            <v>Z64A</v>
          </cell>
          <cell r="B660" t="str">
            <v>M</v>
          </cell>
          <cell r="C660" t="str">
            <v>Andere Faktoren die den Gesundheitszustand beeinflussen, Alter &gt; 79 Jahre</v>
          </cell>
          <cell r="D660">
            <v>0.83399999999999996</v>
          </cell>
          <cell r="E660">
            <v>0.83399999999999996</v>
          </cell>
          <cell r="H660">
            <v>5.6</v>
          </cell>
          <cell r="I660">
            <v>1</v>
          </cell>
          <cell r="J660">
            <v>0.40600000000000003</v>
          </cell>
          <cell r="K660">
            <v>21</v>
          </cell>
          <cell r="L660">
            <v>8.6999999999999994E-2</v>
          </cell>
          <cell r="M660">
            <v>0.122</v>
          </cell>
        </row>
        <row r="661">
          <cell r="A661" t="str">
            <v>Z64B</v>
          </cell>
          <cell r="B661" t="str">
            <v>M</v>
          </cell>
          <cell r="C661" t="str">
            <v>Andere Faktoren die den Gesundheitszustand beeinflussen, Alter &lt; 80 Jahre</v>
          </cell>
          <cell r="D661">
            <v>0.54600000000000004</v>
          </cell>
          <cell r="E661">
            <v>0.54300000000000004</v>
          </cell>
          <cell r="H661">
            <v>2.5</v>
          </cell>
          <cell r="I661">
            <v>1</v>
          </cell>
          <cell r="J661">
            <v>0.26</v>
          </cell>
          <cell r="K661">
            <v>18</v>
          </cell>
          <cell r="L661">
            <v>0.124</v>
          </cell>
          <cell r="M661">
            <v>0.14799999999999999</v>
          </cell>
        </row>
        <row r="662">
          <cell r="A662" t="str">
            <v>Z65Z</v>
          </cell>
          <cell r="B662" t="str">
            <v>M</v>
          </cell>
          <cell r="C662" t="str">
            <v>Multiple, andere und nicht näher bezeichnete angeborene Anomalien</v>
          </cell>
          <cell r="D662">
            <v>0.78500000000000003</v>
          </cell>
          <cell r="E662">
            <v>0.78300000000000003</v>
          </cell>
          <cell r="H662">
            <v>3.5</v>
          </cell>
          <cell r="I662">
            <v>1</v>
          </cell>
          <cell r="J662">
            <v>0.377</v>
          </cell>
          <cell r="K662">
            <v>18</v>
          </cell>
          <cell r="L662">
            <v>0.13</v>
          </cell>
          <cell r="M662">
            <v>0.16800000000000001</v>
          </cell>
        </row>
        <row r="663">
          <cell r="A663" t="str">
            <v>Fehler-DRG</v>
          </cell>
        </row>
        <row r="664">
          <cell r="A664" t="str">
            <v>901Z</v>
          </cell>
          <cell r="B664" t="str">
            <v>O</v>
          </cell>
          <cell r="C664" t="str">
            <v>Ausgedehnte OR­Prozedur ohne Bezug zur Hauptdiagnose</v>
          </cell>
          <cell r="D664">
            <v>1.3520000000000001</v>
          </cell>
          <cell r="E664">
            <v>1.32</v>
          </cell>
          <cell r="H664">
            <v>9.8000000000000007</v>
          </cell>
          <cell r="I664">
            <v>2</v>
          </cell>
          <cell r="J664">
            <v>0.313</v>
          </cell>
          <cell r="K664">
            <v>25</v>
          </cell>
          <cell r="L664">
            <v>5.8000000000000003E-2</v>
          </cell>
          <cell r="M664">
            <v>8.6999999999999994E-2</v>
          </cell>
        </row>
        <row r="665">
          <cell r="A665" t="str">
            <v>902Z</v>
          </cell>
          <cell r="B665" t="str">
            <v>O</v>
          </cell>
          <cell r="C665" t="str">
            <v>Nicht ausgedehnte OR­Prozedur ohne Bezug zur Hauptdiagnose</v>
          </cell>
          <cell r="D665">
            <v>0.81200000000000006</v>
          </cell>
          <cell r="E665">
            <v>0.78800000000000003</v>
          </cell>
          <cell r="H665">
            <v>5.7</v>
          </cell>
          <cell r="I665">
            <v>1</v>
          </cell>
          <cell r="J665">
            <v>0.27500000000000002</v>
          </cell>
          <cell r="K665">
            <v>21</v>
          </cell>
          <cell r="L665">
            <v>5.8000000000000003E-2</v>
          </cell>
          <cell r="M665">
            <v>8.2000000000000003E-2</v>
          </cell>
        </row>
        <row r="666">
          <cell r="A666" t="str">
            <v>903Z</v>
          </cell>
          <cell r="B666" t="str">
            <v>O</v>
          </cell>
          <cell r="C666" t="str">
            <v>OR­Prozedur an der Prostata ohne Bezug zur Hauptdiagnose</v>
          </cell>
          <cell r="D666">
            <v>1.248</v>
          </cell>
          <cell r="E666">
            <v>1.196</v>
          </cell>
          <cell r="H666">
            <v>10.3</v>
          </cell>
          <cell r="I666">
            <v>2</v>
          </cell>
          <cell r="J666">
            <v>0.30399999999999999</v>
          </cell>
          <cell r="K666">
            <v>25</v>
          </cell>
          <cell r="L666">
            <v>5.2999999999999999E-2</v>
          </cell>
          <cell r="M666">
            <v>8.1000000000000003E-2</v>
          </cell>
        </row>
        <row r="667">
          <cell r="A667" t="str">
            <v>960Z</v>
          </cell>
          <cell r="B667" t="str">
            <v>M</v>
          </cell>
          <cell r="C667" t="str">
            <v>Nicht gruppierbar</v>
          </cell>
        </row>
        <row r="668">
          <cell r="A668" t="str">
            <v>961Z</v>
          </cell>
          <cell r="B668" t="str">
            <v>M</v>
          </cell>
          <cell r="C668" t="str">
            <v>Unzulässige Hauptdiagnose</v>
          </cell>
        </row>
        <row r="669">
          <cell r="A669" t="str">
            <v>962Z</v>
          </cell>
          <cell r="B669" t="str">
            <v>M</v>
          </cell>
          <cell r="C669" t="str">
            <v>Unzulässige geburtshilfliche Diagnosekombination</v>
          </cell>
          <cell r="D669">
            <v>0.61899999999999999</v>
          </cell>
          <cell r="E669">
            <v>0.61499999999999999</v>
          </cell>
          <cell r="H669">
            <v>4.0999999999999996</v>
          </cell>
          <cell r="I669">
            <v>1</v>
          </cell>
          <cell r="J669">
            <v>0.188</v>
          </cell>
          <cell r="K669">
            <v>12</v>
          </cell>
          <cell r="L669">
            <v>5.5E-2</v>
          </cell>
          <cell r="M669">
            <v>7.2999999999999995E-2</v>
          </cell>
        </row>
        <row r="670">
          <cell r="A670" t="str">
            <v>963Z</v>
          </cell>
          <cell r="B670" t="str">
            <v>M</v>
          </cell>
          <cell r="C670" t="str">
            <v>Neonatale Diagnose unvereinbar mit Alter oder Gewicht</v>
          </cell>
          <cell r="D670">
            <v>0.627</v>
          </cell>
          <cell r="E670">
            <v>0.61599999999999999</v>
          </cell>
          <cell r="H670">
            <v>4.5</v>
          </cell>
          <cell r="I670">
            <v>1</v>
          </cell>
          <cell r="J670">
            <v>0.25800000000000001</v>
          </cell>
          <cell r="K670">
            <v>19</v>
          </cell>
          <cell r="L670">
            <v>6.9000000000000006E-2</v>
          </cell>
          <cell r="M670">
            <v>9.4E-2</v>
          </cell>
        </row>
        <row r="671">
          <cell r="A671">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1"/>
      <sheetName val="PP2"/>
      <sheetName val="PP3"/>
      <sheetName val="B1"/>
      <sheetName val="PP4"/>
      <sheetName val="PP5"/>
      <sheetName val="PP6"/>
      <sheetName val="PP7"/>
      <sheetName val="D4;2008"/>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s>
    <sheetDataSet>
      <sheetData sheetId="0" refreshError="1"/>
      <sheetData sheetId="1" refreshError="1"/>
      <sheetData sheetId="2" refreshError="1"/>
      <sheetData sheetId="3" refreshError="1">
        <row r="168">
          <cell r="D168" t="str">
            <v>Gesamt-summen</v>
          </cell>
        </row>
        <row r="173">
          <cell r="D173"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E1IST-2004"/>
      <sheetName val="E1F"/>
      <sheetName val="E1V"/>
      <sheetName val="E2F"/>
      <sheetName val="E2V"/>
      <sheetName val="E3.1F"/>
      <sheetName val="E3.1V"/>
      <sheetName val="E3.2F"/>
      <sheetName val="E3.2V"/>
      <sheetName val="E3.3F"/>
      <sheetName val="E3.3V"/>
      <sheetName val="B1"/>
      <sheetName val="E1F-2006"/>
      <sheetName val="E1V-2006"/>
      <sheetName val="Inhalt"/>
      <sheetName val="Ausbildungsbudget"/>
      <sheetName val="AEB&gt;&gt;"/>
      <sheetName val="E1IST-K2007"/>
      <sheetName val="E1IST-K2008"/>
      <sheetName val="E1IST-K2009"/>
      <sheetName val="E1-K2009"/>
      <sheetName val="E4 Tuschen"/>
      <sheetName val="E2-A"/>
      <sheetName val="E2-L"/>
      <sheetName val="E2"/>
      <sheetName val="E3.1-A2007"/>
      <sheetName val="E3.1-B2008"/>
      <sheetName val="E3.1-2009"/>
      <sheetName val="E3.2"/>
      <sheetName val="E3.2 (NUB)"/>
      <sheetName val="E3.2 (§6 2a)"/>
      <sheetName val="E3.3"/>
      <sheetName val="E3.3 teilstat"/>
      <sheetName val="Import"/>
      <sheetName val="Erlösbudget(B2)"/>
      <sheetName val="B2"/>
      <sheetName val="Erlössumme § 6 III"/>
      <sheetName val="ZU_ABSCHLÄGE&gt;&gt;&gt;"/>
      <sheetName val="Konvergenz"/>
      <sheetName val="Pflege"/>
      <sheetName val="Kappungshaus"/>
      <sheetName val="AZV"/>
      <sheetName val="Mehrleistungen"/>
      <sheetName val="BesondEinr"/>
      <sheetName val="Telematik"/>
      <sheetName val="ZentrenSchwerpunkte"/>
      <sheetName val="Erlösausgleiche"/>
      <sheetName val="AlleAbschläge"/>
      <sheetName val="AUSGLEICHE&gt;&gt;&gt;"/>
      <sheetName val="LiquidAusgleich § 15 Abs.2"/>
      <sheetName val="ErlösAusgleich § 4 Abs.9"/>
      <sheetName val="LiquidAusgleich §6I Entg"/>
      <sheetName val="Ausgleich §6III fallbez ZE"/>
      <sheetName val="Ausgleich §6III tagbez"/>
      <sheetName val="Einstellungen"/>
      <sheetName val="HA2008"/>
      <sheetName val="BA2008"/>
      <sheetName val="2008.Anlage 2"/>
      <sheetName val="2008.Anlage 5"/>
      <sheetName val="HA2009"/>
      <sheetName val="BA2009"/>
      <sheetName val="2009.Anlage 2"/>
      <sheetName val="2009.Anlage 5"/>
      <sheetName val="ZE2009.ZE"/>
      <sheetName val="HA2007"/>
      <sheetName val="BA2007"/>
      <sheetName val="ZE2007"/>
      <sheetName val="07.Anlage6"/>
      <sheetName val="07.Anlage5"/>
      <sheetName val="ZE2006.ZE"/>
      <sheetName val="ZE2008.ZE"/>
      <sheetName val="ZE2007.ZE"/>
      <sheetName val="ZE2005.ZE"/>
      <sheetName val="ZE2005.Anlage2"/>
      <sheetName val="ZE2005.Anlage5"/>
      <sheetName val="HA2006"/>
      <sheetName val="BA2006"/>
      <sheetName val="TS2006"/>
      <sheetName val="KatalogHauptabt"/>
      <sheetName val="KatalogBelegabt"/>
      <sheetName val="Hauptabteilungen"/>
      <sheetName val="Belegabteilungen"/>
      <sheetName val="E1IST-K2005"/>
      <sheetName val="E1IST-K2006"/>
      <sheetName val="E1F-2006 "/>
      <sheetName val="E2-F"/>
      <sheetName val="E2-V"/>
      <sheetName val="E4 3M mit Ül 04"/>
      <sheetName val="E1-L90B"/>
      <sheetName val="E2-L2006"/>
      <sheetName val="E3.1-A"/>
      <sheetName val="E3.1-B"/>
      <sheetName val="E3.1-F"/>
      <sheetName val="E3.1-V"/>
      <sheetName val="E3.2-L"/>
      <sheetName val="E3.2-F"/>
      <sheetName val="E3.3-A"/>
      <sheetName val="E3.3 -L"/>
      <sheetName val="E3.3 -F"/>
      <sheetName val="Hauptabteilungen (2)"/>
      <sheetName val="Hauptabteilungen (3)"/>
      <sheetName val="Anlage 5"/>
      <sheetName val="Anlage 4"/>
      <sheetName val="B2_2009"/>
      <sheetName val="KHEntgG "/>
      <sheetName val="Konvergenz Zu- bzw Abschlag"/>
      <sheetName val="Zuschlag Pflege vereinbart"/>
      <sheetName val="Abschlag Mehrleistungen"/>
      <sheetName val="Zuschlag AZV 2009"/>
      <sheetName val="NR AiP AZV"/>
      <sheetName val="Finanzierung Zu-Abschläge 2009"/>
      <sheetName val="Zu_Abschlag § 5 Abs.4"/>
      <sheetName val="Teil K"/>
      <sheetName val="Ausbildungsbudget Hessenschema"/>
      <sheetName val="Ausbild.Rahmenver.§17a"/>
      <sheetName val="Erlösausgleiche inkl 2008"/>
      <sheetName val="Übersicht Ausgleiche"/>
      <sheetName val="E1IST-K2010"/>
      <sheetName val="E1F-K2010 "/>
      <sheetName val="E1V-K2010"/>
      <sheetName val="E1IST-K2008 ÜL0809"/>
      <sheetName val="E1IST-K2009 ÜL0809"/>
      <sheetName val="E1IST-K2009 ÜL0910"/>
      <sheetName val="HA2010"/>
      <sheetName val="BA2010"/>
      <sheetName val="2010.Anlage 2"/>
      <sheetName val="2010.Anlage 5"/>
      <sheetName val="ZE1010.ZE"/>
      <sheetName val="Tabelle2"/>
      <sheetName val="Start"/>
      <sheetName val="FormatSTAW"/>
      <sheetName val="B2plus_Schablone"/>
      <sheetName val="CMI"/>
      <sheetName val="Zahl_BFW"/>
      <sheetName val="EA"/>
      <sheetName val="EA_Reset"/>
      <sheetName val="EA_Export"/>
      <sheetName val="EA_Import"/>
      <sheetName val="Kennzahl1"/>
      <sheetName val="A_ZE_DB_DAT_1"/>
      <sheetName val="Dat"/>
      <sheetName val="A_Gesamthaus_Uebersicht_DAT_1"/>
      <sheetName val="A_Gesamthaus_Uebersicht_DAT_2"/>
      <sheetName val="A_Gesamthaus_Uebersicht_DAT_3"/>
      <sheetName val="A_Gesamthaus_Uebersicht_DAT_4"/>
      <sheetName val="A_Gesamthaus_E4_DAT_1"/>
      <sheetName val="Kopie von 04_B2_Schema"/>
      <sheetName val="E1 HC ÜL 2009-2010, V2010-1"/>
      <sheetName val="Zusammenf"/>
      <sheetName val="ergfort"/>
      <sheetName val="Umbliste"/>
      <sheetName val="berech"/>
      <sheetName val="Slliste"/>
      <sheetName val="konto"/>
      <sheetName val="ktogrup"/>
      <sheetName val="auswgrup"/>
      <sheetName val="Analyse"/>
      <sheetName val="Ausweis"/>
      <sheetName val="auswges"/>
      <sheetName val="Aktiva"/>
      <sheetName val="Passiva"/>
      <sheetName val="Aufw.+Ertragsl"/>
      <sheetName val="Anl-2"/>
      <sheetName val="Modul1"/>
      <sheetName val="Deckblatt"/>
      <sheetName val="Tacho"/>
      <sheetName val="Katalog Landesbasisfallwerte"/>
      <sheetName val="B2 Nr.12 "/>
      <sheetName val="E1"/>
      <sheetName val="E1-MDC"/>
      <sheetName val="E3.1"/>
      <sheetName val="Schweregradverteilung"/>
      <sheetName val="Ausgleiche und Berichtigungen"/>
      <sheetName val="Entgeltwanderungen"/>
      <sheetName val="E1-Wanderungen HA-BA"/>
      <sheetName val="Ergebnismessung"/>
      <sheetName val="Verhandlungserfolg"/>
      <sheetName val="Dokumentation"/>
      <sheetName val="Zusammenfassung_PluS"/>
      <sheetName val="Versorgungsauftrag E1"/>
      <sheetName val="Versorgungsauftrag E2"/>
      <sheetName val="Versorgungsauftrag E3.1_E3.3"/>
      <sheetName val="Versorgungsauftrag E3.2"/>
      <sheetName val="Imp_Ergebnismessung"/>
      <sheetName val="Imp_Potenzial_ATB"/>
      <sheetName val="Imp_Zuschlag_Leistungsver"/>
      <sheetName val="Exp_Forderung"/>
      <sheetName val="Exp_Vereinbarung"/>
      <sheetName val="Prüfprotokoll"/>
      <sheetName val="_DTB2"/>
      <sheetName val="_DTB2_BUDGET_ZUSCHLAG"/>
      <sheetName val="_DTB2_BUDGET_PSYCH"/>
      <sheetName val="_DTLBFW"/>
      <sheetName val="_DTSummen"/>
      <sheetName val="_DTSummenUL"/>
      <sheetName val="_DTDRGT0"/>
      <sheetName val="_DTDRGT-1"/>
      <sheetName val="_DTE2"/>
      <sheetName val="_DTE3"/>
      <sheetName val="_DTAusgleiche"/>
      <sheetName val="_DTB1Ausgleiche"/>
      <sheetName val="_DTReqParams"/>
      <sheetName val="_DTDRGSTAT"/>
      <sheetName val="_DTE1_BUND_RULES"/>
      <sheetName val="_DTE1_VERBAND_RULES"/>
      <sheetName val="_DTE2_BUND_RULES"/>
      <sheetName val="_DTE2_VERBAND_RULES"/>
      <sheetName val="_DTE3_BUND_RULES"/>
      <sheetName val="_DTE3_VERBAND_RULES"/>
      <sheetName val="_DTSystem"/>
      <sheetName val="_DTArea51"/>
      <sheetName val="_DTFormExp"/>
      <sheetName val="_DTPlaceHolder"/>
      <sheetName val="_DTViews"/>
      <sheetName val="_DTSave"/>
      <sheetName val="B2 Tool"/>
      <sheetName val="Summen Ergeb."/>
      <sheetName val="Kalk. B2"/>
      <sheetName val="B2 Nr.3"/>
      <sheetName val="B2 Nr.3 Ist"/>
      <sheetName val="Kalk. B2 Nr. 12 E2 AOK"/>
      <sheetName val="Gesamtübersicht E3"/>
      <sheetName val="Arbeitszeit"/>
      <sheetName val="Ausbildung 2007"/>
      <sheetName val="Angebot B2"/>
      <sheetName val="Angebot E1"/>
      <sheetName val="Überleitung B2 Nr. 3_2005"/>
      <sheetName val="Angebot E3"/>
      <sheetName val="Vergleich Erlössummen E3"/>
      <sheetName val="NUB"/>
      <sheetName val="Ausbildung 2005-2006 "/>
      <sheetName val="Herleitung B2 Nr.12 und Nr.32"/>
      <sheetName val="Datenblatt Statusanzeige"/>
      <sheetName val="Ergebnism_Verhandlungserfolg"/>
      <sheetName val="Stammdaten"/>
      <sheetName val="Kalkulationsschema"/>
      <sheetName val="Imp_Plausi_Forderung"/>
      <sheetName val="Exp_vorläufige_Vereinbarung"/>
      <sheetName val="Imp_Plausi_vorl_Vereinbarung"/>
      <sheetName val="Imp_Plausi_Vereinbarung"/>
      <sheetName val="Exp_Ausbildung_Forderung"/>
      <sheetName val="Imp_Plausi_Ausbildung_Forderung"/>
      <sheetName val="Exp_Ausbildung_Vereinbarung"/>
      <sheetName val="Imp_Plausi_Ausbildung_Vereinb"/>
      <sheetName val="_DTE2_KATt0"/>
      <sheetName val="_DTE2_KATt-1"/>
      <sheetName val="_DTE3_KATt0"/>
      <sheetName val="_DTE3_KATt-1"/>
      <sheetName val="_DT_D_ENTGELTWANDERUNG"/>
      <sheetName val="_DTEntgeltwandZuordTab_Template"/>
      <sheetName val="_DTEntgeltwanderung_Template"/>
      <sheetName val="_DTDRGZEQUOTE_MapTemplate"/>
      <sheetName val="_DTDRGZEQUOTE_Map1Template"/>
      <sheetName val="_DTDRGZEQUOTE_Template"/>
      <sheetName val="_DT_D_DRGZEQUOTE_ZEZE_MAP"/>
      <sheetName val="_DT_D_DRGZEQUOTE_ZEDRG_MAPt0"/>
      <sheetName val="_DT_D_DRGZEQUOTE_ZEDRG_MAPt-1"/>
      <sheetName val="_DTRegelwerk_Template"/>
      <sheetName val="B2_V2008"/>
      <sheetName val="E2 Tool"/>
      <sheetName val="_DTB2V2009"/>
      <sheetName val="Basis"/>
      <sheetName val="Teil C"/>
      <sheetName val="Teil D"/>
      <sheetName val="Teil E"/>
      <sheetName val="Teil F 11A"/>
      <sheetName val="Teil F 11B"/>
      <sheetName val="Teil F11C"/>
      <sheetName val="Teil F11C Ausgleich"/>
      <sheetName val="Teil F 11 NR FP_HA"/>
      <sheetName val="Teil F 11 NR FP_BA"/>
      <sheetName val="Teil F 11 NR FP_BAn"/>
      <sheetName val="Teil F 11 NR SE_HA"/>
      <sheetName val="Teil F 11 NR SE_BA"/>
      <sheetName val="Teil F 11 NR SE_BAn"/>
      <sheetName val="Teil F 12"/>
      <sheetName val="Teil F 13"/>
      <sheetName val="Teil F 20"/>
      <sheetName val="Teil H "/>
      <sheetName val="Teil J 1"/>
      <sheetName val="Teil J 2"/>
      <sheetName val="Teil J 2 viele"/>
      <sheetName val="Teil K Basis"/>
      <sheetName val="Teil K Abt"/>
      <sheetName val="Teil K FP"/>
      <sheetName val="Teil K SE"/>
      <sheetName val="von BOG zu K5.9"/>
      <sheetName val="Tabelle5"/>
      <sheetName val="Datengrundlage f. Grafik"/>
      <sheetName val="2. Variablen"/>
      <sheetName val="Übersicht"/>
      <sheetName val="2005"/>
      <sheetName val="Kennzahlen"/>
      <sheetName val="CMI o. ÜL"/>
      <sheetName val="Zuschlag Pflege vorläufig"/>
      <sheetName val="Readme"/>
      <sheetName val="E1plus intern"/>
      <sheetName val="E1plus PSV"/>
      <sheetName val="B1 Verhandlung 2003"/>
      <sheetName val="B1 offiziell"/>
      <sheetName val="Legende"/>
      <sheetName val="Katalog"/>
      <sheetName val="Info"/>
      <sheetName val="Hinweise"/>
      <sheetName val="Verteilung"/>
      <sheetName val="Vereinbarung"/>
      <sheetName val="Ausgl.DRG_ZE_§6"/>
      <sheetName val="Ausgl.DRG_ZE_§6 (2)"/>
      <sheetName val="Ausgl.BPflV"/>
      <sheetName val="Ausgl.Sonstige"/>
      <sheetName val="Ausgl.Zsf"/>
      <sheetName val="Entw.Ausgleiche (2)"/>
      <sheetName val="Anlage KHEntgG"/>
      <sheetName val="Entw.Ausgleiche"/>
      <sheetName val="Anleitung"/>
      <sheetName val="EVP_Ergebnisse"/>
      <sheetName val="Eingaben IST03_04"/>
      <sheetName val="EVP_DRGZeitraum03_04"/>
      <sheetName val="EVP_MDCZeitraum Erlöse03_04"/>
      <sheetName val="Katalog2003"/>
      <sheetName val="Fallpauschalenkatalog-Haupt03"/>
      <sheetName val="Eingaben IST_04_01"/>
      <sheetName val="EVP_DRGZeitraum04_01"/>
      <sheetName val="EVP_MDCZeitraum Erlöse04_01"/>
      <sheetName val="Eingaben IST_04_02"/>
      <sheetName val="EVP_DRGZeitraum04_02"/>
      <sheetName val="EVP_MDCZeitraum Erlöse04_02"/>
      <sheetName val="Eingaben IST_04_03"/>
      <sheetName val="EVP_DRGZeitraum04_03"/>
      <sheetName val="EVP_MDCZeitraum Erlöse04_03"/>
      <sheetName val="MDC-Tabelle"/>
      <sheetName val="Katalog2004"/>
      <sheetName val="Gesamt04"/>
      <sheetName val="Aufgabe"/>
      <sheetName val="Lösung"/>
      <sheetName val="Aufgabe B1 2003"/>
      <sheetName val="Aufgabe_B1_2004 -Korrekt"/>
      <sheetName val="Aufgabe_B1_2004"/>
      <sheetName val="GuV"/>
      <sheetName val="Saldenliste"/>
      <sheetName val="Statistik"/>
      <sheetName val="LösungBudgetfortschreibung"/>
      <sheetName val="LösungBudgetfortschreibung (2)"/>
      <sheetName val="LösungAusgleiche"/>
      <sheetName val="LösungBuchungen"/>
      <sheetName val="LösungBuchungen (2)"/>
      <sheetName val="LösungGuV"/>
      <sheetName val="LösungAnalyse"/>
      <sheetName val="Prämissen"/>
      <sheetName val="Anlage 1 - OR"/>
      <sheetName val="Modell"/>
      <sheetName val="OR 1997 - 2000"/>
      <sheetName val="ORF 1997 - 2000"/>
      <sheetName val="TH 1997 - 2000"/>
      <sheetName val="Memo Anpassung Strukturen"/>
      <sheetName val="Interne GuV 1997 - 2000"/>
      <sheetName val="Steuerung"/>
      <sheetName val="BITTE LESEN VOR START"/>
      <sheetName val="Eingabeblatt"/>
      <sheetName val="E1IST vor Genehmigung"/>
      <sheetName val="E1IST ab Genehmigung"/>
      <sheetName val="E1+2-Ausgleichssätze"/>
      <sheetName val="E3.2 (ZE)"/>
      <sheetName val="E3.1+2-Ausgleichssätze"/>
      <sheetName val="E3.3 (DRG)"/>
      <sheetName val="E3.3 (teilstationär)"/>
      <sheetName val="E3.3 (besondere Einrichtung)"/>
      <sheetName val="Übertrag 4.9"/>
      <sheetName val="Übertrag 6.3 fallbez."/>
      <sheetName val="Summierung"/>
      <sheetName val="Zahlbetragsausgleich"/>
      <sheetName val="§ 4.9 Mindererlöse"/>
      <sheetName val="§ 4.9 Mehrerlöse"/>
      <sheetName val="§ 4.9 Mehrerl. mit Nachweis"/>
      <sheetName val="Ausgleich § 6.3"/>
      <sheetName val="Ausgleich Zuschläge"/>
      <sheetName val="Ausgleich gesamt"/>
      <sheetName val="Ausgleich gesamt mit Nachweis"/>
      <sheetName val="Export"/>
      <sheetName val="Differenzierung CMI-Anstieg"/>
      <sheetName val="Veränderte Kodierung"/>
      <sheetName val="c"/>
      <sheetName val="d"/>
      <sheetName val="DEB (DRG)"/>
      <sheetName val="DEB (MDC)"/>
      <sheetName val="Anlage1"/>
      <sheetName val="Anlage2"/>
      <sheetName val="Anlage3"/>
      <sheetName val="Anlage4"/>
      <sheetName val="D5.1;2007"/>
      <sheetName val="Erläuterungshinweise HKG - KK "/>
      <sheetName val="Änderungsprotokoll_"/>
      <sheetName val="B2 2010"/>
      <sheetName val="Zuschlag Zentren "/>
      <sheetName val="NR AZV"/>
      <sheetName val="Zuschlag Wiedereingliederung BE"/>
      <sheetName val="Finanzierung Zuschlag Telematik"/>
      <sheetName val="F20_Erlösausgleiche inkl 2009"/>
      <sheetName val="Ausgleichsberechnung F11 B "/>
      <sheetName val="Ausgl. § 4 (3) Mindererlöse "/>
      <sheetName val="Ausgl. § 4 (3) Mehrerlöse"/>
      <sheetName val="NR DRG F11 Ist A 4"/>
      <sheetName val="Zusatzentgelte E2_2010"/>
      <sheetName val="Anlage E3.1 Fall"/>
      <sheetName val="Anlage E3.2"/>
      <sheetName val="Anlage E3.3 Tag"/>
      <sheetName val="NR Zu-Abschläge"/>
      <sheetName val="NR_Ist-Abrechnung_§ 5 Abs 4"/>
      <sheetName val="Zu_Abschlag Ausgleiche"/>
      <sheetName val="Teil Ausgleiche unterjährig"/>
      <sheetName val="NR Modelle § 24 BPflV F11 A 7"/>
      <sheetName val="Psych Teil J"/>
      <sheetName val="Psych Teil F 11A"/>
      <sheetName val="Psych Teil F 11B"/>
      <sheetName val="F13 2006"/>
      <sheetName val="F13 2006 Anlage 1"/>
      <sheetName val="F 13 2006 Anlage 2"/>
      <sheetName val="F13 2007"/>
      <sheetName val="F13 2007 Anlage 1"/>
      <sheetName val="F13 2007 Anlage 2"/>
      <sheetName val="F13 2008"/>
      <sheetName val="F13 2008 Anlage 1"/>
      <sheetName val="F13 2008 Anl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0">
          <cell r="F10">
            <v>2867.78</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9">
          <cell r="A9" t="str">
            <v xml:space="preserve">ZE2006-01 </v>
          </cell>
        </row>
      </sheetData>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ow r="2">
          <cell r="A2" t="str">
            <v>901Z</v>
          </cell>
        </row>
      </sheetData>
      <sheetData sheetId="174"/>
      <sheetData sheetId="175"/>
      <sheetData sheetId="176"/>
      <sheetData sheetId="177"/>
      <sheetData sheetId="178"/>
      <sheetData sheetId="179"/>
      <sheetData sheetId="180"/>
      <sheetData sheetId="181"/>
      <sheetData sheetId="182"/>
      <sheetData sheetId="183"/>
      <sheetData sheetId="184"/>
      <sheetData sheetId="185">
        <row r="2">
          <cell r="A2" t="str">
            <v>901Z</v>
          </cell>
        </row>
      </sheetData>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sheetData sheetId="201" refreshError="1"/>
      <sheetData sheetId="202" refreshError="1"/>
      <sheetData sheetId="203"/>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ow r="2">
          <cell r="A2" t="str">
            <v>901Z</v>
          </cell>
        </row>
      </sheetData>
      <sheetData sheetId="224">
        <row r="2">
          <cell r="A2" t="str">
            <v>901Z</v>
          </cell>
        </row>
      </sheetData>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hrleistungsabschlag 2014 SLT "/>
    </sheetNames>
    <sheetDataSet>
      <sheetData sheetId="0">
        <row r="39">
          <cell r="T39" t="str">
            <v>Januar</v>
          </cell>
        </row>
        <row r="40">
          <cell r="T40" t="str">
            <v>Februar</v>
          </cell>
        </row>
        <row r="41">
          <cell r="T41" t="str">
            <v>März</v>
          </cell>
        </row>
        <row r="42">
          <cell r="T42" t="str">
            <v>April</v>
          </cell>
        </row>
        <row r="43">
          <cell r="T43" t="str">
            <v>Mai</v>
          </cell>
        </row>
        <row r="44">
          <cell r="T44" t="str">
            <v>Juni</v>
          </cell>
        </row>
        <row r="45">
          <cell r="T45" t="str">
            <v>Juli</v>
          </cell>
        </row>
        <row r="46">
          <cell r="T46" t="str">
            <v>August</v>
          </cell>
        </row>
        <row r="47">
          <cell r="T47" t="str">
            <v>September</v>
          </cell>
        </row>
        <row r="48">
          <cell r="T48" t="str">
            <v>Oktober</v>
          </cell>
        </row>
        <row r="49">
          <cell r="T49" t="str">
            <v>November</v>
          </cell>
        </row>
        <row r="50">
          <cell r="T50" t="str">
            <v>Dezember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10"/>
      <sheetName val="leer"/>
      <sheetName val="Teil 6.1"/>
      <sheetName val="B2 (2006) HKG"/>
      <sheetName val="Teil F 11 NR Punktwerte"/>
      <sheetName val="Anlage3"/>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 val="E1V"/>
      <sheetName val="E2F"/>
      <sheetName val="E2V"/>
      <sheetName val="E3.1F"/>
      <sheetName val="E3.1V"/>
      <sheetName val="E3.2F"/>
      <sheetName val="E3.2V"/>
      <sheetName val="E3.3F"/>
      <sheetName val="E3.3V"/>
      <sheetName val="B1"/>
      <sheetName val="Inhalt"/>
      <sheetName val="E1IST-K2008"/>
      <sheetName val="E1IST-K2009"/>
      <sheetName val="E1IST-K2010"/>
      <sheetName val="E1F-K2010 "/>
      <sheetName val="E1V-K2010"/>
      <sheetName val="E2-A"/>
      <sheetName val="E2-L"/>
      <sheetName val="E2-F"/>
      <sheetName val="E2-V"/>
      <sheetName val="E3.1-A"/>
      <sheetName val="E3.1-L"/>
      <sheetName val="E3.1-F"/>
      <sheetName val="E3.1-V"/>
      <sheetName val="E3.2-A"/>
      <sheetName val="E3.2-L"/>
      <sheetName val="E3.2-F"/>
      <sheetName val="E3.2-V"/>
      <sheetName val="E3.3-A"/>
      <sheetName val="E3.3-L"/>
      <sheetName val="E3.3-F"/>
      <sheetName val="E3.3-V"/>
      <sheetName val="Einstellungen"/>
      <sheetName val="Kalkulation Entgelt Anl.3FPV"/>
      <sheetName val="Kalkulation ZE f.OP Komplexbeh"/>
      <sheetName val="Kalkulation ZE f. Medikamente"/>
      <sheetName val="Kalkulation ZE f.Dialysen"/>
      <sheetName val="Import"/>
      <sheetName val="HA2008"/>
      <sheetName val="BA2008"/>
      <sheetName val="2008.Anlage 2"/>
      <sheetName val="2008.Anlage 5"/>
      <sheetName val="HA2009"/>
      <sheetName val="BA2009"/>
      <sheetName val="2009.Anlage 2"/>
      <sheetName val="2009.Anlage 5"/>
      <sheetName val="HA2010"/>
      <sheetName val="BA2010"/>
      <sheetName val="2010.Anlage 2"/>
      <sheetName val="2010.Anlage 5"/>
      <sheetName val="ZE1010.ZE"/>
      <sheetName val="ZE2009.ZE"/>
      <sheetName val="ZE2008.ZE"/>
      <sheetName val="bra_ktr"/>
      <sheetName val="Vorblatt"/>
      <sheetName val="E1_Ü 2006 zu 2007"/>
      <sheetName val="E1_Ist 2006"/>
      <sheetName val="E2_Ist 2006"/>
      <sheetName val="E3.1_Ist 2006"/>
      <sheetName val="E3.2_Ist 2006"/>
      <sheetName val="E3.3_Ist 2006"/>
      <sheetName val="Import_Ist_Ü_2006_zu_2007"/>
      <sheetName val="Import_Ist2006"/>
      <sheetName val="Import_VE2006"/>
      <sheetName val="Katalog HA"/>
      <sheetName val="Katalog BA"/>
      <sheetName val="Basis"/>
      <sheetName val="Teil F 11 NR Punktwerte"/>
      <sheetName val="Erlösbudget(B2)"/>
      <sheetName val="Tabelle1"/>
      <sheetName val="FA Übersicht"/>
      <sheetName val="Erlösverprobung"/>
      <sheetName val="konten"/>
      <sheetName val="Tagesgleich"/>
      <sheetName val="Sonderbereiche"/>
      <sheetName val="Sonderbereiche_Auslandsfälle"/>
      <sheetName val="Nebenrechnung"/>
      <sheetName val="Mehrleistungsabschlag 2014 SLT "/>
    </sheetNames>
    <sheetDataSet>
      <sheetData sheetId="0">
        <row r="1">
          <cell r="A1" t="str">
            <v xml:space="preserve">Prä-MDC </v>
          </cell>
        </row>
      </sheetData>
      <sheetData sheetId="1" refreshError="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sheetData sheetId="70" refreshError="1"/>
      <sheetData sheetId="71" refreshError="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Entwicklung 99-00"/>
      <sheetName val="F11-Zusammenstellung 2000"/>
      <sheetName val="F11. A"/>
      <sheetName val="F11. B_1"/>
      <sheetName val="F11.C"/>
      <sheetName val="F11. C Nebenrechnung"/>
      <sheetName val="SE + FP F11 C Kassenversion"/>
      <sheetName val="SE + FP -Nebenrechnung zu F11c"/>
      <sheetName val="SK-Anteile"/>
      <sheetName val="Mehrleistungsabschlag 2014 SL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_NKG"/>
      <sheetName val="DRGListe"/>
      <sheetName val="Basis"/>
      <sheetName val="F11. B_1"/>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2013"/>
      <sheetName val="TS2013"/>
      <sheetName val="E1 IST_ÜL_11-12_Kat2013"/>
      <sheetName val="E1 IST_ÜL_12-13_Kat2013"/>
      <sheetName val="E1 IST_ÜL_12-13_Kat13_Anteil 13"/>
      <sheetName val="E1_IL_ VB 2013"/>
      <sheetName val="ZE2013"/>
      <sheetName val="Anlage 1a"/>
      <sheetName val="Anlage 1b"/>
      <sheetName val="Anlage 2a"/>
      <sheetName val="Anlage 2b"/>
      <sheetName val="Anlage 3"/>
      <sheetName val="Anlage 4"/>
      <sheetName val="Psych_Übli_Jahresbeginn"/>
      <sheetName val="DRGs nach Anteil Sachkosten"/>
      <sheetName val="KPSV"/>
      <sheetName val="VKPS"/>
      <sheetName val="D5.1;2007"/>
    </sheetNames>
    <sheetDataSet>
      <sheetData sheetId="0" refreshError="1">
        <row r="11">
          <cell r="A11" t="str">
            <v>P002A</v>
          </cell>
          <cell r="B11" t="str">
            <v>Intensivbehandlung bei Kindern und Jugendlichen mit sehr hohem Bedarf an intensiver Beaufsichtigung in einer Kleinstgruppe bzw. Einzelbetreuung</v>
          </cell>
          <cell r="C11">
            <v>1</v>
          </cell>
          <cell r="D11">
            <v>55</v>
          </cell>
          <cell r="E11">
            <v>2.3653</v>
          </cell>
          <cell r="F11">
            <v>56</v>
          </cell>
          <cell r="G11">
            <v>88</v>
          </cell>
          <cell r="H11">
            <v>1.9049</v>
          </cell>
          <cell r="I11">
            <v>89</v>
          </cell>
          <cell r="K11">
            <v>1.6454</v>
          </cell>
        </row>
        <row r="12">
          <cell r="A12" t="str">
            <v>P002B</v>
          </cell>
          <cell r="B12" t="str">
            <v>Intensivbehandlung bei Kindern und Jugendlichen mit hohem Bedarf an intensiver Beaufsichtigung in einer Kleinstgruppe bzw. Einzelbetreuung</v>
          </cell>
          <cell r="C12">
            <v>1</v>
          </cell>
          <cell r="D12">
            <v>41</v>
          </cell>
          <cell r="E12">
            <v>2.0379</v>
          </cell>
          <cell r="F12">
            <v>42</v>
          </cell>
          <cell r="H12">
            <v>1.7051000000000001</v>
          </cell>
        </row>
        <row r="13">
          <cell r="A13" t="str">
            <v>P003A</v>
          </cell>
          <cell r="B13" t="str">
            <v>Erhöhter Betreuungsaufwand bei Erwachsenen, 1:1-Betreuung mit äußerst hohem Aufwand</v>
          </cell>
          <cell r="C13">
            <v>1</v>
          </cell>
          <cell r="D13">
            <v>34</v>
          </cell>
          <cell r="E13">
            <v>3.5421999999999998</v>
          </cell>
          <cell r="F13">
            <v>35</v>
          </cell>
          <cell r="G13">
            <v>54</v>
          </cell>
          <cell r="H13">
            <v>1.3433999999999999</v>
          </cell>
          <cell r="I13">
            <v>55</v>
          </cell>
          <cell r="J13">
            <v>97</v>
          </cell>
          <cell r="K13">
            <v>1.1380999999999999</v>
          </cell>
          <cell r="L13">
            <v>98</v>
          </cell>
          <cell r="N13">
            <v>0.84219999999999995</v>
          </cell>
        </row>
        <row r="14">
          <cell r="A14" t="str">
            <v>P003B</v>
          </cell>
          <cell r="B14" t="str">
            <v>Erhöhter Betreuungsaufwand bei Erwachsenen, 1:1-Betreuung mit sehr hohem Aufwand</v>
          </cell>
          <cell r="C14">
            <v>1</v>
          </cell>
          <cell r="D14">
            <v>22</v>
          </cell>
          <cell r="E14">
            <v>3.0872000000000002</v>
          </cell>
          <cell r="F14">
            <v>23</v>
          </cell>
          <cell r="G14">
            <v>41</v>
          </cell>
          <cell r="H14">
            <v>1.2717000000000001</v>
          </cell>
          <cell r="I14">
            <v>42</v>
          </cell>
          <cell r="K14">
            <v>0.81689999999999996</v>
          </cell>
        </row>
        <row r="15">
          <cell r="A15" t="str">
            <v>P003C</v>
          </cell>
          <cell r="B15" t="str">
            <v>Erhöhter Betreuungsaufwand bei Erwachsenen, 1:1-Betreuung mit hohem Aufwand</v>
          </cell>
          <cell r="C15">
            <v>1</v>
          </cell>
          <cell r="D15">
            <v>18</v>
          </cell>
          <cell r="E15">
            <v>2.7551999999999999</v>
          </cell>
          <cell r="F15">
            <v>19</v>
          </cell>
          <cell r="G15">
            <v>40</v>
          </cell>
          <cell r="H15">
            <v>1.1006</v>
          </cell>
          <cell r="I15">
            <v>41</v>
          </cell>
          <cell r="K15">
            <v>0.82630000000000003</v>
          </cell>
        </row>
        <row r="16">
          <cell r="A16" t="str">
            <v>P003D</v>
          </cell>
          <cell r="B16" t="str">
            <v>Erhöhter Betreuungsaufwand bei Erwachsenen, 1:1-Betreuung mit erhöhtem Aufwand</v>
          </cell>
          <cell r="C16">
            <v>1</v>
          </cell>
          <cell r="D16">
            <v>17</v>
          </cell>
          <cell r="E16">
            <v>2.3355999999999999</v>
          </cell>
          <cell r="F16">
            <v>18</v>
          </cell>
          <cell r="G16">
            <v>40</v>
          </cell>
          <cell r="H16">
            <v>1.0344</v>
          </cell>
          <cell r="I16">
            <v>41</v>
          </cell>
          <cell r="K16">
            <v>0.84940000000000004</v>
          </cell>
        </row>
        <row r="17">
          <cell r="A17" t="str">
            <v>P004Z</v>
          </cell>
          <cell r="B17" t="str">
            <v>Intensivbehandlung bei Erwachsenen, ab 3 Merkmalen, mit sehr hohem Anteil</v>
          </cell>
          <cell r="C17">
            <v>1</v>
          </cell>
          <cell r="D17">
            <v>9</v>
          </cell>
          <cell r="E17">
            <v>1.5095000000000001</v>
          </cell>
          <cell r="F17">
            <v>10</v>
          </cell>
          <cell r="G17">
            <v>18</v>
          </cell>
          <cell r="H17">
            <v>1.0523</v>
          </cell>
          <cell r="I17">
            <v>19</v>
          </cell>
          <cell r="K17">
            <v>0.96130000000000004</v>
          </cell>
        </row>
        <row r="18">
          <cell r="B18" t="str">
            <v>Strukturkategorie Psychiatrie, vollstationär</v>
          </cell>
        </row>
        <row r="19">
          <cell r="A19" t="str">
            <v>PA01A</v>
          </cell>
          <cell r="B19" t="str">
            <v>Intelligenzstörungen, tief greifende Entwicklungsstörungen, Ticstörungen oder andere Störungen mit Beginn in der Kindheit und Jugend, mit komplizierender Konstellation</v>
          </cell>
          <cell r="C19">
            <v>1</v>
          </cell>
          <cell r="D19">
            <v>8</v>
          </cell>
          <cell r="E19">
            <v>1.4073</v>
          </cell>
          <cell r="F19">
            <v>9</v>
          </cell>
          <cell r="G19">
            <v>24</v>
          </cell>
          <cell r="H19">
            <v>0.99870000000000003</v>
          </cell>
          <cell r="I19">
            <v>25</v>
          </cell>
          <cell r="K19">
            <v>0.97089999999999999</v>
          </cell>
        </row>
        <row r="20">
          <cell r="A20" t="str">
            <v>PA01B</v>
          </cell>
          <cell r="B20" t="str">
            <v>Intelligenzstörungen, tief greifende Entwicklungsstörungen, Ticstörungen oder andere Störungen mit Beginn in der Kindheit und Jugend, ohne komplizierende Konstellation</v>
          </cell>
          <cell r="C20">
            <v>1</v>
          </cell>
          <cell r="D20">
            <v>7</v>
          </cell>
          <cell r="E20">
            <v>1.3095000000000001</v>
          </cell>
          <cell r="F20">
            <v>8</v>
          </cell>
          <cell r="G20">
            <v>22</v>
          </cell>
          <cell r="H20">
            <v>0.94340000000000002</v>
          </cell>
          <cell r="I20">
            <v>23</v>
          </cell>
          <cell r="K20">
            <v>0.81720000000000004</v>
          </cell>
        </row>
        <row r="21">
          <cell r="A21" t="str">
            <v>PA02A</v>
          </cell>
          <cell r="B21" t="str">
            <v>Psychische und Verhaltensstörungen durch psychotrope Substanzen, mit komplizierender Konstellation</v>
          </cell>
          <cell r="C21">
            <v>1</v>
          </cell>
          <cell r="D21">
            <v>6</v>
          </cell>
          <cell r="E21">
            <v>1.4581</v>
          </cell>
          <cell r="F21">
            <v>7</v>
          </cell>
          <cell r="G21">
            <v>17</v>
          </cell>
          <cell r="H21">
            <v>0.95250000000000001</v>
          </cell>
          <cell r="I21">
            <v>18</v>
          </cell>
          <cell r="K21">
            <v>0.89180000000000004</v>
          </cell>
        </row>
        <row r="22">
          <cell r="A22" t="str">
            <v>PA02B</v>
          </cell>
          <cell r="B22" t="str">
            <v>Psychische und Verhaltensstörungen durch psychotrope Substanzen, ohne komplizierende Konstellation</v>
          </cell>
          <cell r="C22">
            <v>1</v>
          </cell>
          <cell r="D22">
            <v>6</v>
          </cell>
          <cell r="E22">
            <v>1.3638999999999999</v>
          </cell>
          <cell r="F22">
            <v>7</v>
          </cell>
          <cell r="G22">
            <v>13</v>
          </cell>
          <cell r="H22">
            <v>0.79239999999999999</v>
          </cell>
          <cell r="I22">
            <v>14</v>
          </cell>
          <cell r="K22">
            <v>0.7379</v>
          </cell>
        </row>
        <row r="23">
          <cell r="A23" t="str">
            <v>PA03A</v>
          </cell>
          <cell r="B23" t="str">
            <v>Schizophrenie, schizotype und wahnhafte Störungen oder andere psychotische Störungen, Alter &gt; 65 Jahre oder mit komplizierender Konstellation</v>
          </cell>
          <cell r="C23">
            <v>1</v>
          </cell>
          <cell r="D23">
            <v>20</v>
          </cell>
          <cell r="E23">
            <v>1.1267</v>
          </cell>
          <cell r="F23">
            <v>21</v>
          </cell>
          <cell r="G23">
            <v>40</v>
          </cell>
          <cell r="H23">
            <v>0.91690000000000005</v>
          </cell>
          <cell r="I23">
            <v>41</v>
          </cell>
          <cell r="K23">
            <v>0.88700000000000001</v>
          </cell>
        </row>
        <row r="24">
          <cell r="A24" t="str">
            <v>PA03B</v>
          </cell>
          <cell r="B24" t="str">
            <v>Schizophrenie, schizotype und wahnhafte Störungen oder andere psychotische Störungen, Alter &lt; 66 Jahre, ohne komplizierende Konstellation</v>
          </cell>
          <cell r="C24">
            <v>1</v>
          </cell>
          <cell r="D24">
            <v>16</v>
          </cell>
          <cell r="E24">
            <v>1.0243</v>
          </cell>
          <cell r="F24">
            <v>17</v>
          </cell>
          <cell r="G24">
            <v>41</v>
          </cell>
          <cell r="H24">
            <v>0.83909999999999996</v>
          </cell>
          <cell r="I24">
            <v>42</v>
          </cell>
          <cell r="K24">
            <v>0.82809999999999995</v>
          </cell>
        </row>
        <row r="25">
          <cell r="A25" t="str">
            <v>PA04A</v>
          </cell>
          <cell r="B25" t="str">
            <v>Affektive, neurotische, Belastungs-, somatoforme oder Schlafstörungen, Alter &gt; 65 Jahre und mit komplizierender Nebendiagnose, oder mit komplizierender Konstellation</v>
          </cell>
          <cell r="C25">
            <v>1</v>
          </cell>
          <cell r="D25">
            <v>16</v>
          </cell>
          <cell r="E25">
            <v>1.2238</v>
          </cell>
          <cell r="F25">
            <v>17</v>
          </cell>
          <cell r="G25">
            <v>35</v>
          </cell>
          <cell r="H25">
            <v>0.96489999999999998</v>
          </cell>
          <cell r="I25">
            <v>36</v>
          </cell>
          <cell r="K25">
            <v>0.94410000000000005</v>
          </cell>
        </row>
        <row r="26">
          <cell r="A26" t="str">
            <v>PA04B</v>
          </cell>
          <cell r="B26" t="str">
            <v>Affektive, neurotische, Belastungs-, somatoforme oder Schlafstörungen, Alter &gt; 65 Jahre oder mit komplizierender Nebendiagnose</v>
          </cell>
          <cell r="C26">
            <v>1</v>
          </cell>
          <cell r="D26">
            <v>19</v>
          </cell>
          <cell r="E26">
            <v>1.0547</v>
          </cell>
          <cell r="F26">
            <v>20</v>
          </cell>
          <cell r="G26">
            <v>38</v>
          </cell>
          <cell r="H26">
            <v>0.84730000000000005</v>
          </cell>
          <cell r="I26">
            <v>39</v>
          </cell>
          <cell r="K26">
            <v>0.82130000000000003</v>
          </cell>
        </row>
        <row r="27">
          <cell r="A27" t="str">
            <v>PA04C</v>
          </cell>
          <cell r="B27" t="str">
            <v>Affektive, neurotische, Belastungs-, somatoforme oder Schlafstörungen, Alter &lt; 66 Jahre, ohne komplizierende Nebendiagnose, ohne komplizierende Konstellation</v>
          </cell>
          <cell r="C27">
            <v>1</v>
          </cell>
          <cell r="D27">
            <v>17</v>
          </cell>
          <cell r="E27">
            <v>1.0299</v>
          </cell>
          <cell r="F27">
            <v>18</v>
          </cell>
          <cell r="G27">
            <v>38</v>
          </cell>
          <cell r="H27">
            <v>0.7722</v>
          </cell>
          <cell r="I27">
            <v>39</v>
          </cell>
          <cell r="K27">
            <v>0.755</v>
          </cell>
        </row>
        <row r="28">
          <cell r="A28" t="str">
            <v>PA14A</v>
          </cell>
          <cell r="B28" t="str">
            <v>Persönlichkeits- und Verhaltensstörungen, Essstörungen oder andere Störungen, Alter &gt; 65 Jahre oder mit komplizierender Konstellation</v>
          </cell>
          <cell r="C28">
            <v>1</v>
          </cell>
          <cell r="D28">
            <v>9</v>
          </cell>
          <cell r="E28">
            <v>1.2479</v>
          </cell>
          <cell r="F28">
            <v>10</v>
          </cell>
          <cell r="G28">
            <v>33</v>
          </cell>
          <cell r="H28">
            <v>0.98350000000000004</v>
          </cell>
          <cell r="I28">
            <v>34</v>
          </cell>
          <cell r="K28">
            <v>0.94269999999999998</v>
          </cell>
        </row>
        <row r="29">
          <cell r="A29" t="str">
            <v>PA14B</v>
          </cell>
          <cell r="B29" t="str">
            <v>Persönlichkeits- und Verhaltensstörungen, Essstörungen oder andere Störungen, Alter &lt; 66 Jahre, ohne komplizierende Konstellation</v>
          </cell>
          <cell r="C29">
            <v>1</v>
          </cell>
          <cell r="D29">
            <v>9</v>
          </cell>
          <cell r="E29">
            <v>1.2466999999999999</v>
          </cell>
          <cell r="F29">
            <v>10</v>
          </cell>
          <cell r="G29">
            <v>30</v>
          </cell>
          <cell r="H29">
            <v>0.87129999999999996</v>
          </cell>
          <cell r="I29">
            <v>31</v>
          </cell>
          <cell r="K29">
            <v>0.80269999999999997</v>
          </cell>
        </row>
        <row r="30">
          <cell r="A30" t="str">
            <v>PA15A</v>
          </cell>
          <cell r="B30" t="str">
            <v>Organische Störungen, amnestisches Syndrom, Alzheimer-Krankheit oder sonstige degenerative Krankheiten des Nervensystems, mit komplizierender Konstellation</v>
          </cell>
          <cell r="C30">
            <v>1</v>
          </cell>
          <cell r="D30">
            <v>10</v>
          </cell>
          <cell r="E30">
            <v>1.5486</v>
          </cell>
          <cell r="F30">
            <v>11</v>
          </cell>
          <cell r="G30">
            <v>20</v>
          </cell>
          <cell r="H30">
            <v>1.1374</v>
          </cell>
          <cell r="I30">
            <v>21</v>
          </cell>
          <cell r="J30">
            <v>32</v>
          </cell>
          <cell r="K30">
            <v>1.0584</v>
          </cell>
          <cell r="L30">
            <v>33</v>
          </cell>
          <cell r="N30">
            <v>1.0410999999999999</v>
          </cell>
        </row>
        <row r="31">
          <cell r="A31" t="str">
            <v>PA15B</v>
          </cell>
          <cell r="B31" t="str">
            <v>Amnestisches Syndrom, Alzheimer-Krankheit oder sonstige degenerative Krankheiten des Nervensystems, ohne komplizierende Konstellation</v>
          </cell>
          <cell r="C31">
            <v>1</v>
          </cell>
          <cell r="D31">
            <v>9</v>
          </cell>
          <cell r="E31">
            <v>1.4431</v>
          </cell>
          <cell r="F31">
            <v>10</v>
          </cell>
          <cell r="G31">
            <v>18</v>
          </cell>
          <cell r="H31">
            <v>1.0268999999999999</v>
          </cell>
          <cell r="I31">
            <v>19</v>
          </cell>
          <cell r="J31">
            <v>28</v>
          </cell>
          <cell r="K31">
            <v>0.98440000000000005</v>
          </cell>
          <cell r="L31">
            <v>29</v>
          </cell>
          <cell r="N31">
            <v>0.9415</v>
          </cell>
        </row>
        <row r="32">
          <cell r="A32" t="str">
            <v>PA15C</v>
          </cell>
          <cell r="B32" t="str">
            <v>Organische Störungen, ohne komplizierende Konstellation</v>
          </cell>
          <cell r="C32">
            <v>1</v>
          </cell>
          <cell r="D32">
            <v>9</v>
          </cell>
          <cell r="E32">
            <v>1.3597999999999999</v>
          </cell>
          <cell r="F32">
            <v>10</v>
          </cell>
          <cell r="G32">
            <v>20</v>
          </cell>
          <cell r="H32">
            <v>0.93930000000000002</v>
          </cell>
          <cell r="I32">
            <v>21</v>
          </cell>
          <cell r="J32">
            <v>31</v>
          </cell>
          <cell r="K32">
            <v>0.90569999999999995</v>
          </cell>
          <cell r="L32">
            <v>32</v>
          </cell>
          <cell r="N32">
            <v>0.83460000000000001</v>
          </cell>
        </row>
        <row r="33">
          <cell r="B33" t="str">
            <v>Strukturkategorie Kinder- und Jugendpsychiatrie, vollstationär</v>
          </cell>
        </row>
        <row r="34">
          <cell r="A34" t="str">
            <v>PK01Z</v>
          </cell>
          <cell r="B34" t="str">
            <v>Intelligenzstörungen, tief greifende Entwicklungsstörungen, Ticstörungen oder andere Störungen mit Beginn in der Kindheit und Jugend</v>
          </cell>
          <cell r="C34">
            <v>1</v>
          </cell>
          <cell r="D34">
            <v>21</v>
          </cell>
          <cell r="E34">
            <v>1.9231</v>
          </cell>
          <cell r="F34">
            <v>22</v>
          </cell>
          <cell r="G34">
            <v>55</v>
          </cell>
          <cell r="H34">
            <v>1.3167</v>
          </cell>
          <cell r="I34">
            <v>56</v>
          </cell>
          <cell r="K34">
            <v>1.2738</v>
          </cell>
        </row>
        <row r="35">
          <cell r="A35" t="str">
            <v>PK02Z</v>
          </cell>
          <cell r="B35" t="str">
            <v>Psychische und Verhaltensstörungen durch psychotrope Substanzen</v>
          </cell>
          <cell r="C35">
            <v>1</v>
          </cell>
          <cell r="D35">
            <v>10</v>
          </cell>
          <cell r="E35">
            <v>1.9701</v>
          </cell>
          <cell r="F35">
            <v>11</v>
          </cell>
          <cell r="G35">
            <v>24</v>
          </cell>
          <cell r="H35">
            <v>1.2479</v>
          </cell>
          <cell r="I35">
            <v>25</v>
          </cell>
          <cell r="K35">
            <v>1.2229000000000001</v>
          </cell>
        </row>
        <row r="36">
          <cell r="A36" t="str">
            <v>PK03Z</v>
          </cell>
          <cell r="B36" t="str">
            <v>Schizophrenie, schizotype und wahnhafte Störungen oder andere psychotische Störungen</v>
          </cell>
          <cell r="C36">
            <v>1</v>
          </cell>
          <cell r="D36">
            <v>19</v>
          </cell>
          <cell r="E36">
            <v>1.7107000000000001</v>
          </cell>
          <cell r="F36">
            <v>20</v>
          </cell>
          <cell r="G36">
            <v>67</v>
          </cell>
          <cell r="H36">
            <v>1.4721</v>
          </cell>
          <cell r="I36">
            <v>68</v>
          </cell>
          <cell r="K36">
            <v>1.3593999999999999</v>
          </cell>
        </row>
        <row r="37">
          <cell r="A37" t="str">
            <v>PK04A</v>
          </cell>
          <cell r="B37" t="str">
            <v>Affektive, neurotische, Belastungs-, somatoforme oder Schlafstörungen, mit komplizierender Nebendiagnose</v>
          </cell>
          <cell r="C37">
            <v>1</v>
          </cell>
          <cell r="D37">
            <v>10</v>
          </cell>
          <cell r="E37">
            <v>1.9963</v>
          </cell>
          <cell r="F37">
            <v>11</v>
          </cell>
          <cell r="G37">
            <v>54</v>
          </cell>
          <cell r="H37">
            <v>1.3498000000000001</v>
          </cell>
          <cell r="I37">
            <v>55</v>
          </cell>
          <cell r="K37">
            <v>1.3429</v>
          </cell>
        </row>
        <row r="38">
          <cell r="A38" t="str">
            <v>PK04B</v>
          </cell>
          <cell r="B38" t="str">
            <v>Affektive, neurotische, Belastungs-, somatoforme oder Schlafstörungen, ohne komplizierende Nebendiagnose</v>
          </cell>
          <cell r="C38">
            <v>1</v>
          </cell>
          <cell r="D38">
            <v>9</v>
          </cell>
          <cell r="E38">
            <v>1.8927</v>
          </cell>
          <cell r="F38">
            <v>10</v>
          </cell>
          <cell r="G38">
            <v>49</v>
          </cell>
          <cell r="H38">
            <v>1.2898000000000001</v>
          </cell>
          <cell r="I38">
            <v>50</v>
          </cell>
          <cell r="K38">
            <v>1.2436</v>
          </cell>
        </row>
        <row r="39">
          <cell r="A39" t="str">
            <v>PK10Z</v>
          </cell>
          <cell r="B39" t="str">
            <v>Ess- oder Fütterstörungen</v>
          </cell>
          <cell r="C39">
            <v>1</v>
          </cell>
          <cell r="D39">
            <v>26</v>
          </cell>
          <cell r="E39">
            <v>1.6019000000000001</v>
          </cell>
          <cell r="F39">
            <v>27</v>
          </cell>
          <cell r="G39">
            <v>62</v>
          </cell>
          <cell r="H39">
            <v>1.4861</v>
          </cell>
          <cell r="I39">
            <v>63</v>
          </cell>
          <cell r="K39">
            <v>1.4236</v>
          </cell>
        </row>
        <row r="40">
          <cell r="A40" t="str">
            <v>PK14Z</v>
          </cell>
          <cell r="B40" t="str">
            <v>Verhaltensstörungen mit Beginn in der Kindheit und Jugend, Persönlichkeits- und Verhaltensstörungen oder andere Störungen</v>
          </cell>
          <cell r="C40">
            <v>1</v>
          </cell>
          <cell r="D40">
            <v>15</v>
          </cell>
          <cell r="E40">
            <v>1.8341000000000001</v>
          </cell>
          <cell r="F40">
            <v>16</v>
          </cell>
          <cell r="G40">
            <v>53</v>
          </cell>
          <cell r="H40">
            <v>1.3111999999999999</v>
          </cell>
          <cell r="I40">
            <v>54</v>
          </cell>
          <cell r="K40">
            <v>1.2922</v>
          </cell>
        </row>
        <row r="41">
          <cell r="B41" t="str">
            <v>Strukturkategorie Psychosomatik, vollstationär</v>
          </cell>
        </row>
        <row r="42">
          <cell r="A42" t="str">
            <v>PP00Z</v>
          </cell>
          <cell r="B42" t="str">
            <v>Psychosomatisch-psychotherapeutische Komplexbehandlung, mit sehr hohem Anteil</v>
          </cell>
          <cell r="C42">
            <v>1</v>
          </cell>
          <cell r="E42">
            <v>1.1759999999999999</v>
          </cell>
        </row>
        <row r="43">
          <cell r="A43" t="str">
            <v>PP04A</v>
          </cell>
          <cell r="B43" t="str">
            <v>Affektive, neurotische, Belastungs-, somatoforme oder Schlafstörungen, Alter &gt; 65 Jahre oder mit komplizierender Konstellation</v>
          </cell>
          <cell r="C43">
            <v>1</v>
          </cell>
          <cell r="E43">
            <v>1.0052000000000001</v>
          </cell>
        </row>
        <row r="44">
          <cell r="A44" t="str">
            <v>PP04B</v>
          </cell>
          <cell r="B44" t="str">
            <v>Affektive, neurotische, Belastungs-, somatoforme oder Schlafstörungen, Alter &lt; 66 Jahre, ohne komplizierende Konstellation</v>
          </cell>
          <cell r="C44">
            <v>1</v>
          </cell>
          <cell r="E44">
            <v>0.93810000000000004</v>
          </cell>
        </row>
        <row r="45">
          <cell r="A45" t="str">
            <v>PP10A</v>
          </cell>
          <cell r="B45" t="str">
            <v>Anorexia nervosa, Ess- oder Fütterstörungen mit komplizierender Nebendiagnose</v>
          </cell>
          <cell r="C45">
            <v>1</v>
          </cell>
          <cell r="E45">
            <v>1.044</v>
          </cell>
        </row>
        <row r="46">
          <cell r="A46" t="str">
            <v>PP10B</v>
          </cell>
          <cell r="B46" t="str">
            <v>Ess- oder Fütterstörungen ohne komplizierende Nebendiagnose</v>
          </cell>
          <cell r="C46">
            <v>1</v>
          </cell>
          <cell r="E46">
            <v>0.94369999999999998</v>
          </cell>
        </row>
        <row r="47">
          <cell r="A47" t="str">
            <v>PP14Z</v>
          </cell>
          <cell r="B47" t="str">
            <v>Persönlichkeits- und Verhaltensstörungen oder andere Störungen</v>
          </cell>
          <cell r="C47">
            <v>1</v>
          </cell>
          <cell r="D47">
            <v>17</v>
          </cell>
          <cell r="E47">
            <v>0.99770000000000003</v>
          </cell>
          <cell r="F47">
            <v>18</v>
          </cell>
          <cell r="H47">
            <v>0.84699999999999998</v>
          </cell>
        </row>
        <row r="48">
          <cell r="B48" t="str">
            <v>Fehler-PEPP und sonstige PEPP</v>
          </cell>
        </row>
        <row r="49">
          <cell r="A49" t="str">
            <v>PF01Z</v>
          </cell>
          <cell r="B49" t="str">
            <v>Fehlkodierung bei erhöhtem Betreuungsaufwand bei Erwachsenen, 
1:1-Betreuung</v>
          </cell>
        </row>
        <row r="50">
          <cell r="A50" t="str">
            <v>PF02Z</v>
          </cell>
          <cell r="B50" t="str">
            <v>Fehlkodierung bei psychosomatisch-psychotherapeutischer Komplexbehandlung bei Erwachsenen</v>
          </cell>
        </row>
        <row r="51">
          <cell r="A51" t="str">
            <v>PF96Z</v>
          </cell>
          <cell r="B51" t="str">
            <v>Nicht gruppierbar</v>
          </cell>
        </row>
      </sheetData>
      <sheetData sheetId="1" refreshError="1">
        <row r="9">
          <cell r="A9" t="str">
            <v>TA02Z</v>
          </cell>
          <cell r="B9" t="str">
            <v>Psychische und Verhaltensstörungen durch psychotrope Substanzen</v>
          </cell>
          <cell r="C9">
            <v>0.70730000000000004</v>
          </cell>
        </row>
        <row r="10">
          <cell r="A10" t="str">
            <v>TA15Z</v>
          </cell>
          <cell r="B10" t="str">
            <v>Organische Störungen, amnestisches Syndrom, Alzheimer-Krankheit oder sonstige degenerative Krankheiten des Nervensystems</v>
          </cell>
          <cell r="C10">
            <v>0.86529999999999996</v>
          </cell>
        </row>
        <row r="11">
          <cell r="A11" t="str">
            <v>TA19Z</v>
          </cell>
          <cell r="B11" t="str">
            <v>Psychotische, affektive, neurotische, Belastungs-, somatoforme, Schlaf-, Persönlichkeits- und Verhaltensstörungen oder andere Störungen, Alter &gt; 65 Jahre oder mit komplizierender Konstellation</v>
          </cell>
          <cell r="C11">
            <v>0.755</v>
          </cell>
        </row>
        <row r="12">
          <cell r="A12" t="str">
            <v>TA20Z</v>
          </cell>
          <cell r="B12" t="str">
            <v>Psychotische, affektive, neurotische, Belastungs-, somatoforme, Schlaf-, Persönlichkeits- und Verhaltensstörungen oder andere Störungen, Alter &lt; 66 Jahre, ohne komplizierende Konstellation</v>
          </cell>
          <cell r="C12">
            <v>0.68969999999999998</v>
          </cell>
        </row>
        <row r="13">
          <cell r="B13" t="str">
            <v>Strukturkategorie Kinder- und Jugendpsychiatrie, teilstationär</v>
          </cell>
        </row>
        <row r="14">
          <cell r="A14" t="str">
            <v>TK04Z</v>
          </cell>
          <cell r="B14" t="str">
            <v>Affektive, neurotische, Belastungs-, somatoforme oder Schlafstörungen ohne komplizierende Nebendiagnose</v>
          </cell>
          <cell r="C14">
            <v>1.0033000000000001</v>
          </cell>
        </row>
        <row r="15">
          <cell r="A15" t="str">
            <v>TK14Z</v>
          </cell>
          <cell r="B15" t="str">
            <v>Affektive, neurotische, Belastungs-, somatoforme oder Schlafstörungen mit komplizierender Nebendiagnose oder Verhaltensstörungen mit Beginn in der Kindheit und Jugend, Persönlichkeits- und Verhaltensstörungen oder andere Störungen</v>
          </cell>
          <cell r="C15">
            <v>1.0431999999999999</v>
          </cell>
        </row>
        <row r="16">
          <cell r="B16" t="str">
            <v>Strukturkategorie Psychosomatik, teilstationär</v>
          </cell>
        </row>
        <row r="17">
          <cell r="A17" t="str">
            <v>TP20Z</v>
          </cell>
          <cell r="B17" t="str">
            <v>Psychosomatische oder psychiatrische Störungen</v>
          </cell>
          <cell r="C17">
            <v>0.75609999999999999</v>
          </cell>
        </row>
      </sheetData>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IST-2004"/>
      <sheetName val="E1IST-K2005"/>
      <sheetName val="E1IST-K2006"/>
      <sheetName val="E1F"/>
      <sheetName val="E1V"/>
      <sheetName val="E2F"/>
      <sheetName val="E2V"/>
      <sheetName val="E3.1F"/>
      <sheetName val="E3.1V"/>
      <sheetName val="E3.2F"/>
      <sheetName val="E3.2V"/>
      <sheetName val="E3.3F"/>
      <sheetName val="E3.3V"/>
      <sheetName val="B1"/>
      <sheetName val="E1F-2006"/>
      <sheetName val="E1V-2006"/>
      <sheetName val="E2-A"/>
      <sheetName val="E2-L"/>
      <sheetName val="E2-L2006"/>
      <sheetName val="E2-F"/>
      <sheetName val="E2-V"/>
      <sheetName val="E3.1-A"/>
      <sheetName val="E3.1-B"/>
      <sheetName val="E3.1-F"/>
      <sheetName val="E3.1-V"/>
      <sheetName val="E3.2-L"/>
      <sheetName val="E3.2-F"/>
      <sheetName val="E3.3-A"/>
      <sheetName val="E3.3 -L"/>
      <sheetName val="E3.3 -F"/>
      <sheetName val="B2"/>
      <sheetName val="Einstellungen"/>
      <sheetName val="Import"/>
      <sheetName val="Hauptabteilungen (2)"/>
      <sheetName val="Hauptabteilungen (3)"/>
      <sheetName val="Anlage 5"/>
      <sheetName val="Anlage 4"/>
      <sheetName val="ZE2006.ZE"/>
      <sheetName val="ZE2005.ZE"/>
      <sheetName val="ZE2005.Anlage2"/>
      <sheetName val="ZE2005.Anlage5"/>
      <sheetName val="HA2006"/>
      <sheetName val="BA2006"/>
      <sheetName val="TS2006"/>
      <sheetName val="KatalogHauptabt"/>
      <sheetName val="KatalogBelegabt"/>
      <sheetName val="Hauptabteilungen"/>
      <sheetName val="Belegabteilungen"/>
      <sheetName val="DRGListe"/>
    </sheetNames>
    <sheetDataSet>
      <sheetData sheetId="0">
        <row r="9">
          <cell r="A9" t="str">
            <v xml:space="preserve">ZE2006-01 </v>
          </cell>
        </row>
      </sheetData>
      <sheetData sheetId="1">
        <row r="9">
          <cell r="A9" t="str">
            <v xml:space="preserve">ZE2006-01 </v>
          </cell>
        </row>
      </sheetData>
      <sheetData sheetId="2">
        <row r="9">
          <cell r="A9" t="str">
            <v xml:space="preserve">ZE2006-01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9">
          <cell r="A9" t="str">
            <v xml:space="preserve">ZE2006-01 </v>
          </cell>
          <cell r="B9" t="str">
            <v>Beckenimplantate</v>
          </cell>
        </row>
        <row r="10">
          <cell r="A10" t="str">
            <v xml:space="preserve">ZE2006-02 </v>
          </cell>
          <cell r="B10" t="str">
            <v>Links- und rechtsventrikuläre Herzassistenzsysteme („Kunstherz“)</v>
          </cell>
        </row>
        <row r="11">
          <cell r="A11" t="str">
            <v xml:space="preserve">ZE2006-03 </v>
          </cell>
          <cell r="B11" t="str">
            <v>ECMO</v>
          </cell>
        </row>
        <row r="12">
          <cell r="A12" t="str">
            <v xml:space="preserve">ZE2006-04 </v>
          </cell>
          <cell r="B12" t="str">
            <v>Individuell nach CAD gefertigte Rekonstruktionsimplantate im Gesichts- und Schädelbereich</v>
          </cell>
        </row>
        <row r="13">
          <cell r="A13" t="str">
            <v xml:space="preserve">ZE2006-05 </v>
          </cell>
          <cell r="B13" t="str">
            <v>Distraktion am Gesichtsschädel</v>
          </cell>
        </row>
        <row r="14">
          <cell r="A14" t="str">
            <v xml:space="preserve">ZE2006-06 </v>
          </cell>
          <cell r="B14" t="str">
            <v>Neuroprothesen, Neurostimulatoren zur Vorderwurzelstimulation oder zur Stimulation des peripheren Nervensystems</v>
          </cell>
        </row>
        <row r="15">
          <cell r="A15" t="str">
            <v xml:space="preserve">ZE2006-07 </v>
          </cell>
          <cell r="B15" t="str">
            <v>Andere implantierbare Medikamentenpumpen</v>
          </cell>
        </row>
        <row r="16">
          <cell r="A16" t="str">
            <v>ZE2006-08</v>
          </cell>
          <cell r="B16" t="str">
            <v>Sonstige Dialyse</v>
          </cell>
        </row>
        <row r="17">
          <cell r="A17" t="str">
            <v xml:space="preserve">ZE2006-09 </v>
          </cell>
          <cell r="B17" t="str">
            <v>Hämoperfusion</v>
          </cell>
        </row>
        <row r="18">
          <cell r="A18" t="str">
            <v xml:space="preserve">ZE2006-10 </v>
          </cell>
          <cell r="B18" t="str">
            <v>Leberersatztherapie</v>
          </cell>
        </row>
        <row r="19">
          <cell r="A19" t="str">
            <v>ZE2005-11</v>
          </cell>
          <cell r="B19" t="str">
            <v>siehe ZE37</v>
          </cell>
        </row>
        <row r="20">
          <cell r="A20" t="str">
            <v>ZE2005-12</v>
          </cell>
          <cell r="B20" t="str">
            <v>siehe ZE36</v>
          </cell>
        </row>
        <row r="21">
          <cell r="A21" t="str">
            <v xml:space="preserve">ZE2006-13 </v>
          </cell>
          <cell r="B21" t="str">
            <v>Immunadsorption</v>
          </cell>
        </row>
        <row r="22">
          <cell r="A22" t="str">
            <v xml:space="preserve">ZE2006-14 </v>
          </cell>
          <cell r="B22" t="str">
            <v>LDL-Apherese</v>
          </cell>
        </row>
        <row r="23">
          <cell r="A23" t="str">
            <v xml:space="preserve">ZE2006-15 </v>
          </cell>
          <cell r="B23" t="str">
            <v>Zellapherese</v>
          </cell>
        </row>
        <row r="24">
          <cell r="A24" t="str">
            <v xml:space="preserve">ZE2006-16 </v>
          </cell>
          <cell r="B24" t="str">
            <v>Isolierte Extremitätenperfusion</v>
          </cell>
        </row>
        <row r="25">
          <cell r="A25" t="str">
            <v xml:space="preserve">ZE2006-17 </v>
          </cell>
          <cell r="B25" t="str">
            <v>Retransplantation von Organen während desselben stationären Aufenthalts</v>
          </cell>
        </row>
        <row r="26">
          <cell r="A26" t="str">
            <v xml:space="preserve">ZE2006-18 </v>
          </cell>
          <cell r="B26" t="str">
            <v>Zwerchfellschrittmacher</v>
          </cell>
        </row>
        <row r="27">
          <cell r="A27" t="str">
            <v xml:space="preserve">ZE2006-19 </v>
          </cell>
          <cell r="B27" t="str">
            <v>Medikamente-freisetzende Koronarstents</v>
          </cell>
        </row>
        <row r="28">
          <cell r="A28" t="str">
            <v>ZE2005-20</v>
          </cell>
          <cell r="B28" t="str">
            <v xml:space="preserve">gestrichen </v>
          </cell>
        </row>
        <row r="29">
          <cell r="A29" t="str">
            <v xml:space="preserve">ZE2006-21 </v>
          </cell>
          <cell r="B29" t="str">
            <v>Selbstexpandierende Prothesen an Ösophagus und Gallengängen</v>
          </cell>
        </row>
        <row r="30">
          <cell r="A30" t="str">
            <v xml:space="preserve">ZE2006-22 </v>
          </cell>
          <cell r="B30" t="str">
            <v>IABP</v>
          </cell>
        </row>
        <row r="31">
          <cell r="A31" t="str">
            <v xml:space="preserve">ZE2006-23 </v>
          </cell>
          <cell r="B31" t="str">
            <v>Stentgraft-Prothesen bei Aortenaneurysmen, perkutan-transluminal</v>
          </cell>
        </row>
        <row r="32">
          <cell r="A32" t="str">
            <v xml:space="preserve">ZE2006-24 </v>
          </cell>
          <cell r="B32" t="str">
            <v>Penisprothesen</v>
          </cell>
        </row>
        <row r="33">
          <cell r="A33" t="str">
            <v xml:space="preserve">ZE2006-25 </v>
          </cell>
          <cell r="B33" t="str">
            <v>Modulare Endoprothesen</v>
          </cell>
        </row>
        <row r="34">
          <cell r="A34" t="str">
            <v xml:space="preserve">ZE2006-26 </v>
          </cell>
          <cell r="B34" t="str">
            <v>Anthroposophisch-medizinische Komplexbehandlung</v>
          </cell>
        </row>
        <row r="35">
          <cell r="A35" t="str">
            <v xml:space="preserve">ZE2006-27 </v>
          </cell>
          <cell r="B35" t="str">
            <v>Behandlung von Blutern mit Blutgerinnungsfaktoren</v>
          </cell>
        </row>
        <row r="36">
          <cell r="A36" t="str">
            <v xml:space="preserve">ZE2006-28 </v>
          </cell>
          <cell r="B36" t="str">
            <v>Gabe von Adalimumab, parenteral</v>
          </cell>
        </row>
        <row r="37">
          <cell r="A37" t="str">
            <v>ZE2006-29</v>
          </cell>
          <cell r="B37" t="str">
            <v>Gabe von Gemtuzumab Ozogamicin, parenteral</v>
          </cell>
        </row>
        <row r="38">
          <cell r="A38" t="str">
            <v>ZE2005-30</v>
          </cell>
          <cell r="B38" t="str">
            <v>siehe ZE38</v>
          </cell>
        </row>
        <row r="39">
          <cell r="A39" t="str">
            <v xml:space="preserve">ZE2006-31 </v>
          </cell>
          <cell r="B39" t="str">
            <v>Gabe von Human-Immunglobulin, spezifisch gegen Varicella-Zoster-Virus, parenteral</v>
          </cell>
        </row>
        <row r="40">
          <cell r="A40" t="str">
            <v xml:space="preserve">ZE2006-32 </v>
          </cell>
          <cell r="B40" t="str">
            <v>Gabe von Infliximab, parenteral</v>
          </cell>
        </row>
        <row r="41">
          <cell r="A41" t="str">
            <v>ZE2006-33</v>
          </cell>
          <cell r="B41" t="str">
            <v>Gabe von Sargramostim, parenteral</v>
          </cell>
        </row>
        <row r="42">
          <cell r="A42" t="str">
            <v xml:space="preserve">ZE2006-34 </v>
          </cell>
          <cell r="B42" t="str">
            <v>Gabe von Granulozytenkonzentraten</v>
          </cell>
        </row>
        <row r="43">
          <cell r="A43" t="str">
            <v xml:space="preserve">ZE2006-35 </v>
          </cell>
          <cell r="B43" t="str">
            <v>Fremdbezug von hämatopoetischen Stammzellen</v>
          </cell>
        </row>
        <row r="44">
          <cell r="A44" t="str">
            <v xml:space="preserve">ZE2006-36 </v>
          </cell>
          <cell r="B44" t="str">
            <v>Versorgung von Schwerstbehinderten</v>
          </cell>
        </row>
        <row r="45">
          <cell r="A45" t="str">
            <v xml:space="preserve">ZE2006-37 </v>
          </cell>
          <cell r="B45" t="str">
            <v>Hämodiafiltration</v>
          </cell>
        </row>
        <row r="46">
          <cell r="A46" t="str">
            <v>ZE2006-38</v>
          </cell>
          <cell r="B46" t="str">
            <v>Gabe von Imatinib, oral</v>
          </cell>
        </row>
        <row r="47">
          <cell r="A47" t="str">
            <v xml:space="preserve">ZE2006-39 </v>
          </cell>
          <cell r="B47" t="str">
            <v>Gabe von C1-Esteraseinhibitor, parenteral</v>
          </cell>
        </row>
        <row r="48">
          <cell r="A48" t="str">
            <v>ZE2006-40</v>
          </cell>
          <cell r="B48" t="str">
            <v>Naturheilkundliche Komplexbehandlung</v>
          </cell>
        </row>
        <row r="49">
          <cell r="A49" t="str">
            <v>ZE2006-41</v>
          </cell>
          <cell r="B49" t="str">
            <v>Multimodal-nichtoperative Komplexbehandlung des Bewegungssystems</v>
          </cell>
        </row>
        <row r="50">
          <cell r="A50" t="str">
            <v xml:space="preserve">ZE2006-42 </v>
          </cell>
          <cell r="B50" t="str">
            <v>Neurostimulatoren zur Rückenmarkstimulation, Mehrelektrodensystem</v>
          </cell>
        </row>
        <row r="51">
          <cell r="A51" t="str">
            <v>ZE2006-43</v>
          </cell>
          <cell r="B51" t="str">
            <v>Selektive Embolisation mit Metallspiralen (Coils), andere Lokalisationen</v>
          </cell>
        </row>
        <row r="52">
          <cell r="A52" t="str">
            <v>ZE2006-44</v>
          </cell>
          <cell r="B52" t="str">
            <v>Stammzellboost nach erfolgter Transplantation von hämatopoetischen Stammzellen, mit In-vitro-Aufbereitung</v>
          </cell>
        </row>
        <row r="53">
          <cell r="A53" t="str">
            <v>ZE2006-45</v>
          </cell>
          <cell r="B53" t="str">
            <v xml:space="preserve">Komplexe Diagnostik bei hämatologischen und onkologischen Erkrankungen bei Kindern und Jugendlichen </v>
          </cell>
        </row>
        <row r="54">
          <cell r="A54" t="str">
            <v>ZE2006-46</v>
          </cell>
          <cell r="B54" t="str">
            <v>Gabe von Anti-Human-T-Lymphozyten-Immunglobulin</v>
          </cell>
        </row>
      </sheetData>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10"/>
      <sheetName val="D3;2010"/>
      <sheetName val="D4;2010"/>
      <sheetName val="D5;2010"/>
      <sheetName val="D6;2010"/>
      <sheetName val="D7;2010"/>
      <sheetName val="D9;2010"/>
      <sheetName val="D10;2010"/>
      <sheetName val="D11;2010"/>
      <sheetName val="Anlage 4"/>
      <sheetName val="TS2013"/>
      <sheetName val="VS201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
      <sheetName val="Teil C"/>
      <sheetName val="Teil D"/>
      <sheetName val="Teil E"/>
      <sheetName val="Teil F 11A"/>
      <sheetName val="Teil F 11B"/>
      <sheetName val="Teil F11C"/>
      <sheetName val="Teil F11C Ausgleich"/>
      <sheetName val="Teil F 11 NR FP_HA"/>
      <sheetName val="Teil F 11 NR FP_BA"/>
      <sheetName val="Teil F 11 NR FP_BAn"/>
      <sheetName val="Teil F 11 NR SE_HA"/>
      <sheetName val="Teil F 11 NR SE_BA"/>
      <sheetName val="Teil F 11 NR SE_BAn"/>
      <sheetName val="Teil F 11 NR Punktwerte"/>
      <sheetName val="Teil F 12"/>
      <sheetName val="Teil F 13"/>
      <sheetName val="Teil F 20"/>
      <sheetName val="Teil H "/>
      <sheetName val="Teil J 1"/>
      <sheetName val="Teil J 2"/>
      <sheetName val="Teil J 2 viele"/>
      <sheetName val="Teil K Basis"/>
      <sheetName val="Teil K Abt"/>
      <sheetName val="Teil K FP"/>
      <sheetName val="Teil K SE"/>
      <sheetName val="von BOG zu K5.9"/>
      <sheetName val="Tabelle5"/>
      <sheetName val="Teil_C"/>
      <sheetName val="Teil_D"/>
      <sheetName val="Teil_E"/>
      <sheetName val="Teil_F_11A"/>
      <sheetName val="Teil_F_11B"/>
      <sheetName val="Teil_F11C"/>
      <sheetName val="Teil_F11C_Ausgleich"/>
      <sheetName val="Teil_F_11_NR_FP_HA"/>
      <sheetName val="Teil_F_11_NR_FP_BA"/>
      <sheetName val="Teil_F_11_NR_FP_BAn"/>
      <sheetName val="Teil_F_11_NR_SE_HA"/>
      <sheetName val="Teil_F_11_NR_SE_BA"/>
      <sheetName val="Teil_F_11_NR_SE_BAn"/>
      <sheetName val="Teil_F_11_NR_Punktwerte"/>
      <sheetName val="Teil_F_12"/>
      <sheetName val="Teil_F_13"/>
      <sheetName val="Teil_F_20"/>
      <sheetName val="Teil_H_"/>
      <sheetName val="Teil_J_1"/>
      <sheetName val="Teil_J_2"/>
      <sheetName val="Teil_J_2_viele"/>
      <sheetName val="Teil_K_Basis"/>
      <sheetName val="Teil_K_Abt"/>
      <sheetName val="Teil_K_FP"/>
      <sheetName val="Teil_K_SE"/>
      <sheetName val="von_BOG_zu_K5_9"/>
    </sheetNames>
    <sheetDataSet>
      <sheetData sheetId="0" refreshError="1">
        <row r="5">
          <cell r="B5" t="str">
            <v>KRANKENHAUSNAME</v>
          </cell>
        </row>
        <row r="7">
          <cell r="B7">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blatt"/>
      <sheetName val="Ausgleichssätze"/>
      <sheetName val="E1V"/>
      <sheetName val="E1IST"/>
      <sheetName val="E2"/>
      <sheetName val="E3.1"/>
      <sheetName val="E3.2 (ZE)"/>
      <sheetName val="E3.2 (NUB)"/>
      <sheetName val="E3.3 (DRG)"/>
      <sheetName val="E3.3 (teilstationär)"/>
      <sheetName val="E3.3 (besondere Einrichtung)"/>
      <sheetName val="Mehrleistungs-Abschlag"/>
      <sheetName val="ÜL"/>
      <sheetName val="ZB_Ausgleich"/>
      <sheetName val="Übertrag"/>
      <sheetName val="Summierung"/>
      <sheetName val="§ 4.3 Mindererlöse"/>
      <sheetName val="§ 4.3 Mehrerlöse"/>
      <sheetName val="Ausgleich gesamt"/>
      <sheetName val="Tabelle1"/>
      <sheetName val="DRG-Gruppen"/>
      <sheetName val="intern (entfällt bei Export)"/>
      <sheetName val="Anlage1"/>
      <sheetName val="Anlage2"/>
      <sheetName val="Anlage3"/>
      <sheetName val="Anlage4"/>
      <sheetName val="Import"/>
    </sheetNames>
    <sheetDataSet>
      <sheetData sheetId="0"/>
      <sheetData sheetId="1" refreshError="1"/>
      <sheetData sheetId="2">
        <row r="2">
          <cell r="A2" t="str">
            <v>A16A</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A16A</v>
          </cell>
        </row>
        <row r="3">
          <cell r="A3" t="str">
            <v>A16B</v>
          </cell>
        </row>
        <row r="4">
          <cell r="A4" t="str">
            <v>A43Z</v>
          </cell>
        </row>
        <row r="5">
          <cell r="A5" t="str">
            <v>B11Z</v>
          </cell>
        </row>
        <row r="6">
          <cell r="A6" t="str">
            <v>B13Z</v>
          </cell>
        </row>
        <row r="7">
          <cell r="A7" t="str">
            <v>B21B</v>
          </cell>
        </row>
        <row r="8">
          <cell r="A8" t="str">
            <v>B43Z</v>
          </cell>
        </row>
        <row r="9">
          <cell r="A9" t="str">
            <v>B46Z</v>
          </cell>
        </row>
        <row r="10">
          <cell r="A10" t="str">
            <v>B49Z</v>
          </cell>
        </row>
        <row r="11">
          <cell r="A11" t="str">
            <v>B61Z</v>
          </cell>
        </row>
        <row r="12">
          <cell r="A12" t="str">
            <v>B76A</v>
          </cell>
        </row>
        <row r="13">
          <cell r="A13" t="str">
            <v>D01A</v>
          </cell>
        </row>
        <row r="14">
          <cell r="A14" t="str">
            <v>D23Z</v>
          </cell>
        </row>
        <row r="15">
          <cell r="A15" t="str">
            <v>E37Z</v>
          </cell>
        </row>
        <row r="16">
          <cell r="A16" t="str">
            <v>E41Z</v>
          </cell>
        </row>
        <row r="17">
          <cell r="A17" t="str">
            <v>E76A</v>
          </cell>
        </row>
        <row r="18">
          <cell r="A18" t="str">
            <v>F29Z</v>
          </cell>
        </row>
        <row r="19">
          <cell r="A19" t="str">
            <v>F37Z</v>
          </cell>
        </row>
        <row r="20">
          <cell r="A20" t="str">
            <v>F45Z</v>
          </cell>
        </row>
        <row r="21">
          <cell r="A21" t="str">
            <v>F96Z</v>
          </cell>
        </row>
        <row r="22">
          <cell r="A22" t="str">
            <v>G51Z</v>
          </cell>
        </row>
        <row r="23">
          <cell r="A23" t="str">
            <v>H37Z</v>
          </cell>
        </row>
        <row r="24">
          <cell r="A24" t="str">
            <v>I40Z</v>
          </cell>
        </row>
        <row r="25">
          <cell r="A25" t="str">
            <v>I96Z</v>
          </cell>
        </row>
        <row r="26">
          <cell r="A26" t="str">
            <v>K01A</v>
          </cell>
        </row>
        <row r="27">
          <cell r="A27" t="str">
            <v>K04A</v>
          </cell>
        </row>
        <row r="28">
          <cell r="A28" t="str">
            <v>K43Z</v>
          </cell>
        </row>
        <row r="29">
          <cell r="A29" t="str">
            <v>L61Z</v>
          </cell>
        </row>
        <row r="30">
          <cell r="A30" t="str">
            <v>U01Z</v>
          </cell>
        </row>
        <row r="31">
          <cell r="A31" t="str">
            <v>U41Z</v>
          </cell>
        </row>
        <row r="32">
          <cell r="A32" t="str">
            <v>U42Z</v>
          </cell>
        </row>
        <row r="33">
          <cell r="A33" t="str">
            <v>U43Z</v>
          </cell>
        </row>
        <row r="34">
          <cell r="A34" t="str">
            <v>W01A</v>
          </cell>
        </row>
        <row r="35">
          <cell r="A35" t="str">
            <v>W05Z</v>
          </cell>
        </row>
        <row r="36">
          <cell r="A36" t="str">
            <v>W40Z</v>
          </cell>
        </row>
        <row r="37">
          <cell r="A37" t="str">
            <v>Y01Z</v>
          </cell>
        </row>
        <row r="38">
          <cell r="A38" t="str">
            <v>Y61Z</v>
          </cell>
        </row>
        <row r="39">
          <cell r="A39" t="str">
            <v>Z02Z</v>
          </cell>
        </row>
        <row r="40">
          <cell r="A40" t="str">
            <v>Z41Z</v>
          </cell>
        </row>
        <row r="41">
          <cell r="A41" t="str">
            <v>Z42Z</v>
          </cell>
        </row>
        <row r="42">
          <cell r="A42" t="str">
            <v>Z43Z</v>
          </cell>
        </row>
      </sheetData>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B2013_Psych_V0e"/>
      <sheetName val="START"/>
      <sheetName val="Stammdaten"/>
      <sheetName val="E1-Vergleich"/>
      <sheetName val="MDC"/>
      <sheetName val="E2-Vergleich"/>
      <sheetName val="ZE_Überleitung"/>
      <sheetName val="E3.1_E3.3_Überleitung"/>
      <sheetName val="Anlage_E1"/>
      <sheetName val="Anlage_E2"/>
      <sheetName val="E1"/>
      <sheetName val="E2"/>
      <sheetName val="E3.1"/>
      <sheetName val="E3.2"/>
      <sheetName val="E3.3"/>
      <sheetName val="E4"/>
      <sheetName val="Pool_E1"/>
      <sheetName val="Pool_E2"/>
      <sheetName val="Pool_E3.1"/>
      <sheetName val="Pool_E3.2"/>
      <sheetName val="Pool_E3.3"/>
      <sheetName val="Pool_ÜL"/>
      <sheetName val="B1"/>
      <sheetName val="B2"/>
      <sheetName val="B2-Eingabeblatt"/>
      <sheetName val="Zu-Abschläge"/>
      <sheetName val="Mehrleistungsabschlag"/>
      <sheetName val="ZB_Allgemein"/>
      <sheetName val="ZB_E3.1"/>
      <sheetName val="ZB_E3.2"/>
      <sheetName val="ZB_E3.3"/>
      <sheetName val="Anlage 2"/>
      <sheetName val="Vorlage 2"/>
      <sheetName val="Ausbildungsdatei Anlage2"/>
      <sheetName val="SteuerungZB"/>
      <sheetName val="E3.2_NUB"/>
      <sheetName val="tmp_Beleg"/>
      <sheetName val="E1_Beleg"/>
      <sheetName val="Steuerung"/>
      <sheetName val="tmp_ZE"/>
      <sheetName val="tmp_Fehler"/>
      <sheetName val="SteuerungFehler"/>
      <sheetName val="Anlage_E3.1"/>
      <sheetName val="Anlage_E3.2"/>
      <sheetName val="Anlage_E3.3"/>
      <sheetName val="Anlage6"/>
      <sheetName val="Budget §6.3"/>
      <sheetName val="tFabBez"/>
      <sheetName val="SteuerungADHOCFehler"/>
      <sheetName val="tmp_ADHOCFehler"/>
      <sheetName val="SteuerungE1Vgl"/>
      <sheetName val="SteuerungE2Vgl"/>
      <sheetName val="Version"/>
      <sheetName val="Import"/>
      <sheetName val="tmp_CM_Punkte"/>
      <sheetName val="Ini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v>40999</v>
          </cell>
          <cell r="F2">
            <v>0.25</v>
          </cell>
        </row>
      </sheetData>
      <sheetData sheetId="35"/>
      <sheetData sheetId="36"/>
      <sheetData sheetId="37"/>
      <sheetData sheetId="38">
        <row r="3">
          <cell r="CA3" t="str">
            <v>01.01. bis 30.09.2012</v>
          </cell>
        </row>
        <row r="4">
          <cell r="CA4" t="str">
            <v>01.01. bis 31.10.2012</v>
          </cell>
        </row>
        <row r="5">
          <cell r="CA5" t="str">
            <v>01.01. bis 30.11.2012</v>
          </cell>
        </row>
        <row r="6">
          <cell r="CA6" t="str">
            <v>01.01. bis 31.12.2012</v>
          </cell>
        </row>
        <row r="19">
          <cell r="W19" t="str">
            <v>VB13</v>
          </cell>
        </row>
        <row r="20">
          <cell r="W20" t="str">
            <v>Forderung</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erungsprotokoll"/>
      <sheetName val="B1 2018 Optionshaus 2013-2017"/>
      <sheetName val="B1 2018 Erstumstieg 2018"/>
      <sheetName val="Psych_Übli_Jahresbeginn"/>
      <sheetName val="Teil D"/>
      <sheetName val="Psych Teil J Optionshaus 13  17"/>
      <sheetName val="Teil J_2018_Erstumstiegsjahr"/>
      <sheetName val="F10"/>
      <sheetName val="Psych Teil F 11A "/>
      <sheetName val="Psych Teil F 11B"/>
      <sheetName val="F20 Ausgleiche BPflV"/>
      <sheetName val="PEPP Ausgleichsber. "/>
      <sheetName val="PEPP F11A1"/>
      <sheetName val="Anl. 1a Ist ÜL 2016_2017 Kat 16"/>
      <sheetName val="Anl 1a Ist ÜL 2016_2017 Kat 17"/>
      <sheetName val="PEPP Anl 1a 2017 fikt. bis Gen."/>
      <sheetName val="PEPP Anl 1a 2017 Ist ab Gen."/>
      <sheetName val="Anl. 2a Ist ÜL 2016_2017 Kat 16"/>
      <sheetName val="Anl. 2a Ist ÜL 2016_2017 Kat 17"/>
      <sheetName val="PEPP Anl 2a 2017 fikt. bis Gen "/>
      <sheetName val="PEPP Anl 2a 2017 Ist ab Gen.  "/>
      <sheetName val="PEPP NR BPflV Überlieger"/>
      <sheetName val="PEPP Anl. 1a, 2a und 5 Gesamt"/>
      <sheetName val="PEPP Anlage 1b Fallbezug"/>
      <sheetName val="PEPP Anlage 1b Tagesbezug"/>
      <sheetName val="PEPP Anlage 2b - Fallbezug"/>
      <sheetName val="PEPP Anlage 2b - Tagesbezug"/>
      <sheetName val="PEPP Anlage 3"/>
      <sheetName val="PEPP Anlage 4"/>
      <sheetName val="Anl 5_Ist ÜL 2016_2017 Kat 16"/>
      <sheetName val="Anl 5_Ist ÜL 2016_2017 Kat 17"/>
      <sheetName val="PEPP Anl 5_2017 fikt. bis Gen."/>
      <sheetName val="PEPP Anl 5_2017 Ist ab Gen. "/>
      <sheetName val="Teil K"/>
      <sheetName val="B1"/>
      <sheetName val="Abschlag Mehrleistung (FDA)"/>
      <sheetName val="Dokumentation_FDA-Laufzeit"/>
      <sheetName val="MLA 16"/>
      <sheetName val="Pflegezuschlag"/>
      <sheetName val="Pflegezuschlag GKV"/>
      <sheetName val="Pflegestellenförderprogramm"/>
      <sheetName val="Einmaliger Ausgleich üFMS-B"/>
      <sheetName val="Klinische Sektionen"/>
      <sheetName val="Zuschlag QFR-RL"/>
      <sheetName val="Ausgleich QFR-RL"/>
      <sheetName val="Zuschlag Hygiene vereinbart"/>
      <sheetName val="Zuschlag Zentren "/>
      <sheetName val="Zuschlag Wiedereingliederung BE"/>
      <sheetName val="F13 2014"/>
      <sheetName val="F13 2015"/>
      <sheetName val="F20_Darstellung Ausgl KHEntgG"/>
      <sheetName val="DRG Ausgleichsberechnung F11 B"/>
      <sheetName val="DRG Ausg. § 4 (3) Mindererlöse "/>
      <sheetName val="DRG Ausgl. § 4 (3) Mehrerlöse"/>
      <sheetName val="NR DRG F11 Ist A 4"/>
      <sheetName val="Ausgleiche DRG I68D_I68E"/>
      <sheetName val="DRG Zusatzentgelte E2"/>
      <sheetName val="DRG Anlage E3.1 Fall"/>
      <sheetName val="DRG Anlage E3.2"/>
      <sheetName val="DRG Anlage E3.3 Tag"/>
      <sheetName val="DRG NR Zu-Abschläge"/>
      <sheetName val="DRG NR_Ist-Abrechnung_§ 5 Abs 4"/>
      <sheetName val="DRG Zu_Abschlag Ausgleiche"/>
      <sheetName val="DRG Teil Ausgleiche unterjährig"/>
      <sheetName val="Ausbildungs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Name des Krankenhauses:</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B2"/>
      <sheetName val="LV"/>
      <sheetName val="Abschlag_ML"/>
      <sheetName val="BB_NKG"/>
      <sheetName val="Pflege"/>
      <sheetName val="Zentren"/>
      <sheetName val="khi6-EntgG"/>
      <sheetName val="NUBs"/>
      <sheetName val="Erloesausgleiche"/>
      <sheetName val="Telematik"/>
      <sheetName val="Sonstige"/>
      <sheetName val="Zusammenfassung"/>
      <sheetName val="Anl 1_HA"/>
      <sheetName val="Anl 1_BA"/>
      <sheetName val="Anlage 2"/>
      <sheetName val="FussZeilen"/>
      <sheetName val="Haftungsausschluss"/>
    </sheetNames>
    <sheetDataSet>
      <sheetData sheetId="0">
        <row r="4">
          <cell r="C4">
            <v>123456789</v>
          </cell>
        </row>
        <row r="5">
          <cell r="C5" t="str">
            <v>Name</v>
          </cell>
        </row>
        <row r="6">
          <cell r="C6" t="str">
            <v>Strasse 123</v>
          </cell>
        </row>
        <row r="7">
          <cell r="C7">
            <v>12345</v>
          </cell>
        </row>
        <row r="8">
          <cell r="C8" t="str">
            <v>Ort</v>
          </cell>
        </row>
        <row r="11">
          <cell r="C11">
            <v>365</v>
          </cell>
        </row>
        <row r="12">
          <cell r="C12">
            <v>40575</v>
          </cell>
        </row>
      </sheetData>
      <sheetData sheetId="1">
        <row r="12">
          <cell r="C12">
            <v>2909.23</v>
          </cell>
        </row>
        <row r="13">
          <cell r="C13">
            <v>0</v>
          </cell>
          <cell r="E13">
            <v>0</v>
          </cell>
        </row>
        <row r="16">
          <cell r="C1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K1" t="str">
            <v>1.11.0</v>
          </cell>
        </row>
      </sheetData>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Hinweise"/>
      <sheetName val="Ausgleiche"/>
      <sheetName val="Übersicht Erlösausgleich"/>
      <sheetName val="Korrektur_I68D_I68E"/>
      <sheetName val="Spitzausgl_5_4"/>
      <sheetName val="DRG NR Zu-Abschläge"/>
      <sheetName val="E2"/>
      <sheetName val="E2_ÜL"/>
      <sheetName val="E3_1"/>
      <sheetName val="E3_2"/>
      <sheetName val="E3_3"/>
      <sheetName val="E3_3 ÜL"/>
      <sheetName val="DRG NR_Ist-Abrechnung_§ 5 Abs 4"/>
      <sheetName val="Liquid_NUB"/>
      <sheetName val="Tabelle1"/>
      <sheetName val="SK_Anteil groesser_2Drittel"/>
      <sheetName val="Anlage_5"/>
      <sheetName val="Anlage_6"/>
      <sheetName val="TabellenNamen"/>
      <sheetName val="Haftungsausschluss"/>
    </sheetNames>
    <sheetDataSet>
      <sheetData sheetId="0">
        <row r="1">
          <cell r="J1">
            <v>2017</v>
          </cell>
          <cell r="L1">
            <v>18.010000000000002</v>
          </cell>
        </row>
      </sheetData>
      <sheetData sheetId="1"/>
      <sheetData sheetId="2"/>
      <sheetData sheetId="3"/>
      <sheetData sheetId="4"/>
      <sheetData sheetId="5"/>
      <sheetData sheetId="6">
        <row r="30">
          <cell r="D30">
            <v>241677.68999999997</v>
          </cell>
          <cell r="E30">
            <v>234624.41</v>
          </cell>
          <cell r="G30">
            <v>234624.41</v>
          </cell>
        </row>
        <row r="31">
          <cell r="D31">
            <v>0</v>
          </cell>
          <cell r="E31">
            <v>0</v>
          </cell>
          <cell r="G31">
            <v>0</v>
          </cell>
        </row>
      </sheetData>
      <sheetData sheetId="7"/>
      <sheetData sheetId="8">
        <row r="11">
          <cell r="A11" t="str">
            <v>Summe der Entgelte bezogen auf die Jahresfälle</v>
          </cell>
          <cell r="B11">
            <v>0</v>
          </cell>
          <cell r="C11">
            <v>0</v>
          </cell>
          <cell r="D11">
            <v>0</v>
          </cell>
        </row>
        <row r="12">
          <cell r="B12">
            <v>0</v>
          </cell>
          <cell r="C12">
            <v>0</v>
          </cell>
          <cell r="D12">
            <v>0</v>
          </cell>
        </row>
        <row r="13">
          <cell r="B13">
            <v>0</v>
          </cell>
          <cell r="C13">
            <v>0</v>
          </cell>
          <cell r="D13">
            <v>0</v>
          </cell>
        </row>
      </sheetData>
      <sheetData sheetId="9">
        <row r="13">
          <cell r="D13">
            <v>2470.6500000000005</v>
          </cell>
          <cell r="E13">
            <v>616.58000000000004</v>
          </cell>
          <cell r="G13">
            <v>866.7</v>
          </cell>
        </row>
        <row r="14">
          <cell r="D14">
            <v>0</v>
          </cell>
          <cell r="E14">
            <v>0</v>
          </cell>
          <cell r="G14">
            <v>0</v>
          </cell>
        </row>
      </sheetData>
      <sheetData sheetId="10">
        <row r="11">
          <cell r="D11">
            <v>12000</v>
          </cell>
          <cell r="E11">
            <v>0</v>
          </cell>
        </row>
        <row r="12">
          <cell r="D12">
            <v>0</v>
          </cell>
          <cell r="E12">
            <v>0</v>
          </cell>
          <cell r="G12">
            <v>0</v>
          </cell>
        </row>
        <row r="13">
          <cell r="D13">
            <v>0</v>
          </cell>
          <cell r="E13">
            <v>0</v>
          </cell>
          <cell r="G13">
            <v>0</v>
          </cell>
        </row>
      </sheetData>
      <sheetData sheetId="11"/>
      <sheetData sheetId="12"/>
      <sheetData sheetId="13"/>
      <sheetData sheetId="14"/>
      <sheetData sheetId="15"/>
      <sheetData sheetId="16">
        <row r="7">
          <cell r="A7" t="str">
            <v>ZE Definition</v>
          </cell>
          <cell r="B7" t="str">
            <v>Entgelthöhe</v>
          </cell>
          <cell r="C7" t="str">
            <v xml:space="preserve">OPS-Kode </v>
          </cell>
          <cell r="D7" t="str">
            <v>OPS-Text (OPS Version 2017)</v>
          </cell>
          <cell r="E7" t="str">
            <v>0 = Medikalprodukt</v>
          </cell>
        </row>
        <row r="8">
          <cell r="A8">
            <v>0</v>
          </cell>
          <cell r="B8">
            <v>0</v>
          </cell>
          <cell r="C8">
            <v>0</v>
          </cell>
          <cell r="D8">
            <v>0</v>
          </cell>
          <cell r="E8">
            <v>0</v>
          </cell>
        </row>
        <row r="9">
          <cell r="A9" t="str">
            <v>ZE01.01.01</v>
          </cell>
          <cell r="B9">
            <v>225.21</v>
          </cell>
          <cell r="C9" t="str">
            <v>8-854.2</v>
          </cell>
          <cell r="D9" t="str">
            <v>Hämodialyse: Intermittierend, Antikoagulation mit Heparin oder ohne Antikoagulation</v>
          </cell>
          <cell r="E9">
            <v>1</v>
          </cell>
        </row>
        <row r="10">
          <cell r="A10" t="str">
            <v>ZE01.01.02</v>
          </cell>
          <cell r="B10">
            <v>225.21</v>
          </cell>
          <cell r="C10" t="str">
            <v>8-854.3</v>
          </cell>
          <cell r="D10" t="str">
            <v>Hämodialyse: Intermittierend, Antikoagulation mit sonstigen Substanzen</v>
          </cell>
          <cell r="E10">
            <v>1</v>
          </cell>
        </row>
        <row r="11">
          <cell r="A11" t="str">
            <v>ZE01.01.03</v>
          </cell>
          <cell r="B11">
            <v>225.21</v>
          </cell>
          <cell r="C11" t="str">
            <v>8-854.4</v>
          </cell>
          <cell r="D11" t="str">
            <v>Hämodialyse: Verlängert intermittierend, Antikoagulation mit Heparin oder ohne Antikoagulation</v>
          </cell>
          <cell r="E11">
            <v>1</v>
          </cell>
        </row>
        <row r="12">
          <cell r="A12" t="str">
            <v>ZE01.01.04</v>
          </cell>
          <cell r="B12">
            <v>225.21</v>
          </cell>
          <cell r="C12" t="str">
            <v>8-854.5</v>
          </cell>
          <cell r="D12" t="str">
            <v>Hämodialyse: Verlängert intermittierend, Antikoagulation mit sonstigen Substanzen</v>
          </cell>
          <cell r="E12">
            <v>1</v>
          </cell>
        </row>
        <row r="13">
          <cell r="A13" t="str">
            <v>ZE01.02.01</v>
          </cell>
          <cell r="B13">
            <v>420.51</v>
          </cell>
          <cell r="C13" t="str">
            <v>8-854.2</v>
          </cell>
          <cell r="D13" t="str">
            <v>Hämodialyse: Intermittierend, Antikoagulation mit Heparin oder ohne Antikoagulation</v>
          </cell>
          <cell r="E13">
            <v>1</v>
          </cell>
        </row>
        <row r="14">
          <cell r="A14" t="str">
            <v>ZE01.02.02</v>
          </cell>
          <cell r="B14">
            <v>420.51</v>
          </cell>
          <cell r="C14" t="str">
            <v>8-854.3</v>
          </cell>
          <cell r="D14" t="str">
            <v>Hämodialyse: Intermittierend, Antikoagulation mit sonstigen Substanzen</v>
          </cell>
          <cell r="E14">
            <v>1</v>
          </cell>
        </row>
        <row r="15">
          <cell r="A15" t="str">
            <v>ZE01.02.03</v>
          </cell>
          <cell r="B15">
            <v>420.51</v>
          </cell>
          <cell r="C15" t="str">
            <v>8-854.4</v>
          </cell>
          <cell r="D15" t="str">
            <v>Hämodialyse: Verlängert intermittierend, Antikoagulation mit Heparin oder ohne Antikoagulation</v>
          </cell>
          <cell r="E15">
            <v>1</v>
          </cell>
        </row>
        <row r="16">
          <cell r="A16" t="str">
            <v>ZE01.02.04</v>
          </cell>
          <cell r="B16">
            <v>420.51</v>
          </cell>
          <cell r="C16" t="str">
            <v>8-854.5</v>
          </cell>
          <cell r="D16" t="str">
            <v>Hämodialyse: Verlängert intermittierend, Antikoagulation mit sonstigen Substanzen</v>
          </cell>
          <cell r="E16">
            <v>1</v>
          </cell>
        </row>
        <row r="17">
          <cell r="A17" t="str">
            <v>ZE02.01</v>
          </cell>
          <cell r="B17">
            <v>235.16</v>
          </cell>
          <cell r="C17" t="str">
            <v>8-855.3</v>
          </cell>
          <cell r="D17" t="str">
            <v>Hämodiafiltration: Intermittierend, Antikoagulation mit Heparin oder ohne Antikoagulation</v>
          </cell>
          <cell r="E17">
            <v>1</v>
          </cell>
        </row>
        <row r="18">
          <cell r="A18" t="str">
            <v>ZE02.02</v>
          </cell>
          <cell r="B18">
            <v>235.16</v>
          </cell>
          <cell r="C18" t="str">
            <v>8-855.4</v>
          </cell>
          <cell r="D18" t="str">
            <v>Hämodiafiltration: Intermittierend, Antikoagulation mit sonstigen Substanzen</v>
          </cell>
          <cell r="E18">
            <v>1</v>
          </cell>
        </row>
        <row r="19">
          <cell r="A19" t="str">
            <v>ZE02.03</v>
          </cell>
          <cell r="B19">
            <v>235.16</v>
          </cell>
          <cell r="C19" t="str">
            <v>8-855.5</v>
          </cell>
          <cell r="D19" t="str">
            <v>Hämodiafiltration: Verlängert intermittierend, Antikoagulation mit Heparin oder ohne Antikoagulation</v>
          </cell>
          <cell r="E19">
            <v>1</v>
          </cell>
        </row>
        <row r="20">
          <cell r="A20" t="str">
            <v>ZE02.04</v>
          </cell>
          <cell r="B20">
            <v>235.16</v>
          </cell>
          <cell r="C20" t="str">
            <v>8-855.6</v>
          </cell>
          <cell r="D20" t="str">
            <v>Hämodiafiltration: Verlängert intermittierend, Antikoagulation mit sonstigen Substanzen</v>
          </cell>
          <cell r="E20">
            <v>1</v>
          </cell>
        </row>
        <row r="21">
          <cell r="A21" t="str">
            <v>ZE09.01</v>
          </cell>
          <cell r="B21">
            <v>10164.120000000001</v>
          </cell>
          <cell r="C21" t="str">
            <v>5-028.11</v>
          </cell>
          <cell r="D21" t="str">
            <v>Funktionelle Eingriffe an Schädel, Gehirn und Hirnhäuten: Implantation oder Wechsel einer Medikamentenpumpe zur intraventrikulären Infusion: Vollimplantierbare Medikamentenpumpe mit programmierbarem variablen Tagesprofil</v>
          </cell>
          <cell r="E21">
            <v>0</v>
          </cell>
        </row>
        <row r="22">
          <cell r="A22" t="str">
            <v>ZE09.02</v>
          </cell>
          <cell r="B22">
            <v>10164.120000000001</v>
          </cell>
          <cell r="C22" t="str">
            <v>5-038.41</v>
          </cell>
          <cell r="D22" t="str">
            <v>Operationen am spinalen Liquorsystem: Implantation oder Wechsel einer Medikamentenpumpe zur intrathekalen und/oder epiduralen Infusion: Vollimplantierbare Medikamentenpumpe mit programmierbarem variablen Tagesprofil</v>
          </cell>
          <cell r="E22">
            <v>0</v>
          </cell>
        </row>
        <row r="23">
          <cell r="A23" t="str">
            <v>ZE10.01</v>
          </cell>
          <cell r="B23">
            <v>3835.3</v>
          </cell>
          <cell r="C23" t="str">
            <v>5-597.0*</v>
          </cell>
          <cell r="D23" t="str">
            <v>Eingriffe bei artifiziellem Harnblasensphinkter: Implantation</v>
          </cell>
          <cell r="E23">
            <v>0</v>
          </cell>
        </row>
        <row r="24">
          <cell r="A24" t="str">
            <v>ZE10.02</v>
          </cell>
          <cell r="B24">
            <v>3835.3</v>
          </cell>
          <cell r="C24" t="str">
            <v>5-597.30</v>
          </cell>
          <cell r="D24" t="str">
            <v>Eingriffe bei artifiziellem Harnblasensphinkter: Wechsel: Vollständig, bulbär, 1 Cuff</v>
          </cell>
          <cell r="E24">
            <v>0</v>
          </cell>
        </row>
        <row r="25">
          <cell r="A25" t="str">
            <v>ZE10.03</v>
          </cell>
          <cell r="B25">
            <v>3835.3</v>
          </cell>
          <cell r="C25" t="str">
            <v>5-597.31</v>
          </cell>
          <cell r="D25" t="str">
            <v>Eingriffe bei artifiziellem Harnblasensphinkter: Wechsel: Vollständig, bulbär, 2 Cuffs</v>
          </cell>
          <cell r="E25">
            <v>0</v>
          </cell>
        </row>
        <row r="26">
          <cell r="A26" t="str">
            <v>ZE10.04</v>
          </cell>
          <cell r="B26">
            <v>3835.3</v>
          </cell>
          <cell r="C26" t="str">
            <v>5-597.32</v>
          </cell>
          <cell r="D26" t="str">
            <v>Eingriffe bei artifiziellem Harnblasensphinkter: Wechsel: Vollständig, am Blasenhals</v>
          </cell>
          <cell r="E26">
            <v>0</v>
          </cell>
        </row>
        <row r="27">
          <cell r="A27" t="str">
            <v>ZE11</v>
          </cell>
          <cell r="B27">
            <v>0</v>
          </cell>
          <cell r="C27">
            <v>0</v>
          </cell>
          <cell r="D27" t="str">
            <v>Wirbelkörperersatz und komplexe Rekonstruktion der Wirbelsäule: Wirbelkörperersatz durch Implantat</v>
          </cell>
          <cell r="E27">
            <v>0</v>
          </cell>
        </row>
        <row r="28">
          <cell r="A28" t="str">
            <v>ZE11.01</v>
          </cell>
          <cell r="B28">
            <v>1031.1099999999999</v>
          </cell>
          <cell r="C28" t="str">
            <v>5-837.00</v>
          </cell>
          <cell r="D28" t="str">
            <v>Wirbelkörperersatz und komplexe Rekonstruktion der Wirbelsäule: Wirbelkörperersatz durch Implantat: 1 Wirbelkörper</v>
          </cell>
          <cell r="E28">
            <v>1</v>
          </cell>
        </row>
        <row r="29">
          <cell r="A29" t="str">
            <v>ZE11.02</v>
          </cell>
          <cell r="B29">
            <v>1762.37</v>
          </cell>
          <cell r="C29" t="str">
            <v>5-837.01</v>
          </cell>
          <cell r="D29" t="str">
            <v>Wirbelkörperersatz und komplexe Rekonstruktion der Wirbelsäule: Wirbelkörperersatz durch Implantat: 2 Wirbelkörper</v>
          </cell>
          <cell r="E29">
            <v>0</v>
          </cell>
        </row>
        <row r="30">
          <cell r="A30" t="str">
            <v>ZE11.03</v>
          </cell>
          <cell r="B30">
            <v>2493.63</v>
          </cell>
          <cell r="C30" t="str">
            <v>5-837.02</v>
          </cell>
          <cell r="D30" t="str">
            <v>Wirbelkörperersatz und komplexe Rekonstruktion der Wirbelsäule: Wirbelkörperersatz durch Implantat: 3 Wirbelkörper</v>
          </cell>
          <cell r="E30">
            <v>0</v>
          </cell>
        </row>
        <row r="31">
          <cell r="A31" t="str">
            <v>ZE11.04</v>
          </cell>
          <cell r="B31">
            <v>3224.89</v>
          </cell>
          <cell r="C31" t="str">
            <v>5-837.04</v>
          </cell>
          <cell r="D31" t="str">
            <v>Wirbelkörperersatz und komplexe Rekonstruktion der Wirbelsäule: Wirbelkörperersatz durch Implantat: 4 Wirbelkörper</v>
          </cell>
          <cell r="E31">
            <v>0</v>
          </cell>
        </row>
        <row r="32">
          <cell r="A32" t="str">
            <v>ZE11.05</v>
          </cell>
          <cell r="B32">
            <v>3956.15</v>
          </cell>
          <cell r="C32" t="str">
            <v>5-837.05</v>
          </cell>
          <cell r="D32" t="str">
            <v>Wirbelkörperersatz und komplexe Rekonstruktion der Wirbelsäule: Wirbelkörperersatz durch Implantat: 5 oder mehr Wirbelkörper</v>
          </cell>
          <cell r="E32">
            <v>0</v>
          </cell>
        </row>
        <row r="33">
          <cell r="A33" t="str">
            <v>ZE17</v>
          </cell>
          <cell r="B33">
            <v>0</v>
          </cell>
          <cell r="C33">
            <v>0</v>
          </cell>
          <cell r="D33" t="str">
            <v>Applikation von Medikamenten, Liste 1: Gemcitabin, parenteral</v>
          </cell>
          <cell r="E33">
            <v>0</v>
          </cell>
        </row>
        <row r="34">
          <cell r="A34" t="str">
            <v>ZE17.10</v>
          </cell>
          <cell r="B34">
            <v>248.75</v>
          </cell>
          <cell r="C34" t="str">
            <v>6-001.19</v>
          </cell>
          <cell r="D34" t="str">
            <v>Applikation von Medikamenten, Liste 1: Gemcitabin, parenteral: 19,0 g bis unter 22,0 g</v>
          </cell>
          <cell r="E34">
            <v>0</v>
          </cell>
        </row>
        <row r="35">
          <cell r="A35" t="str">
            <v>ZE17.11</v>
          </cell>
          <cell r="B35">
            <v>286.06</v>
          </cell>
          <cell r="C35" t="str">
            <v>6-001.1a</v>
          </cell>
          <cell r="D35" t="str">
            <v>Applikation von Medikamenten, Liste 1: Gemcitabin, parenteral: 22,0 g bis unter 25,0 g</v>
          </cell>
          <cell r="E35">
            <v>0</v>
          </cell>
        </row>
        <row r="36">
          <cell r="A36" t="str">
            <v>ZE17.12</v>
          </cell>
          <cell r="B36">
            <v>323.37</v>
          </cell>
          <cell r="C36" t="str">
            <v>6-001.1b</v>
          </cell>
          <cell r="D36" t="str">
            <v>Applikation von Medikamenten, Liste 1: Gemcitabin, parenteral: 25,0 g bis unter 28,0 g</v>
          </cell>
          <cell r="E36">
            <v>0</v>
          </cell>
        </row>
        <row r="37">
          <cell r="A37" t="str">
            <v>ZE17.13</v>
          </cell>
          <cell r="B37">
            <v>360.68</v>
          </cell>
          <cell r="C37" t="str">
            <v>6-001.1c</v>
          </cell>
          <cell r="D37" t="str">
            <v>Applikation von Medikamenten, Liste 1: Gemcitabin, parenteral: 28,0 g bis unter 31,0 g</v>
          </cell>
          <cell r="E37">
            <v>0</v>
          </cell>
        </row>
        <row r="38">
          <cell r="A38" t="str">
            <v>ZE17.14</v>
          </cell>
          <cell r="B38">
            <v>397.99</v>
          </cell>
          <cell r="C38" t="str">
            <v>6-001.1d</v>
          </cell>
          <cell r="D38" t="str">
            <v>Applikation von Medikamenten, Liste 1: Gemcitabin, parenteral: 31,0 g bis unter 34,0 g</v>
          </cell>
          <cell r="E38">
            <v>0</v>
          </cell>
        </row>
        <row r="39">
          <cell r="A39" t="str">
            <v>ZE17.15</v>
          </cell>
          <cell r="B39">
            <v>435.31</v>
          </cell>
          <cell r="C39" t="str">
            <v>6-001.1e</v>
          </cell>
          <cell r="D39" t="str">
            <v>Applikation von Medikamenten, Liste 1: Gemcitabin, parenteral: 34,0 g oder mehr</v>
          </cell>
          <cell r="E39">
            <v>0</v>
          </cell>
        </row>
        <row r="40">
          <cell r="A40" t="str">
            <v>ZE19</v>
          </cell>
          <cell r="B40">
            <v>0</v>
          </cell>
          <cell r="C40">
            <v>0</v>
          </cell>
          <cell r="D40" t="str">
            <v>Applikation von Medikamenten, Liste 1: Irinotecan, parenteral</v>
          </cell>
          <cell r="E40">
            <v>0</v>
          </cell>
        </row>
        <row r="41">
          <cell r="A41" t="str">
            <v>ZE19.14</v>
          </cell>
          <cell r="B41">
            <v>191.99</v>
          </cell>
          <cell r="C41" t="str">
            <v>6-001.3d</v>
          </cell>
          <cell r="D41" t="str">
            <v>Applikation von Medikamenten, Liste 1: Irinotecan, parenteral: 2.000 mg bis unter 2.200 mg</v>
          </cell>
          <cell r="E41">
            <v>0</v>
          </cell>
        </row>
        <row r="42">
          <cell r="A42" t="str">
            <v>ZE19.15</v>
          </cell>
          <cell r="B42">
            <v>210.57</v>
          </cell>
          <cell r="C42" t="str">
            <v>6-001.3e</v>
          </cell>
          <cell r="D42" t="str">
            <v>Applikation von Medikamenten, Liste 1: Irinotecan, parenteral: 2.200 mg bis unter 2.400 mg</v>
          </cell>
          <cell r="E42">
            <v>0</v>
          </cell>
        </row>
        <row r="43">
          <cell r="A43" t="str">
            <v>ZE19.16</v>
          </cell>
          <cell r="B43">
            <v>229.15</v>
          </cell>
          <cell r="C43" t="str">
            <v>6-001.3f</v>
          </cell>
          <cell r="D43" t="str">
            <v>Applikation von Medikamenten, Liste 1: Irinotecan, parenteral: 2.400 mg bis unter 2.600 mg</v>
          </cell>
          <cell r="E43">
            <v>0</v>
          </cell>
        </row>
        <row r="44">
          <cell r="A44" t="str">
            <v>ZE19.17</v>
          </cell>
          <cell r="B44">
            <v>247.73</v>
          </cell>
          <cell r="C44" t="str">
            <v>6-001.3g</v>
          </cell>
          <cell r="D44" t="str">
            <v>Applikation von Medikamenten, Liste 1: Irinotecan, parenteral: 2.600 mg bis unter 2.800 mg</v>
          </cell>
          <cell r="E44">
            <v>0</v>
          </cell>
        </row>
        <row r="45">
          <cell r="A45" t="str">
            <v>ZE19.18</v>
          </cell>
          <cell r="B45">
            <v>266.31</v>
          </cell>
          <cell r="C45" t="str">
            <v>6-001.3h</v>
          </cell>
          <cell r="D45" t="str">
            <v>Applikation von Medikamenten, Liste 1: Irinotecan, parenteral: 2.800 mg bis unter 3.000 mg</v>
          </cell>
          <cell r="E45">
            <v>0</v>
          </cell>
        </row>
        <row r="46">
          <cell r="A46" t="str">
            <v>ZE19.19</v>
          </cell>
          <cell r="B46">
            <v>284.89</v>
          </cell>
          <cell r="C46" t="str">
            <v>6-001.3j</v>
          </cell>
          <cell r="D46" t="str">
            <v>Applikation von Medikamenten, Liste 1: Irinotecan, parenteral: 3.000 mg oder mehr</v>
          </cell>
          <cell r="E46">
            <v>0</v>
          </cell>
        </row>
        <row r="47">
          <cell r="A47" t="str">
            <v>ZE30</v>
          </cell>
          <cell r="B47">
            <v>0</v>
          </cell>
          <cell r="C47">
            <v>0</v>
          </cell>
          <cell r="D47" t="str">
            <v>Transfusion von Plasma und anderen Plasmabestandteilen und gentechnisch hergestellten Plasmaproteinen: Prothrombinkomplex</v>
          </cell>
          <cell r="E47">
            <v>0</v>
          </cell>
        </row>
        <row r="48">
          <cell r="A48" t="str">
            <v>ZE30.02</v>
          </cell>
          <cell r="B48">
            <v>853.19</v>
          </cell>
          <cell r="C48" t="str">
            <v>8-812.53</v>
          </cell>
          <cell r="D48" t="str">
            <v>Transfusion von Plasma und anderen Plasmabestandteilen und gentechnisch hergestellten Plasmaproteinen: Prothrombinkomplex: 3.500 IE bis unter 4.500 IE</v>
          </cell>
          <cell r="E48">
            <v>0</v>
          </cell>
        </row>
        <row r="49">
          <cell r="A49" t="str">
            <v>ZE30.03</v>
          </cell>
          <cell r="B49">
            <v>1080.97</v>
          </cell>
          <cell r="C49" t="str">
            <v>8-812.54</v>
          </cell>
          <cell r="D49" t="str">
            <v>Transfusion von Plasma und anderen Plasmabestandteilen und gentechnisch hergestellten Plasmaproteinen: Prothrombinkomplex: 4.500 IE bis unter 5.500 IE</v>
          </cell>
          <cell r="E49">
            <v>0</v>
          </cell>
        </row>
        <row r="50">
          <cell r="A50" t="str">
            <v>ZE30.04</v>
          </cell>
          <cell r="B50">
            <v>1307.83</v>
          </cell>
          <cell r="C50" t="str">
            <v>8-812.55</v>
          </cell>
          <cell r="D50" t="str">
            <v>Transfusion von Plasma und anderen Plasmabestandteilen und gentechnisch hergestellten Plasmaproteinen: Prothrombinkomplex: 5.500 IE bis unter 6.500 IE</v>
          </cell>
          <cell r="E50">
            <v>0</v>
          </cell>
        </row>
        <row r="51">
          <cell r="A51" t="str">
            <v>ZE30.05</v>
          </cell>
          <cell r="B51">
            <v>1532.03</v>
          </cell>
          <cell r="C51" t="str">
            <v>8-812.56</v>
          </cell>
          <cell r="D51" t="str">
            <v>Transfusion von Plasma und anderen Plasmabestandteilen und gentechnisch hergestellten Plasmaproteinen: Prothrombinkomplex: 6.500 IE bis unter 7.500 IE</v>
          </cell>
          <cell r="E51">
            <v>0</v>
          </cell>
        </row>
        <row r="52">
          <cell r="A52" t="str">
            <v>ZE30.06</v>
          </cell>
          <cell r="B52">
            <v>1754.61</v>
          </cell>
          <cell r="C52" t="str">
            <v>8-812.57</v>
          </cell>
          <cell r="D52" t="str">
            <v>Transfusion von Plasma und anderen Plasmabestandteilen und gentechnisch hergestellten Plasmaproteinen: Prothrombinkomplex: 7.500 IE bis unter 8.500 IE</v>
          </cell>
          <cell r="E52">
            <v>0</v>
          </cell>
        </row>
        <row r="53">
          <cell r="A53" t="str">
            <v>ZE30.07</v>
          </cell>
          <cell r="B53">
            <v>1974.84</v>
          </cell>
          <cell r="C53" t="str">
            <v>8-812.58</v>
          </cell>
          <cell r="D53" t="str">
            <v>Transfusion von Plasma und anderen Plasmabestandteilen und gentechnisch hergestellten Plasmaproteinen: Prothrombinkomplex: 8.500 IE bis unter 9.500 IE</v>
          </cell>
          <cell r="E53">
            <v>0</v>
          </cell>
        </row>
        <row r="54">
          <cell r="A54" t="str">
            <v>ZE30.08</v>
          </cell>
          <cell r="B54">
            <v>2198.17</v>
          </cell>
          <cell r="C54" t="str">
            <v>8-812.59</v>
          </cell>
          <cell r="D54" t="str">
            <v>Transfusion von Plasma und anderen Plasmabestandteilen und gentechnisch hergestellten Plasmaproteinen: Prothrombinkomplex: 9.500 IE bis unter 10.500 IE</v>
          </cell>
          <cell r="E54">
            <v>0</v>
          </cell>
        </row>
        <row r="55">
          <cell r="A55" t="str">
            <v>ZE30.09</v>
          </cell>
          <cell r="B55">
            <v>2727.77</v>
          </cell>
          <cell r="C55" t="str">
            <v>8-812.5a</v>
          </cell>
          <cell r="D55" t="str">
            <v>Transfusion von Plasma und anderen Plasmabestandteilen und gentechnisch hergestellten Plasmaproteinen: Prothrombinkomplex: 10.500 IE bis unter 15.500 IE</v>
          </cell>
          <cell r="E55">
            <v>0</v>
          </cell>
        </row>
        <row r="56">
          <cell r="A56" t="str">
            <v>ZE30.10</v>
          </cell>
          <cell r="B56">
            <v>3848.77</v>
          </cell>
          <cell r="C56" t="str">
            <v>8-812.5b</v>
          </cell>
          <cell r="D56" t="str">
            <v>Transfusion von Plasma und anderen Plasmabestandteilen und gentechnisch hergestellten Plasmaproteinen: Prothrombinkomplex: 15.500 IE bis unter 20.500 IE</v>
          </cell>
          <cell r="E56">
            <v>0</v>
          </cell>
        </row>
        <row r="57">
          <cell r="A57" t="str">
            <v>ZE30.11</v>
          </cell>
          <cell r="B57">
            <v>4969.7700000000004</v>
          </cell>
          <cell r="C57" t="str">
            <v>8-812.5c</v>
          </cell>
          <cell r="D57" t="str">
            <v>Transfusion von Plasma und anderen Plasmabestandteilen und gentechnisch hergestellten Plasmaproteinen: Prothrombinkomplex: 20.500 IE bis unter 25.500 IE</v>
          </cell>
          <cell r="E57">
            <v>0</v>
          </cell>
        </row>
        <row r="58">
          <cell r="A58" t="str">
            <v>ZE30.12</v>
          </cell>
          <cell r="B58">
            <v>6090.77</v>
          </cell>
          <cell r="C58" t="str">
            <v>8-812.5d</v>
          </cell>
          <cell r="D58" t="str">
            <v>Transfusion von Plasma und anderen Plasmabestandteilen und gentechnisch hergestellten Plasmaproteinen: Prothrombinkomplex: 25.500 IE bis unter 30.500 IE</v>
          </cell>
          <cell r="E58">
            <v>0</v>
          </cell>
        </row>
        <row r="59">
          <cell r="A59" t="str">
            <v>ZE30.13</v>
          </cell>
          <cell r="B59">
            <v>0</v>
          </cell>
          <cell r="C59">
            <v>0</v>
          </cell>
          <cell r="D59" t="str">
            <v>Siehe weitere Differenzierung ZE30.14 - ZE30.23</v>
          </cell>
          <cell r="E59">
            <v>0</v>
          </cell>
        </row>
        <row r="60">
          <cell r="A60" t="str">
            <v>ZE30.14</v>
          </cell>
          <cell r="B60">
            <v>7398.6</v>
          </cell>
          <cell r="C60" t="str">
            <v>8-812.5f</v>
          </cell>
          <cell r="D60" t="str">
            <v>Transfusion von Plasma und anderen Plasmabestandteilen und gentechnisch hergestellten Plasmaproteinen: Prothrombinkomplex: 30.500 IE bis unter 40.500 IE</v>
          </cell>
          <cell r="E60">
            <v>0</v>
          </cell>
        </row>
        <row r="61">
          <cell r="A61" t="str">
            <v>ZE30.15</v>
          </cell>
          <cell r="B61">
            <v>9640.6</v>
          </cell>
          <cell r="C61" t="str">
            <v>8-812.5g</v>
          </cell>
          <cell r="D61" t="str">
            <v>Transfusion von Plasma und anderen Plasmabestandteilen und gentechnisch hergestellten Plasmaproteinen: Prothrombinkomplex: 40.500 IE bis unter 50.500 IE</v>
          </cell>
          <cell r="E61">
            <v>0</v>
          </cell>
        </row>
        <row r="62">
          <cell r="A62" t="str">
            <v>ZE30.16</v>
          </cell>
          <cell r="B62">
            <v>11882.6</v>
          </cell>
          <cell r="C62" t="str">
            <v>8-812.5h</v>
          </cell>
          <cell r="D62" t="str">
            <v>Transfusion von Plasma und anderen Plasmabestandteilen und gentechnisch hergestellten Plasmaproteinen: Prothrombinkomplex: 50.500 IE bis unter 60.500 IE</v>
          </cell>
          <cell r="E62">
            <v>0</v>
          </cell>
        </row>
        <row r="63">
          <cell r="A63" t="str">
            <v>ZE30.17</v>
          </cell>
          <cell r="B63">
            <v>14685.1</v>
          </cell>
          <cell r="C63" t="str">
            <v>8-812.5j</v>
          </cell>
          <cell r="D63" t="str">
            <v>Transfusion von Plasma und anderen Plasmabestandteilen und gentechnisch hergestellten Plasmaproteinen: Prothrombinkomplex: 60.500 IE bis unter 80.500 IE</v>
          </cell>
          <cell r="E63">
            <v>0</v>
          </cell>
        </row>
        <row r="64">
          <cell r="A64" t="str">
            <v>ZE30.18</v>
          </cell>
          <cell r="B64">
            <v>19169.099999999999</v>
          </cell>
          <cell r="C64" t="str">
            <v>8-812.5k</v>
          </cell>
          <cell r="D64" t="str">
            <v>Transfusion von Plasma und anderen Plasmabestandteilen und gentechnisch hergestellten Plasmaproteinen: Prothrombinkomplex: 80.500 IE bis unter 100.500 IE</v>
          </cell>
          <cell r="E64">
            <v>0</v>
          </cell>
        </row>
        <row r="65">
          <cell r="A65" t="str">
            <v>ZE30.19</v>
          </cell>
          <cell r="B65">
            <v>23653.1</v>
          </cell>
          <cell r="C65" t="str">
            <v>8-812.5m</v>
          </cell>
          <cell r="D65" t="str">
            <v>Transfusion von Plasma und anderen Plasmabestandteilen und gentechnisch hergestellten Plasmaproteinen: Prothrombinkomplex: 100.500 IE bis unter 120.500 IE</v>
          </cell>
          <cell r="E65">
            <v>0</v>
          </cell>
        </row>
        <row r="66">
          <cell r="A66" t="str">
            <v>ZE30.20</v>
          </cell>
          <cell r="B66">
            <v>28137.1</v>
          </cell>
          <cell r="C66" t="str">
            <v>8-812.5n</v>
          </cell>
          <cell r="D66" t="str">
            <v>Transfusion von Plasma und anderen Plasmabestandteilen und gentechnisch hergestellten Plasmaproteinen: Prothrombinkomplex: 120.500 IE bis unter 140.500 IE</v>
          </cell>
          <cell r="E66">
            <v>0</v>
          </cell>
        </row>
        <row r="67">
          <cell r="A67" t="str">
            <v>ZE30.21</v>
          </cell>
          <cell r="B67">
            <v>32621.1</v>
          </cell>
          <cell r="C67" t="str">
            <v>8-812.5p</v>
          </cell>
          <cell r="D67" t="str">
            <v>Transfusion von Plasma und anderen Plasmabestandteilen und gentechnisch hergestellten Plasmaproteinen: Prothrombinkomplex: 140.500 IE bis unter 160.500 IE</v>
          </cell>
          <cell r="E67">
            <v>0</v>
          </cell>
        </row>
        <row r="68">
          <cell r="A68" t="str">
            <v>ZE30.22</v>
          </cell>
          <cell r="B68">
            <v>38226.1</v>
          </cell>
          <cell r="C68" t="str">
            <v>8-812.5q</v>
          </cell>
          <cell r="D68" t="str">
            <v>Transfusion von Plasma und anderen Plasmabestandteilen und gentechnisch hergestellten Plasmaproteinen: Prothrombinkomplex: 160.500 IE bis unter 200.500 IE</v>
          </cell>
          <cell r="E68">
            <v>0</v>
          </cell>
        </row>
        <row r="69">
          <cell r="A69" t="str">
            <v>ZE30.23</v>
          </cell>
          <cell r="B69">
            <v>47194.1</v>
          </cell>
          <cell r="C69" t="str">
            <v>8-812.5r</v>
          </cell>
          <cell r="D69" t="str">
            <v>Transfusion von Plasma und anderen Plasmabestandteilen und gentechnisch hergestellten Plasmaproteinen: Prothrombinkomplex: 200.500 IE oder mehr</v>
          </cell>
          <cell r="E69">
            <v>0</v>
          </cell>
        </row>
        <row r="70">
          <cell r="A70" t="str">
            <v>ZE36</v>
          </cell>
          <cell r="B70">
            <v>0</v>
          </cell>
          <cell r="C70">
            <v>0</v>
          </cell>
          <cell r="D70" t="str">
            <v>Therapeutische Plasmapherese</v>
          </cell>
          <cell r="E70">
            <v>1</v>
          </cell>
        </row>
        <row r="71">
          <cell r="A71" t="str">
            <v>ZE36.01.01</v>
          </cell>
          <cell r="B71">
            <v>1270.6500000000001</v>
          </cell>
          <cell r="C71" t="str">
            <v>8-820.00</v>
          </cell>
          <cell r="D71" t="str">
            <v>Therapeutische Plasmapherese: 1 Plasmapherese</v>
          </cell>
          <cell r="E71">
            <v>1</v>
          </cell>
        </row>
        <row r="72">
          <cell r="A72" t="str">
            <v>ZE36.01.02</v>
          </cell>
          <cell r="B72">
            <v>1270.6500000000001</v>
          </cell>
          <cell r="C72" t="str">
            <v>8-820.10</v>
          </cell>
          <cell r="D72" t="str">
            <v>Therapeutische Plasmapherese: 1 Plasmapherese</v>
          </cell>
          <cell r="E72">
            <v>1</v>
          </cell>
        </row>
        <row r="73">
          <cell r="A73" t="str">
            <v>ZE36.01.03</v>
          </cell>
          <cell r="B73">
            <v>1270.6500000000001</v>
          </cell>
          <cell r="C73" t="str">
            <v>8-820.20</v>
          </cell>
          <cell r="D73" t="str">
            <v>Therapeutische Plasmapherese: 1 Plasmapherese</v>
          </cell>
          <cell r="E73">
            <v>1</v>
          </cell>
        </row>
        <row r="74">
          <cell r="A74" t="str">
            <v>ZE36.01.04</v>
          </cell>
          <cell r="B74">
            <v>1270.6500000000001</v>
          </cell>
          <cell r="C74" t="str">
            <v>8-826.*0</v>
          </cell>
          <cell r="D74" t="str">
            <v>Therapeutische Plasmapherese: 1 Doppelfiltrationsplasmapherese</v>
          </cell>
          <cell r="E74">
            <v>1</v>
          </cell>
        </row>
        <row r="75">
          <cell r="A75" t="str">
            <v>ZE36.02.01</v>
          </cell>
          <cell r="B75">
            <v>2541.3000000000002</v>
          </cell>
          <cell r="C75" t="str">
            <v>8-820.01</v>
          </cell>
          <cell r="D75" t="str">
            <v>Therapeutische Plasmapherese: 2 Plasmapheresen</v>
          </cell>
          <cell r="E75">
            <v>1</v>
          </cell>
        </row>
        <row r="76">
          <cell r="A76" t="str">
            <v>ZE36.02.02</v>
          </cell>
          <cell r="B76">
            <v>2541.3000000000002</v>
          </cell>
          <cell r="C76" t="str">
            <v>8-820.11</v>
          </cell>
          <cell r="D76" t="str">
            <v>Therapeutische Plasmapherese: 2 Plasmapheresen</v>
          </cell>
          <cell r="E76">
            <v>1</v>
          </cell>
        </row>
        <row r="77">
          <cell r="A77" t="str">
            <v>ZE36.02.03</v>
          </cell>
          <cell r="B77">
            <v>2541.3000000000002</v>
          </cell>
          <cell r="C77" t="str">
            <v>8-820.21</v>
          </cell>
          <cell r="D77" t="str">
            <v>Therapeutische Plasmapherese: 2 Plasmapheresen</v>
          </cell>
          <cell r="E77">
            <v>1</v>
          </cell>
        </row>
        <row r="78">
          <cell r="A78" t="str">
            <v>ZE36.02.04</v>
          </cell>
          <cell r="B78">
            <v>2541.3000000000002</v>
          </cell>
          <cell r="C78" t="str">
            <v>8-826.*1</v>
          </cell>
          <cell r="D78" t="str">
            <v>Therapeutische Plasmapherese: 2 Doppelfiltrationsplasmapheresen</v>
          </cell>
          <cell r="E78">
            <v>1</v>
          </cell>
        </row>
        <row r="79">
          <cell r="A79" t="str">
            <v>ZE36.03.01</v>
          </cell>
          <cell r="B79">
            <v>3811.95</v>
          </cell>
          <cell r="C79" t="str">
            <v>8-820.02</v>
          </cell>
          <cell r="D79" t="str">
            <v>Therapeutische Plasmapherese: 3 Plasmapheresen</v>
          </cell>
          <cell r="E79">
            <v>1</v>
          </cell>
        </row>
        <row r="80">
          <cell r="A80" t="str">
            <v>ZE36.03.02</v>
          </cell>
          <cell r="B80">
            <v>3811.95</v>
          </cell>
          <cell r="C80" t="str">
            <v>8-820.12</v>
          </cell>
          <cell r="D80" t="str">
            <v>Therapeutische Plasmapherese: 3 Plasmapheresen</v>
          </cell>
          <cell r="E80">
            <v>1</v>
          </cell>
        </row>
        <row r="81">
          <cell r="A81" t="str">
            <v>ZE36.03.03</v>
          </cell>
          <cell r="B81">
            <v>3811.95</v>
          </cell>
          <cell r="C81" t="str">
            <v>8-820.22</v>
          </cell>
          <cell r="D81" t="str">
            <v>Therapeutische Plasmapherese: 3 Plasmapheresen</v>
          </cell>
          <cell r="E81">
            <v>1</v>
          </cell>
        </row>
        <row r="82">
          <cell r="A82" t="str">
            <v>ZE36.03.04</v>
          </cell>
          <cell r="B82">
            <v>3811.95</v>
          </cell>
          <cell r="C82" t="str">
            <v>8-826.*2</v>
          </cell>
          <cell r="D82" t="str">
            <v>Therapeutische Plasmapherese: 3 Doppelfiltrationsplasmapheresen</v>
          </cell>
          <cell r="E82">
            <v>1</v>
          </cell>
        </row>
        <row r="83">
          <cell r="A83" t="str">
            <v>ZE36.04.01</v>
          </cell>
          <cell r="B83">
            <v>5082.6000000000004</v>
          </cell>
          <cell r="C83" t="str">
            <v>8-820.03</v>
          </cell>
          <cell r="D83" t="str">
            <v>Therapeutische Plasmapherese: 4 Plasmapheresen</v>
          </cell>
          <cell r="E83">
            <v>1</v>
          </cell>
        </row>
        <row r="84">
          <cell r="A84" t="str">
            <v>ZE36.04.02</v>
          </cell>
          <cell r="B84">
            <v>5082.6000000000004</v>
          </cell>
          <cell r="C84" t="str">
            <v>8-820.13</v>
          </cell>
          <cell r="D84" t="str">
            <v>Therapeutische Plasmapherese: 4 Plasmapheresen</v>
          </cell>
          <cell r="E84">
            <v>1</v>
          </cell>
        </row>
        <row r="85">
          <cell r="A85" t="str">
            <v>ZE36.04.03</v>
          </cell>
          <cell r="B85">
            <v>5082.6000000000004</v>
          </cell>
          <cell r="C85" t="str">
            <v>8-820.23</v>
          </cell>
          <cell r="D85" t="str">
            <v>Therapeutische Plasmapherese: 4 Plasmapheresen</v>
          </cell>
          <cell r="E85">
            <v>1</v>
          </cell>
        </row>
        <row r="86">
          <cell r="A86" t="str">
            <v>ZE36.04.04</v>
          </cell>
          <cell r="B86">
            <v>5082.6000000000004</v>
          </cell>
          <cell r="C86" t="str">
            <v>8-826.*3</v>
          </cell>
          <cell r="D86" t="str">
            <v>Therapeutische Plasmapherese: 4 Doppelfiltrationsplasmapheresen</v>
          </cell>
          <cell r="E86">
            <v>1</v>
          </cell>
        </row>
        <row r="87">
          <cell r="A87" t="str">
            <v>ZE36.05.01</v>
          </cell>
          <cell r="B87">
            <v>6353.25</v>
          </cell>
          <cell r="C87" t="str">
            <v>8-820.04</v>
          </cell>
          <cell r="D87" t="str">
            <v>Therapeutische Plasmapherese: 5 Plasmapheresen</v>
          </cell>
          <cell r="E87">
            <v>1</v>
          </cell>
        </row>
        <row r="88">
          <cell r="A88" t="str">
            <v>ZE36.05.02</v>
          </cell>
          <cell r="B88">
            <v>6353.25</v>
          </cell>
          <cell r="C88" t="str">
            <v>8-820.14</v>
          </cell>
          <cell r="D88" t="str">
            <v>Therapeutische Plasmapherese: 5 Plasmapheresen</v>
          </cell>
          <cell r="E88">
            <v>1</v>
          </cell>
        </row>
        <row r="89">
          <cell r="A89" t="str">
            <v>ZE36.05.03</v>
          </cell>
          <cell r="B89">
            <v>6353.25</v>
          </cell>
          <cell r="C89" t="str">
            <v>8-820.24</v>
          </cell>
          <cell r="D89" t="str">
            <v>Therapeutische Plasmapherese: 5 Plasmapheresen</v>
          </cell>
          <cell r="E89">
            <v>1</v>
          </cell>
        </row>
        <row r="90">
          <cell r="A90" t="str">
            <v>ZE36.05.04</v>
          </cell>
          <cell r="B90">
            <v>6353.25</v>
          </cell>
          <cell r="C90" t="str">
            <v>8-826.*4</v>
          </cell>
          <cell r="D90" t="str">
            <v>Therapeutische Plasmapherese: 5 Doppelfiltrationsplasmapheresen</v>
          </cell>
          <cell r="E90">
            <v>1</v>
          </cell>
        </row>
        <row r="91">
          <cell r="A91" t="str">
            <v>ZE36.06.01</v>
          </cell>
          <cell r="B91">
            <v>7623.9</v>
          </cell>
          <cell r="C91" t="str">
            <v>8-820.08</v>
          </cell>
          <cell r="D91" t="str">
            <v>Therapeutische Plasmapherese: 6 Plasmapheresen</v>
          </cell>
          <cell r="E91">
            <v>1</v>
          </cell>
        </row>
        <row r="92">
          <cell r="A92" t="str">
            <v>ZE36.06.02</v>
          </cell>
          <cell r="B92">
            <v>7623.9</v>
          </cell>
          <cell r="C92" t="str">
            <v>8-820.18</v>
          </cell>
          <cell r="D92" t="str">
            <v>Therapeutische Plasmapherese: 6 Plasmapheresen</v>
          </cell>
          <cell r="E92">
            <v>1</v>
          </cell>
        </row>
        <row r="93">
          <cell r="A93" t="str">
            <v>ZE36.06.03</v>
          </cell>
          <cell r="B93">
            <v>7623.9</v>
          </cell>
          <cell r="C93" t="str">
            <v>8-820.25</v>
          </cell>
          <cell r="D93" t="str">
            <v>Therapeutische Plasmapherese: 6 Plasmapheresen</v>
          </cell>
          <cell r="E93">
            <v>1</v>
          </cell>
        </row>
        <row r="94">
          <cell r="A94" t="str">
            <v>ZE36.06.04</v>
          </cell>
          <cell r="B94">
            <v>7623.9</v>
          </cell>
          <cell r="C94" t="str">
            <v>8-826.*5</v>
          </cell>
          <cell r="D94" t="str">
            <v>Therapeutische Plasmapherese: 6 Doppelfiltrationsplasmapheresen</v>
          </cell>
          <cell r="E94">
            <v>1</v>
          </cell>
        </row>
        <row r="95">
          <cell r="A95" t="str">
            <v>ZE36.07.01</v>
          </cell>
          <cell r="B95">
            <v>8894.5499999999993</v>
          </cell>
          <cell r="C95" t="str">
            <v>8-820.09</v>
          </cell>
          <cell r="D95" t="str">
            <v>Therapeutische Plasmapherese: 7 Plasmapheresen</v>
          </cell>
          <cell r="E95">
            <v>1</v>
          </cell>
        </row>
        <row r="96">
          <cell r="A96" t="str">
            <v>ZE36.07.02</v>
          </cell>
          <cell r="B96">
            <v>8894.5499999999993</v>
          </cell>
          <cell r="C96" t="str">
            <v>8-820.19</v>
          </cell>
          <cell r="D96" t="str">
            <v>Therapeutische Plasmapherese: 7 Plasmapheresen</v>
          </cell>
          <cell r="E96">
            <v>1</v>
          </cell>
        </row>
        <row r="97">
          <cell r="A97" t="str">
            <v>ZE36.07.03</v>
          </cell>
          <cell r="B97">
            <v>8894.5499999999993</v>
          </cell>
          <cell r="C97" t="str">
            <v>8-820.26</v>
          </cell>
          <cell r="D97" t="str">
            <v>Therapeutische Plasmapherese: 7 Plasmapheresen</v>
          </cell>
          <cell r="E97">
            <v>1</v>
          </cell>
        </row>
        <row r="98">
          <cell r="A98" t="str">
            <v>ZE36.07.04</v>
          </cell>
          <cell r="B98">
            <v>8894.5499999999993</v>
          </cell>
          <cell r="C98" t="str">
            <v>8-826.*6</v>
          </cell>
          <cell r="D98" t="str">
            <v>Therapeutische Plasmapherese: 7 Doppelfiltrationsplasmapheresen</v>
          </cell>
          <cell r="E98">
            <v>1</v>
          </cell>
        </row>
        <row r="99">
          <cell r="A99" t="str">
            <v>ZE36.08.01</v>
          </cell>
          <cell r="B99">
            <v>10165.200000000001</v>
          </cell>
          <cell r="C99" t="str">
            <v>8-820.0a</v>
          </cell>
          <cell r="D99" t="str">
            <v>Therapeutische Plasmapherese: 8 Plasmapheresen</v>
          </cell>
          <cell r="E99">
            <v>1</v>
          </cell>
        </row>
        <row r="100">
          <cell r="A100" t="str">
            <v>ZE36.08.02</v>
          </cell>
          <cell r="B100">
            <v>10165.200000000001</v>
          </cell>
          <cell r="C100" t="str">
            <v>8-820.1a</v>
          </cell>
          <cell r="D100" t="str">
            <v>Therapeutische Plasmapherese: 8 Plasmapheresen</v>
          </cell>
          <cell r="E100">
            <v>1</v>
          </cell>
        </row>
        <row r="101">
          <cell r="A101" t="str">
            <v>ZE36.08.03</v>
          </cell>
          <cell r="B101">
            <v>10165.200000000001</v>
          </cell>
          <cell r="C101" t="str">
            <v>8-820.27</v>
          </cell>
          <cell r="D101" t="str">
            <v>Therapeutische Plasmapherese: 8 Plasmapheresen</v>
          </cell>
          <cell r="E101">
            <v>1</v>
          </cell>
        </row>
        <row r="102">
          <cell r="A102" t="str">
            <v>ZE36.08.04</v>
          </cell>
          <cell r="B102">
            <v>10165.200000000001</v>
          </cell>
          <cell r="C102" t="str">
            <v>8-826.*7</v>
          </cell>
          <cell r="D102" t="str">
            <v>Therapeutische Plasmapherese: 8 Doppelfiltrationsplasmapheresen</v>
          </cell>
          <cell r="E102">
            <v>1</v>
          </cell>
        </row>
        <row r="103">
          <cell r="A103" t="str">
            <v>ZE36.09.01</v>
          </cell>
          <cell r="B103">
            <v>11435.85</v>
          </cell>
          <cell r="C103" t="str">
            <v>8-820.0b</v>
          </cell>
          <cell r="D103" t="str">
            <v>Therapeutische Plasmapherese: 9 Plasmapheresen</v>
          </cell>
          <cell r="E103">
            <v>1</v>
          </cell>
        </row>
        <row r="104">
          <cell r="A104" t="str">
            <v>ZE36.09.02</v>
          </cell>
          <cell r="B104">
            <v>11435.85</v>
          </cell>
          <cell r="C104" t="str">
            <v>8-820.1b</v>
          </cell>
          <cell r="D104" t="str">
            <v>Therapeutische Plasmapherese: 9 Plasmapheresen</v>
          </cell>
          <cell r="E104">
            <v>1</v>
          </cell>
        </row>
        <row r="105">
          <cell r="A105" t="str">
            <v>ZE36.09.03</v>
          </cell>
          <cell r="B105">
            <v>11435.85</v>
          </cell>
          <cell r="C105" t="str">
            <v>8-820.28</v>
          </cell>
          <cell r="D105" t="str">
            <v>Therapeutische Plasmapherese: 9 Plasmapheresen</v>
          </cell>
          <cell r="E105">
            <v>1</v>
          </cell>
        </row>
        <row r="106">
          <cell r="A106" t="str">
            <v>ZE36.09.04</v>
          </cell>
          <cell r="B106">
            <v>11435.85</v>
          </cell>
          <cell r="C106" t="str">
            <v>8-826.*8</v>
          </cell>
          <cell r="D106" t="str">
            <v>Therapeutische Plasmapherese: 9 Doppelfiltrationsplasmapheresen</v>
          </cell>
          <cell r="E106">
            <v>1</v>
          </cell>
        </row>
        <row r="107">
          <cell r="A107" t="str">
            <v>ZE36.10.01</v>
          </cell>
          <cell r="B107">
            <v>12706.5</v>
          </cell>
          <cell r="C107" t="str">
            <v>8-820.0c</v>
          </cell>
          <cell r="D107" t="str">
            <v>Therapeutische Plasmapherese: 10 Plasmapheresen</v>
          </cell>
          <cell r="E107">
            <v>1</v>
          </cell>
        </row>
        <row r="108">
          <cell r="A108" t="str">
            <v>ZE36.10.02</v>
          </cell>
          <cell r="B108">
            <v>12706.5</v>
          </cell>
          <cell r="C108" t="str">
            <v>8-820.1c</v>
          </cell>
          <cell r="D108" t="str">
            <v>Therapeutische Plasmapherese: 10 Plasmapheresen</v>
          </cell>
          <cell r="E108">
            <v>1</v>
          </cell>
        </row>
        <row r="109">
          <cell r="A109" t="str">
            <v>ZE36.10.03</v>
          </cell>
          <cell r="B109">
            <v>12706.5</v>
          </cell>
          <cell r="C109" t="str">
            <v>8-820.29</v>
          </cell>
          <cell r="D109" t="str">
            <v>Therapeutische Plasmapherese: 10 Plasmapheresen</v>
          </cell>
          <cell r="E109">
            <v>1</v>
          </cell>
        </row>
        <row r="110">
          <cell r="A110" t="str">
            <v>ZE36.10.04</v>
          </cell>
          <cell r="B110">
            <v>12706.5</v>
          </cell>
          <cell r="C110" t="str">
            <v>8-826.*9</v>
          </cell>
          <cell r="D110" t="str">
            <v>Therapeutische Plasmapherese: 10 Doppelfiltrationsplasmapheresen</v>
          </cell>
          <cell r="E110">
            <v>1</v>
          </cell>
        </row>
        <row r="111">
          <cell r="A111" t="str">
            <v>ZE36.11.01</v>
          </cell>
          <cell r="B111">
            <v>13977.15</v>
          </cell>
          <cell r="C111" t="str">
            <v>8-820.0d</v>
          </cell>
          <cell r="D111" t="str">
            <v>Therapeutische Plasmapherese: 11 Plasmapheresen</v>
          </cell>
          <cell r="E111">
            <v>1</v>
          </cell>
        </row>
        <row r="112">
          <cell r="A112" t="str">
            <v>ZE36.11.02</v>
          </cell>
          <cell r="B112">
            <v>13977.15</v>
          </cell>
          <cell r="C112" t="str">
            <v>8-820.1d</v>
          </cell>
          <cell r="D112" t="str">
            <v>Therapeutische Plasmapherese: 11 Plasmapheresen</v>
          </cell>
          <cell r="E112">
            <v>1</v>
          </cell>
        </row>
        <row r="113">
          <cell r="A113" t="str">
            <v>ZE36.11.03</v>
          </cell>
          <cell r="B113">
            <v>13977.15</v>
          </cell>
          <cell r="C113" t="str">
            <v>8-820.2a</v>
          </cell>
          <cell r="D113" t="str">
            <v>Therapeutische Plasmapherese: 11 Plasmapheresen</v>
          </cell>
          <cell r="E113">
            <v>1</v>
          </cell>
        </row>
        <row r="114">
          <cell r="A114" t="str">
            <v>ZE36.11.04</v>
          </cell>
          <cell r="B114">
            <v>13977.15</v>
          </cell>
          <cell r="C114" t="str">
            <v>8-826.*a</v>
          </cell>
          <cell r="D114" t="str">
            <v>Therapeutische Plasmapherese: 11 Doppelfiltrationsplasmapheresen</v>
          </cell>
          <cell r="E114">
            <v>1</v>
          </cell>
        </row>
        <row r="115">
          <cell r="A115" t="str">
            <v>ZE36.12.01</v>
          </cell>
          <cell r="B115">
            <v>15247.8</v>
          </cell>
          <cell r="C115" t="str">
            <v>8-820.0e</v>
          </cell>
          <cell r="D115" t="str">
            <v>Therapeutische Plasmapherese: 12 Plasmapheresen</v>
          </cell>
          <cell r="E115">
            <v>1</v>
          </cell>
        </row>
        <row r="116">
          <cell r="A116" t="str">
            <v>ZE36.12.02</v>
          </cell>
          <cell r="B116">
            <v>15247.8</v>
          </cell>
          <cell r="C116" t="str">
            <v>8-820.1e</v>
          </cell>
          <cell r="D116" t="str">
            <v>Therapeutische Plasmapherese: 12 Plasmapheresen</v>
          </cell>
          <cell r="E116">
            <v>1</v>
          </cell>
        </row>
        <row r="117">
          <cell r="A117" t="str">
            <v>ZE36.12.03</v>
          </cell>
          <cell r="B117">
            <v>15247.8</v>
          </cell>
          <cell r="C117" t="str">
            <v>8-820.2b</v>
          </cell>
          <cell r="D117" t="str">
            <v>Therapeutische Plasmapherese: 12 Plasmapheresen</v>
          </cell>
          <cell r="E117">
            <v>1</v>
          </cell>
        </row>
        <row r="118">
          <cell r="A118" t="str">
            <v>ZE36.12.04</v>
          </cell>
          <cell r="B118">
            <v>15247.8</v>
          </cell>
          <cell r="C118" t="str">
            <v>8-826.*b</v>
          </cell>
          <cell r="D118" t="str">
            <v>Therapeutische Plasmapherese: 12 Doppelfiltrationsplasmapheresen</v>
          </cell>
          <cell r="E118">
            <v>1</v>
          </cell>
        </row>
        <row r="119">
          <cell r="A119" t="str">
            <v>ZE36.13.01</v>
          </cell>
          <cell r="B119">
            <v>16518.45</v>
          </cell>
          <cell r="C119" t="str">
            <v>8-820.0f</v>
          </cell>
          <cell r="D119" t="str">
            <v>Therapeutische Plasmapherese: 13 Plasmapheresen</v>
          </cell>
          <cell r="E119">
            <v>1</v>
          </cell>
        </row>
        <row r="120">
          <cell r="A120" t="str">
            <v>ZE36.13.02</v>
          </cell>
          <cell r="B120">
            <v>16518.45</v>
          </cell>
          <cell r="C120" t="str">
            <v>8-820.1f</v>
          </cell>
          <cell r="D120" t="str">
            <v>Therapeutische Plasmapherese: 13 Plasmapheresen</v>
          </cell>
          <cell r="E120">
            <v>1</v>
          </cell>
        </row>
        <row r="121">
          <cell r="A121" t="str">
            <v>ZE36.13.03</v>
          </cell>
          <cell r="B121">
            <v>16518.45</v>
          </cell>
          <cell r="C121" t="str">
            <v>8-820.2c</v>
          </cell>
          <cell r="D121" t="str">
            <v>Therapeutische Plasmapherese: 13 Plasmapheresen</v>
          </cell>
          <cell r="E121">
            <v>1</v>
          </cell>
        </row>
        <row r="122">
          <cell r="A122" t="str">
            <v>ZE36.13.04</v>
          </cell>
          <cell r="B122">
            <v>16518.45</v>
          </cell>
          <cell r="C122" t="str">
            <v>8-826.*c</v>
          </cell>
          <cell r="D122" t="str">
            <v>Therapeutische Plasmapherese: 13 Doppelfiltrationsplasmapheresen</v>
          </cell>
          <cell r="E122">
            <v>1</v>
          </cell>
        </row>
        <row r="123">
          <cell r="A123" t="str">
            <v>ZE36.14.01</v>
          </cell>
          <cell r="B123">
            <v>17789.099999999999</v>
          </cell>
          <cell r="C123" t="str">
            <v>8-820.0g</v>
          </cell>
          <cell r="D123" t="str">
            <v>Therapeutische Plasmapherese: 14 Plasmapheresen</v>
          </cell>
          <cell r="E123">
            <v>1</v>
          </cell>
        </row>
        <row r="124">
          <cell r="A124" t="str">
            <v>ZE36.14.02</v>
          </cell>
          <cell r="B124">
            <v>17789.099999999999</v>
          </cell>
          <cell r="C124" t="str">
            <v>8-820.1g</v>
          </cell>
          <cell r="D124" t="str">
            <v>Therapeutische Plasmapherese: 14 Plasmapheresen</v>
          </cell>
          <cell r="E124">
            <v>1</v>
          </cell>
        </row>
        <row r="125">
          <cell r="A125" t="str">
            <v>ZE36.14.03</v>
          </cell>
          <cell r="B125">
            <v>17789.099999999999</v>
          </cell>
          <cell r="C125" t="str">
            <v>8-820.2d</v>
          </cell>
          <cell r="D125" t="str">
            <v>Therapeutische Plasmapherese: 14 Plasmapheresen</v>
          </cell>
          <cell r="E125">
            <v>1</v>
          </cell>
        </row>
        <row r="126">
          <cell r="A126" t="str">
            <v>ZE36.14.04</v>
          </cell>
          <cell r="B126">
            <v>17789.099999999999</v>
          </cell>
          <cell r="C126" t="str">
            <v>8-826.*d</v>
          </cell>
          <cell r="D126" t="str">
            <v>Therapeutische Plasmapherese: 14 Doppelfiltrationsplasmapheresen</v>
          </cell>
          <cell r="E126">
            <v>1</v>
          </cell>
        </row>
        <row r="127">
          <cell r="A127" t="str">
            <v>ZE36.15.01</v>
          </cell>
          <cell r="B127">
            <v>19059.75</v>
          </cell>
          <cell r="C127" t="str">
            <v>8-820.0h</v>
          </cell>
          <cell r="D127" t="str">
            <v>Therapeutische Plasmapherese: 15 Plasmapheresen</v>
          </cell>
          <cell r="E127">
            <v>1</v>
          </cell>
        </row>
        <row r="128">
          <cell r="A128" t="str">
            <v>ZE36.15.02</v>
          </cell>
          <cell r="B128">
            <v>19059.75</v>
          </cell>
          <cell r="C128" t="str">
            <v>8-820.1h</v>
          </cell>
          <cell r="D128" t="str">
            <v>Therapeutische Plasmapherese: 15 Plasmapheresen</v>
          </cell>
          <cell r="E128">
            <v>1</v>
          </cell>
        </row>
        <row r="129">
          <cell r="A129" t="str">
            <v>ZE36.15.03</v>
          </cell>
          <cell r="B129">
            <v>19059.75</v>
          </cell>
          <cell r="C129" t="str">
            <v>8-820.2e</v>
          </cell>
          <cell r="D129" t="str">
            <v>Therapeutische Plasmapherese: 15 Plasmapheresen</v>
          </cell>
          <cell r="E129">
            <v>1</v>
          </cell>
        </row>
        <row r="130">
          <cell r="A130" t="str">
            <v>ZE36.15.04</v>
          </cell>
          <cell r="B130">
            <v>19059.75</v>
          </cell>
          <cell r="C130" t="str">
            <v>8-826.*e</v>
          </cell>
          <cell r="D130" t="str">
            <v>Therapeutische Plasmapherese: 15 Doppelfiltrationsplasmapheresen</v>
          </cell>
          <cell r="E130">
            <v>1</v>
          </cell>
        </row>
        <row r="131">
          <cell r="A131" t="str">
            <v>ZE36.16.01</v>
          </cell>
          <cell r="B131">
            <v>20965.73</v>
          </cell>
          <cell r="C131" t="str">
            <v>8-820.0j</v>
          </cell>
          <cell r="D131" t="str">
            <v>Therapeutische Plasmapherese: 16 bis 17 Plasmapheresen</v>
          </cell>
          <cell r="E131">
            <v>1</v>
          </cell>
        </row>
        <row r="132">
          <cell r="A132" t="str">
            <v>ZE36.16.02</v>
          </cell>
          <cell r="B132">
            <v>20965.73</v>
          </cell>
          <cell r="C132" t="str">
            <v>8-820.1j</v>
          </cell>
          <cell r="D132" t="str">
            <v>Therapeutische Plasmapherese: 16 bis 17 Plasmapheresen</v>
          </cell>
          <cell r="E132">
            <v>1</v>
          </cell>
        </row>
        <row r="133">
          <cell r="A133" t="str">
            <v>ZE36.16.03</v>
          </cell>
          <cell r="B133">
            <v>20965.73</v>
          </cell>
          <cell r="C133" t="str">
            <v>8-820.2f</v>
          </cell>
          <cell r="D133" t="str">
            <v>Therapeutische Plasmapherese: 16 bis 17 Plasmapheresen</v>
          </cell>
          <cell r="E133">
            <v>1</v>
          </cell>
        </row>
        <row r="134">
          <cell r="A134" t="str">
            <v>ZE36.16.04</v>
          </cell>
          <cell r="B134">
            <v>20965.73</v>
          </cell>
          <cell r="C134" t="str">
            <v>8-826.*f</v>
          </cell>
          <cell r="D134" t="str">
            <v>Therapeutische Plasmapherese: 16 bis 17 Doppelfiltrationsplasmapheresen</v>
          </cell>
          <cell r="E134">
            <v>1</v>
          </cell>
        </row>
        <row r="135">
          <cell r="A135" t="str">
            <v>ZE36.17.01</v>
          </cell>
          <cell r="B135">
            <v>23507.03</v>
          </cell>
          <cell r="C135" t="str">
            <v>8-820.0k</v>
          </cell>
          <cell r="D135" t="str">
            <v>Therapeutische Plasmapherese: 18 bis 19 Plasmapheresen</v>
          </cell>
          <cell r="E135">
            <v>1</v>
          </cell>
        </row>
        <row r="136">
          <cell r="A136" t="str">
            <v>ZE36.17.02</v>
          </cell>
          <cell r="B136">
            <v>23507.03</v>
          </cell>
          <cell r="C136" t="str">
            <v>8-820.1k</v>
          </cell>
          <cell r="D136" t="str">
            <v>Therapeutische Plasmapherese: 18 bis 19 Plasmapheresen</v>
          </cell>
          <cell r="E136">
            <v>1</v>
          </cell>
        </row>
        <row r="137">
          <cell r="A137" t="str">
            <v>ZE36.17.03</v>
          </cell>
          <cell r="B137">
            <v>23507.03</v>
          </cell>
          <cell r="C137" t="str">
            <v>8-820.2g</v>
          </cell>
          <cell r="D137" t="str">
            <v>Therapeutische Plasmapherese: 18 bis 19 Plasmapheresen</v>
          </cell>
          <cell r="E137">
            <v>1</v>
          </cell>
        </row>
        <row r="138">
          <cell r="A138" t="str">
            <v>ZE36.17.04</v>
          </cell>
          <cell r="B138">
            <v>23507.03</v>
          </cell>
          <cell r="C138" t="str">
            <v>8-826.*g</v>
          </cell>
          <cell r="D138" t="str">
            <v>Therapeutische Plasmapherese: 18 bis 19 Doppelfiltrationsplasmapheresen</v>
          </cell>
          <cell r="E138">
            <v>1</v>
          </cell>
        </row>
        <row r="139">
          <cell r="A139" t="str">
            <v>ZE36.18.01</v>
          </cell>
          <cell r="B139">
            <v>26048.33</v>
          </cell>
          <cell r="C139" t="str">
            <v>8-820.0m</v>
          </cell>
          <cell r="D139" t="str">
            <v>Therapeutische Plasmapherese: 20 bis 21 Plasmapheresen</v>
          </cell>
          <cell r="E139">
            <v>1</v>
          </cell>
        </row>
        <row r="140">
          <cell r="A140" t="str">
            <v>ZE36.18.02</v>
          </cell>
          <cell r="B140">
            <v>26048.33</v>
          </cell>
          <cell r="C140" t="str">
            <v>8-820.1m</v>
          </cell>
          <cell r="D140" t="str">
            <v>Therapeutische Plasmapherese: 20 bis 21 Plasmapheresen</v>
          </cell>
          <cell r="E140">
            <v>1</v>
          </cell>
        </row>
        <row r="141">
          <cell r="A141" t="str">
            <v>ZE36.18.03</v>
          </cell>
          <cell r="B141">
            <v>26048.33</v>
          </cell>
          <cell r="C141" t="str">
            <v>8-820.2h</v>
          </cell>
          <cell r="D141" t="str">
            <v>Therapeutische Plasmapherese: 20 bis 21 Plasmapheresen</v>
          </cell>
          <cell r="E141">
            <v>1</v>
          </cell>
        </row>
        <row r="142">
          <cell r="A142" t="str">
            <v>ZE36.18.04</v>
          </cell>
          <cell r="B142">
            <v>26048.33</v>
          </cell>
          <cell r="C142" t="str">
            <v>8-826.*h</v>
          </cell>
          <cell r="D142" t="str">
            <v>Therapeutische Plasmapherese: 20 bis 21 Doppelfiltrationsplasmapheresen</v>
          </cell>
          <cell r="E142">
            <v>1</v>
          </cell>
        </row>
        <row r="143">
          <cell r="A143" t="str">
            <v>ZE36.19.01</v>
          </cell>
          <cell r="B143">
            <v>28589.63</v>
          </cell>
          <cell r="C143" t="str">
            <v>8-820.0n</v>
          </cell>
          <cell r="D143" t="str">
            <v>Therapeutische Plasmapherese: 22 bis 23 Plasmapheresen</v>
          </cell>
          <cell r="E143">
            <v>1</v>
          </cell>
        </row>
        <row r="144">
          <cell r="A144" t="str">
            <v>ZE36.19.02</v>
          </cell>
          <cell r="B144">
            <v>28589.63</v>
          </cell>
          <cell r="C144" t="str">
            <v>8-820.1n</v>
          </cell>
          <cell r="D144" t="str">
            <v>Therapeutische Plasmapherese: 22 bis 23 Plasmapheresen</v>
          </cell>
          <cell r="E144">
            <v>1</v>
          </cell>
        </row>
        <row r="145">
          <cell r="A145" t="str">
            <v>ZE36.19.03</v>
          </cell>
          <cell r="B145">
            <v>28589.63</v>
          </cell>
          <cell r="C145" t="str">
            <v>8-820.2j</v>
          </cell>
          <cell r="D145" t="str">
            <v>Therapeutische Plasmapherese: 22 bis 23 Plasmapheresen</v>
          </cell>
          <cell r="E145">
            <v>1</v>
          </cell>
        </row>
        <row r="146">
          <cell r="A146" t="str">
            <v>ZE36.19.04</v>
          </cell>
          <cell r="B146">
            <v>28589.63</v>
          </cell>
          <cell r="C146" t="str">
            <v>8-826.*j</v>
          </cell>
          <cell r="D146" t="str">
            <v>Therapeutische Plasmapherese: 22 bis 23 Doppelfiltrationsplasmapheresen</v>
          </cell>
          <cell r="E146">
            <v>1</v>
          </cell>
        </row>
        <row r="147">
          <cell r="A147" t="str">
            <v>ZE36.20.01</v>
          </cell>
          <cell r="B147">
            <v>31130.93</v>
          </cell>
          <cell r="C147" t="str">
            <v>8-820.0p</v>
          </cell>
          <cell r="D147" t="str">
            <v>Therapeutische Plasmapherese: 24 bis 25 Plasmapheresen</v>
          </cell>
          <cell r="E147">
            <v>1</v>
          </cell>
        </row>
        <row r="148">
          <cell r="A148" t="str">
            <v>ZE36.20.02</v>
          </cell>
          <cell r="B148">
            <v>31130.93</v>
          </cell>
          <cell r="C148" t="str">
            <v>8-820.1p</v>
          </cell>
          <cell r="D148" t="str">
            <v>Therapeutische Plasmapherese: 24 bis 25 Plasmapheresen</v>
          </cell>
          <cell r="E148">
            <v>1</v>
          </cell>
        </row>
        <row r="149">
          <cell r="A149" t="str">
            <v>ZE36.20.03</v>
          </cell>
          <cell r="B149">
            <v>31130.93</v>
          </cell>
          <cell r="C149" t="str">
            <v>8-820.2k</v>
          </cell>
          <cell r="D149" t="str">
            <v>Therapeutische Plasmapherese: 24 bis 25 Plasmapheresen</v>
          </cell>
          <cell r="E149">
            <v>1</v>
          </cell>
        </row>
        <row r="150">
          <cell r="A150" t="str">
            <v>ZE36.20.04</v>
          </cell>
          <cell r="B150">
            <v>31130.93</v>
          </cell>
          <cell r="C150" t="str">
            <v>8-826.*k</v>
          </cell>
          <cell r="D150" t="str">
            <v>Therapeutische Plasmapherese: 24 bis 25 Doppelfiltrationsplasmapheresen</v>
          </cell>
          <cell r="E150">
            <v>1</v>
          </cell>
        </row>
        <row r="151">
          <cell r="A151" t="str">
            <v>ZE36.21.01</v>
          </cell>
          <cell r="B151">
            <v>34307.550000000003</v>
          </cell>
          <cell r="C151" t="str">
            <v>8-820.0q</v>
          </cell>
          <cell r="D151" t="str">
            <v>Therapeutische Plasmapherese: 26 bis 28 Plasmapheresen</v>
          </cell>
          <cell r="E151">
            <v>1</v>
          </cell>
        </row>
        <row r="152">
          <cell r="A152" t="str">
            <v>ZE36.21.02</v>
          </cell>
          <cell r="B152">
            <v>34307.550000000003</v>
          </cell>
          <cell r="C152" t="str">
            <v>8-820.1q</v>
          </cell>
          <cell r="D152" t="str">
            <v>Therapeutische Plasmapherese: 26 bis 28 Plasmapheresen</v>
          </cell>
          <cell r="E152">
            <v>1</v>
          </cell>
        </row>
        <row r="153">
          <cell r="A153" t="str">
            <v>ZE36.21.03</v>
          </cell>
          <cell r="B153">
            <v>34307.550000000003</v>
          </cell>
          <cell r="C153" t="str">
            <v>8-820.2m</v>
          </cell>
          <cell r="D153" t="str">
            <v>Therapeutische Plasmapherese: 26 bis 28 Plasmapheresen</v>
          </cell>
          <cell r="E153">
            <v>1</v>
          </cell>
        </row>
        <row r="154">
          <cell r="A154" t="str">
            <v>ZE36.21.04</v>
          </cell>
          <cell r="B154">
            <v>34307.550000000003</v>
          </cell>
          <cell r="C154" t="str">
            <v>8-826.*m</v>
          </cell>
          <cell r="D154" t="str">
            <v>Therapeutische Plasmapherese: 26 bis 28 Doppelfiltrationsplasmapheresen</v>
          </cell>
          <cell r="E154">
            <v>1</v>
          </cell>
        </row>
        <row r="155">
          <cell r="A155" t="str">
            <v>ZE36.22.01</v>
          </cell>
          <cell r="B155">
            <v>38119.5</v>
          </cell>
          <cell r="C155" t="str">
            <v>8-820.0r</v>
          </cell>
          <cell r="D155" t="str">
            <v>Therapeutische Plasmapherese: 29 bis 31 Plasmapheresen</v>
          </cell>
          <cell r="E155">
            <v>1</v>
          </cell>
        </row>
        <row r="156">
          <cell r="A156" t="str">
            <v>ZE36.22.02</v>
          </cell>
          <cell r="B156">
            <v>38119.5</v>
          </cell>
          <cell r="C156" t="str">
            <v>8-820.1r</v>
          </cell>
          <cell r="D156" t="str">
            <v>Therapeutische Plasmapherese: 29 bis 31 Plasmapheresen</v>
          </cell>
          <cell r="E156">
            <v>1</v>
          </cell>
        </row>
        <row r="157">
          <cell r="A157" t="str">
            <v>ZE36.22.03</v>
          </cell>
          <cell r="B157">
            <v>38119.5</v>
          </cell>
          <cell r="C157" t="str">
            <v>8-820.2n</v>
          </cell>
          <cell r="D157" t="str">
            <v>Therapeutische Plasmapherese: 29 bis 31 Plasmapheresen</v>
          </cell>
          <cell r="E157">
            <v>1</v>
          </cell>
        </row>
        <row r="158">
          <cell r="A158" t="str">
            <v>ZE36.22.04</v>
          </cell>
          <cell r="B158">
            <v>38119.5</v>
          </cell>
          <cell r="C158" t="str">
            <v>8-826.*n</v>
          </cell>
          <cell r="D158" t="str">
            <v>Therapeutische Plasmapherese: 29 bis 31 Doppelfiltrationsplasmapheresen</v>
          </cell>
          <cell r="E158">
            <v>1</v>
          </cell>
        </row>
        <row r="159">
          <cell r="A159" t="str">
            <v>ZE36.23.01</v>
          </cell>
          <cell r="B159">
            <v>41931.449999999997</v>
          </cell>
          <cell r="C159" t="str">
            <v>8-820.0s</v>
          </cell>
          <cell r="D159" t="str">
            <v>Therapeutische Plasmapherese: 32 bis 34 Plasmapheresen</v>
          </cell>
          <cell r="E159">
            <v>1</v>
          </cell>
        </row>
        <row r="160">
          <cell r="A160" t="str">
            <v>ZE36.23.02</v>
          </cell>
          <cell r="B160">
            <v>41931.449999999997</v>
          </cell>
          <cell r="C160" t="str">
            <v>8-820.1s</v>
          </cell>
          <cell r="D160" t="str">
            <v>Therapeutische Plasmapherese: 32 bis 34 Plasmapheresen</v>
          </cell>
          <cell r="E160">
            <v>1</v>
          </cell>
        </row>
        <row r="161">
          <cell r="A161" t="str">
            <v>ZE36.23.03</v>
          </cell>
          <cell r="B161">
            <v>41931.449999999997</v>
          </cell>
          <cell r="C161" t="str">
            <v>8-820.2p</v>
          </cell>
          <cell r="D161" t="str">
            <v>Therapeutische Plasmapherese: 32 bis 34 Plasmapheresen</v>
          </cell>
          <cell r="E161">
            <v>1</v>
          </cell>
        </row>
        <row r="162">
          <cell r="A162" t="str">
            <v>ZE36.23.04</v>
          </cell>
          <cell r="B162">
            <v>41931.449999999997</v>
          </cell>
          <cell r="C162" t="str">
            <v>8-826.*p</v>
          </cell>
          <cell r="D162" t="str">
            <v>Therapeutische Plasmapherese: 32 bis 34 Doppelfiltrationsplasmapheresen</v>
          </cell>
          <cell r="E162">
            <v>1</v>
          </cell>
        </row>
        <row r="163">
          <cell r="A163" t="str">
            <v>ZE36.24.01</v>
          </cell>
          <cell r="B163">
            <v>47014.05</v>
          </cell>
          <cell r="C163" t="str">
            <v>8-820.0t</v>
          </cell>
          <cell r="D163" t="str">
            <v>Therapeutische Plasmapherese: 35 bis 39 Plasmapheresen</v>
          </cell>
          <cell r="E163">
            <v>1</v>
          </cell>
        </row>
        <row r="164">
          <cell r="A164" t="str">
            <v>ZE36.24.02</v>
          </cell>
          <cell r="B164">
            <v>47014.05</v>
          </cell>
          <cell r="C164" t="str">
            <v>8-820.1t</v>
          </cell>
          <cell r="D164" t="str">
            <v>Therapeutische Plasmapherese: 35 bis 39 Plasmapheresen</v>
          </cell>
          <cell r="E164">
            <v>1</v>
          </cell>
        </row>
        <row r="165">
          <cell r="A165" t="str">
            <v>ZE36.24.03</v>
          </cell>
          <cell r="B165">
            <v>47014.05</v>
          </cell>
          <cell r="C165" t="str">
            <v>8-820.2q</v>
          </cell>
          <cell r="D165" t="str">
            <v>Therapeutische Plasmapherese: 35 bis 39 Plasmapheresen</v>
          </cell>
          <cell r="E165">
            <v>1</v>
          </cell>
        </row>
        <row r="166">
          <cell r="A166" t="str">
            <v>ZE36.24.04</v>
          </cell>
          <cell r="B166">
            <v>47014.05</v>
          </cell>
          <cell r="C166" t="str">
            <v>8-826.*q</v>
          </cell>
          <cell r="D166" t="str">
            <v>Therapeutische Plasmapherese: 35 bis 39 Doppelfiltrationsplasmapheresen</v>
          </cell>
          <cell r="E166">
            <v>1</v>
          </cell>
        </row>
        <row r="167">
          <cell r="A167" t="str">
            <v>ZE36.25.01</v>
          </cell>
          <cell r="B167">
            <v>53367.3</v>
          </cell>
          <cell r="C167" t="str">
            <v>8-820.0u</v>
          </cell>
          <cell r="D167" t="str">
            <v>Therapeutische Plasmapherese: 40 bis 44 Plasmapheresen</v>
          </cell>
          <cell r="E167">
            <v>1</v>
          </cell>
        </row>
        <row r="168">
          <cell r="A168" t="str">
            <v>ZE36.25.02</v>
          </cell>
          <cell r="B168">
            <v>53367.3</v>
          </cell>
          <cell r="C168" t="str">
            <v>8-820.1u</v>
          </cell>
          <cell r="D168" t="str">
            <v>Therapeutische Plasmapherese: 40 bis 44 Plasmapheresen</v>
          </cell>
          <cell r="E168">
            <v>1</v>
          </cell>
        </row>
        <row r="169">
          <cell r="A169" t="str">
            <v>ZE36.25.03</v>
          </cell>
          <cell r="B169">
            <v>53367.3</v>
          </cell>
          <cell r="C169" t="str">
            <v>8-820.2r</v>
          </cell>
          <cell r="D169" t="str">
            <v>Therapeutische Plasmapherese: 40 bis 44 Plasmapheresen</v>
          </cell>
          <cell r="E169">
            <v>1</v>
          </cell>
        </row>
        <row r="170">
          <cell r="A170" t="str">
            <v>ZE36.25.04</v>
          </cell>
          <cell r="B170">
            <v>53367.3</v>
          </cell>
          <cell r="C170" t="str">
            <v>8-826.*r</v>
          </cell>
          <cell r="D170" t="str">
            <v>Therapeutische Plasmapherese: 40 bis 44 Doppelfiltrationsplasmapheresen</v>
          </cell>
          <cell r="E170">
            <v>1</v>
          </cell>
        </row>
        <row r="171">
          <cell r="A171" t="str">
            <v>ZE36.26.01</v>
          </cell>
          <cell r="B171">
            <v>59720.55</v>
          </cell>
          <cell r="C171" t="str">
            <v>8-820.0v</v>
          </cell>
          <cell r="D171" t="str">
            <v>Therapeutische Plasmapherese: 45 bis 49 Plasmapheresen</v>
          </cell>
          <cell r="E171">
            <v>1</v>
          </cell>
        </row>
        <row r="172">
          <cell r="A172" t="str">
            <v>ZE36.26.02</v>
          </cell>
          <cell r="B172">
            <v>59720.55</v>
          </cell>
          <cell r="C172" t="str">
            <v>8-820.1v</v>
          </cell>
          <cell r="D172" t="str">
            <v>Therapeutische Plasmapherese: 45 bis 49 Plasmapheresen</v>
          </cell>
          <cell r="E172">
            <v>1</v>
          </cell>
        </row>
        <row r="173">
          <cell r="A173" t="str">
            <v>ZE36.26.03</v>
          </cell>
          <cell r="B173">
            <v>59720.55</v>
          </cell>
          <cell r="C173" t="str">
            <v>8-820.2s</v>
          </cell>
          <cell r="D173" t="str">
            <v>Therapeutische Plasmapherese: 45 bis 49 Plasmapheresen</v>
          </cell>
          <cell r="E173">
            <v>1</v>
          </cell>
        </row>
        <row r="174">
          <cell r="A174" t="str">
            <v>ZE36.26.04</v>
          </cell>
          <cell r="B174">
            <v>59720.55</v>
          </cell>
          <cell r="C174" t="str">
            <v>8-826.*s</v>
          </cell>
          <cell r="D174" t="str">
            <v>Therapeutische Plasmapherese: 45 bis 49 Doppelfiltrationsplasmapheresen</v>
          </cell>
          <cell r="E174">
            <v>1</v>
          </cell>
        </row>
        <row r="175">
          <cell r="A175" t="str">
            <v>ZE36.27.01</v>
          </cell>
          <cell r="B175">
            <v>66073.8</v>
          </cell>
          <cell r="C175" t="str">
            <v>8-820.0w</v>
          </cell>
          <cell r="D175" t="str">
            <v>Therapeutische Plasmapherese: 50 oder mehr Plasmapheresen</v>
          </cell>
          <cell r="E175">
            <v>1</v>
          </cell>
        </row>
        <row r="176">
          <cell r="A176" t="str">
            <v>ZE36.27.02</v>
          </cell>
          <cell r="B176">
            <v>66073.8</v>
          </cell>
          <cell r="C176" t="str">
            <v>8-820.1w</v>
          </cell>
          <cell r="D176" t="str">
            <v>Therapeutische Plasmapherese: 50 oder mehr Plasmapheresen</v>
          </cell>
          <cell r="E176">
            <v>1</v>
          </cell>
        </row>
        <row r="177">
          <cell r="A177" t="str">
            <v>ZE36.27.03</v>
          </cell>
          <cell r="B177">
            <v>66073.8</v>
          </cell>
          <cell r="C177" t="str">
            <v>8-820.2t</v>
          </cell>
          <cell r="D177" t="str">
            <v>Therapeutische Plasmapherese: 50 oder mehr Plasmapheresen</v>
          </cell>
          <cell r="E177">
            <v>1</v>
          </cell>
        </row>
        <row r="178">
          <cell r="A178" t="str">
            <v>ZE36.27.04</v>
          </cell>
          <cell r="B178">
            <v>66073.8</v>
          </cell>
          <cell r="C178" t="str">
            <v>8-826.*t</v>
          </cell>
          <cell r="D178" t="str">
            <v>Therapeutische Plasmapherese: 50 oder mehr Doppelfiltrationsplasmapheresen</v>
          </cell>
          <cell r="E178">
            <v>1</v>
          </cell>
        </row>
        <row r="179">
          <cell r="A179" t="str">
            <v>ZE37</v>
          </cell>
          <cell r="B179">
            <v>1273.68</v>
          </cell>
          <cell r="C179" t="str">
            <v>8-824</v>
          </cell>
          <cell r="D179" t="str">
            <v>Photopherese</v>
          </cell>
          <cell r="E179">
            <v>1</v>
          </cell>
        </row>
        <row r="180">
          <cell r="A180" t="str">
            <v>ZE40</v>
          </cell>
          <cell r="B180">
            <v>0</v>
          </cell>
          <cell r="C180">
            <v>0</v>
          </cell>
          <cell r="D180" t="str">
            <v>Applikation von Medikamenten, Liste 2: Filgrastim, parenteral</v>
          </cell>
          <cell r="E180">
            <v>0</v>
          </cell>
        </row>
        <row r="181">
          <cell r="A181" t="str">
            <v>ZE40.01</v>
          </cell>
          <cell r="B181">
            <v>31.55</v>
          </cell>
          <cell r="C181" t="str">
            <v>6-002.10</v>
          </cell>
          <cell r="D181" t="str">
            <v>Applikation von Medikamenten, Liste 2: Filgrastim, parenteral: 70 Mio. IE bis unter 130 Mio. IE</v>
          </cell>
          <cell r="E181">
            <v>0</v>
          </cell>
        </row>
        <row r="182">
          <cell r="A182" t="str">
            <v>ZE40.02</v>
          </cell>
          <cell r="B182">
            <v>52.58</v>
          </cell>
          <cell r="C182" t="str">
            <v>6-002.11</v>
          </cell>
          <cell r="D182" t="str">
            <v>Applikation von Medikamenten, Liste 2: Filgrastim, parenteral: 130 Mio. IE bis unter 190 Mio. IE</v>
          </cell>
          <cell r="E182">
            <v>0</v>
          </cell>
        </row>
        <row r="183">
          <cell r="A183" t="str">
            <v>ZE40.03</v>
          </cell>
          <cell r="B183">
            <v>73.61</v>
          </cell>
          <cell r="C183" t="str">
            <v>6-002.12</v>
          </cell>
          <cell r="D183" t="str">
            <v>Applikation von Medikamenten, Liste 2: Filgrastim, parenteral: 190 Mio. IE bis unter 250 Mio. IE</v>
          </cell>
          <cell r="E183">
            <v>0</v>
          </cell>
        </row>
        <row r="184">
          <cell r="A184" t="str">
            <v>ZE40.04</v>
          </cell>
          <cell r="B184">
            <v>99.31</v>
          </cell>
          <cell r="C184" t="str">
            <v>6-002.13</v>
          </cell>
          <cell r="D184" t="str">
            <v>Applikation von Medikamenten, Liste 2: Filgrastim, parenteral: 250 Mio. IE bis unter 350 Mio. IE</v>
          </cell>
          <cell r="E184">
            <v>0</v>
          </cell>
        </row>
        <row r="185">
          <cell r="A185" t="str">
            <v>ZE40.05</v>
          </cell>
          <cell r="B185">
            <v>134.36000000000001</v>
          </cell>
          <cell r="C185" t="str">
            <v>6-002.14</v>
          </cell>
          <cell r="D185" t="str">
            <v>Applikation von Medikamenten, Liste 2: Filgrastim, parenteral: 350 Mio. IE bis unter 450 Mio. IE</v>
          </cell>
          <cell r="E185">
            <v>0</v>
          </cell>
        </row>
        <row r="186">
          <cell r="A186" t="str">
            <v>ZE40.06</v>
          </cell>
          <cell r="B186">
            <v>169.41</v>
          </cell>
          <cell r="C186" t="str">
            <v>6-002.15</v>
          </cell>
          <cell r="D186" t="str">
            <v>Applikation von Medikamenten, Liste 2: Filgrastim, parenteral: 450 Mio. IE bis unter 550 Mio. IE</v>
          </cell>
          <cell r="E186">
            <v>0</v>
          </cell>
        </row>
        <row r="187">
          <cell r="A187" t="str">
            <v>ZE40.07</v>
          </cell>
          <cell r="B187">
            <v>204.46</v>
          </cell>
          <cell r="C187" t="str">
            <v>6-002.16</v>
          </cell>
          <cell r="D187" t="str">
            <v>Applikation von Medikamenten, Liste 2: Filgrastim, parenteral: 550 Mio. IE bis unter 650 Mio. IE</v>
          </cell>
          <cell r="E187">
            <v>0</v>
          </cell>
        </row>
        <row r="188">
          <cell r="A188" t="str">
            <v>ZE40.08</v>
          </cell>
          <cell r="B188">
            <v>239.51</v>
          </cell>
          <cell r="C188" t="str">
            <v>6-002.17</v>
          </cell>
          <cell r="D188" t="str">
            <v>Applikation von Medikamenten, Liste 2: Filgrastim, parenteral: 650 Mio. IE bis unter 750 Mio. IE</v>
          </cell>
          <cell r="E188">
            <v>0</v>
          </cell>
        </row>
        <row r="189">
          <cell r="A189" t="str">
            <v>ZE40.09</v>
          </cell>
          <cell r="B189">
            <v>274.56</v>
          </cell>
          <cell r="C189" t="str">
            <v>6-002.18</v>
          </cell>
          <cell r="D189" t="str">
            <v>Applikation von Medikamenten, Liste 2: Filgrastim, parenteral: 750 Mio. IE bis unter 850 Mio. IE</v>
          </cell>
          <cell r="E189">
            <v>0</v>
          </cell>
        </row>
        <row r="190">
          <cell r="A190" t="str">
            <v>ZE40.10</v>
          </cell>
          <cell r="B190">
            <v>309.61</v>
          </cell>
          <cell r="C190" t="str">
            <v>6-002.19</v>
          </cell>
          <cell r="D190" t="str">
            <v>Applikation von Medikamenten, Liste 2: Filgrastim, parenteral: 850 Mio. IE bis unter 950 Mio. IE</v>
          </cell>
          <cell r="E190">
            <v>0</v>
          </cell>
        </row>
        <row r="191">
          <cell r="A191" t="str">
            <v>ZE40.11</v>
          </cell>
          <cell r="B191">
            <v>344.66</v>
          </cell>
          <cell r="C191" t="str">
            <v>6-002.1a</v>
          </cell>
          <cell r="D191" t="str">
            <v>Applikation von Medikamenten, Liste 2: Filgrastim, parenteral: 950 Mio. IE bis unter 1.050 Mio. IE</v>
          </cell>
          <cell r="E191">
            <v>0</v>
          </cell>
        </row>
        <row r="192">
          <cell r="A192" t="str">
            <v>ZE40.12</v>
          </cell>
          <cell r="B192">
            <v>391.39</v>
          </cell>
          <cell r="C192" t="str">
            <v>6-002.1b</v>
          </cell>
          <cell r="D192" t="str">
            <v>Applikation von Medikamenten, Liste 2: Filgrastim, parenteral: 1.050 Mio. IE bis unter 1.250 Mio. IE</v>
          </cell>
          <cell r="E192">
            <v>0</v>
          </cell>
        </row>
        <row r="193">
          <cell r="A193" t="str">
            <v>ZE40.13</v>
          </cell>
          <cell r="B193">
            <v>461.49</v>
          </cell>
          <cell r="C193" t="str">
            <v>6-002.1c</v>
          </cell>
          <cell r="D193" t="str">
            <v>Applikation von Medikamenten, Liste 2: Filgrastim, parenteral: 1.250 Mio. IE bis unter 1.450 Mio. IE</v>
          </cell>
          <cell r="E193">
            <v>0</v>
          </cell>
        </row>
        <row r="194">
          <cell r="A194" t="str">
            <v>ZE40.14</v>
          </cell>
          <cell r="B194">
            <v>529.16999999999996</v>
          </cell>
          <cell r="C194" t="str">
            <v>6-002.1d</v>
          </cell>
          <cell r="D194" t="str">
            <v>Applikation von Medikamenten, Liste 2: Filgrastim, parenteral: 1.450 Mio. IE bis unter 1.650 Mio. IE</v>
          </cell>
          <cell r="E194">
            <v>0</v>
          </cell>
        </row>
        <row r="195">
          <cell r="A195" t="str">
            <v>ZE40.15</v>
          </cell>
          <cell r="B195">
            <v>601.69000000000005</v>
          </cell>
          <cell r="C195" t="str">
            <v>6-002.1e</v>
          </cell>
          <cell r="D195" t="str">
            <v>Applikation von Medikamenten, Liste 2: Filgrastim, parenteral: 1.650 Mio. IE bis unter 1.850 Mio. IE</v>
          </cell>
          <cell r="E195">
            <v>0</v>
          </cell>
        </row>
        <row r="196">
          <cell r="A196" t="str">
            <v>ZE40.16</v>
          </cell>
          <cell r="B196">
            <v>671.79</v>
          </cell>
          <cell r="C196" t="str">
            <v>6-002.1f</v>
          </cell>
          <cell r="D196" t="str">
            <v>Applikation von Medikamenten, Liste 2: Filgrastim, parenteral: 1.850 Mio. IE bis unter 2.050 Mio. IE</v>
          </cell>
          <cell r="E196">
            <v>0</v>
          </cell>
        </row>
        <row r="197">
          <cell r="A197" t="str">
            <v>ZE40.17</v>
          </cell>
          <cell r="B197">
            <v>741.89</v>
          </cell>
          <cell r="C197" t="str">
            <v>6-002.1g</v>
          </cell>
          <cell r="D197" t="str">
            <v>Applikation von Medikamenten, Liste 2: Filgrastim, parenteral: 2.050 Mio. IE bis unter 2.250 Mio. IE</v>
          </cell>
          <cell r="E197">
            <v>0</v>
          </cell>
        </row>
        <row r="198">
          <cell r="A198" t="str">
            <v>ZE40.18</v>
          </cell>
          <cell r="B198">
            <v>811.99</v>
          </cell>
          <cell r="C198" t="str">
            <v>6-002.1h</v>
          </cell>
          <cell r="D198" t="str">
            <v>Applikation von Medikamenten, Liste 2: Filgrastim, parenteral: 2.250 Mio. IE bis unter 2.450 Mio. IE</v>
          </cell>
          <cell r="E198">
            <v>0</v>
          </cell>
        </row>
        <row r="199">
          <cell r="A199" t="str">
            <v>ZE40.19</v>
          </cell>
          <cell r="B199">
            <v>882.09</v>
          </cell>
          <cell r="C199" t="str">
            <v>6-002.1j</v>
          </cell>
          <cell r="D199" t="str">
            <v>Applikation von Medikamenten, Liste 2: Filgrastim, parenteral: 2.450 Mio. IE oder mehr</v>
          </cell>
          <cell r="E199">
            <v>0</v>
          </cell>
        </row>
        <row r="200">
          <cell r="A200" t="str">
            <v>ZE42</v>
          </cell>
          <cell r="B200">
            <v>0</v>
          </cell>
          <cell r="C200">
            <v>0</v>
          </cell>
          <cell r="D200" t="str">
            <v>Applikation von Medikamenten, Liste 2: Lenograstim, parenteral</v>
          </cell>
          <cell r="E200">
            <v>0</v>
          </cell>
        </row>
        <row r="201">
          <cell r="A201" t="str">
            <v>ZE42.01</v>
          </cell>
          <cell r="B201">
            <v>58.44</v>
          </cell>
          <cell r="C201" t="str">
            <v>6-002.20</v>
          </cell>
          <cell r="D201" t="str">
            <v>Applikation von Medikamenten, Liste 2: Lenograstim, parenteral: 75 Mio. IE bis unter 150 Mio. IE</v>
          </cell>
          <cell r="E201">
            <v>0</v>
          </cell>
        </row>
        <row r="202">
          <cell r="A202" t="str">
            <v>ZE42.02</v>
          </cell>
          <cell r="B202">
            <v>102.27</v>
          </cell>
          <cell r="C202" t="str">
            <v>6-002.21</v>
          </cell>
          <cell r="D202" t="str">
            <v>Applikation von Medikamenten, Liste 2: Lenograstim, parenteral: 150 Mio. IE bis unter 225 Mio. IE</v>
          </cell>
          <cell r="E202">
            <v>0</v>
          </cell>
        </row>
        <row r="203">
          <cell r="A203" t="str">
            <v>ZE42.03</v>
          </cell>
          <cell r="B203">
            <v>146.1</v>
          </cell>
          <cell r="C203" t="str">
            <v>6-002.22</v>
          </cell>
          <cell r="D203" t="str">
            <v>Applikation von Medikamenten, Liste 2: Lenograstim, parenteral: 225 Mio. IE bis unter 300 Mio. IE</v>
          </cell>
          <cell r="E203">
            <v>0</v>
          </cell>
        </row>
        <row r="204">
          <cell r="A204" t="str">
            <v>ZE42.04</v>
          </cell>
          <cell r="B204">
            <v>193.13</v>
          </cell>
          <cell r="C204" t="str">
            <v>6-002.23</v>
          </cell>
          <cell r="D204" t="str">
            <v>Applikation von Medikamenten, Liste 2: Lenograstim, parenteral: 300 Mio. IE bis unter 400 Mio. IE</v>
          </cell>
          <cell r="E204">
            <v>0</v>
          </cell>
        </row>
        <row r="205">
          <cell r="A205" t="str">
            <v>ZE42.05</v>
          </cell>
          <cell r="B205">
            <v>253.24</v>
          </cell>
          <cell r="C205" t="str">
            <v>6-002.24</v>
          </cell>
          <cell r="D205" t="str">
            <v>Applikation von Medikamenten, Liste 2: Lenograstim, parenteral: 400 Mio. IE bis unter 500 Mio. IE</v>
          </cell>
          <cell r="E205">
            <v>0</v>
          </cell>
        </row>
        <row r="206">
          <cell r="A206" t="str">
            <v>ZE42.06</v>
          </cell>
          <cell r="B206">
            <v>311.68</v>
          </cell>
          <cell r="C206" t="str">
            <v>6-002.25</v>
          </cell>
          <cell r="D206" t="str">
            <v>Applikation von Medikamenten, Liste 2: Lenograstim, parenteral: 500 Mio. IE bis unter 600 Mio. IE</v>
          </cell>
          <cell r="E206">
            <v>0</v>
          </cell>
        </row>
        <row r="207">
          <cell r="A207" t="str">
            <v>ZE42.07</v>
          </cell>
          <cell r="B207">
            <v>389.6</v>
          </cell>
          <cell r="C207" t="str">
            <v>6-002.26</v>
          </cell>
          <cell r="D207" t="str">
            <v>Applikation von Medikamenten, Liste 2: Lenograstim, parenteral: 600 Mio. IE bis unter 800 Mio. IE</v>
          </cell>
          <cell r="E207">
            <v>0</v>
          </cell>
        </row>
        <row r="208">
          <cell r="A208" t="str">
            <v>ZE42.08</v>
          </cell>
          <cell r="B208">
            <v>506.48</v>
          </cell>
          <cell r="C208" t="str">
            <v>6-002.27</v>
          </cell>
          <cell r="D208" t="str">
            <v>Applikation von Medikamenten, Liste 2: Lenograstim, parenteral: 800 Mio. IE bis unter 1.000 Mio. IE</v>
          </cell>
          <cell r="E208">
            <v>0</v>
          </cell>
        </row>
        <row r="209">
          <cell r="A209" t="str">
            <v>ZE42.09</v>
          </cell>
          <cell r="B209">
            <v>623.36</v>
          </cell>
          <cell r="C209" t="str">
            <v>6-002.28</v>
          </cell>
          <cell r="D209" t="str">
            <v>Applikation von Medikamenten, Liste 2: Lenograstim, parenteral: 1.000 Mio. IE bis unter 1.200 Mio. IE</v>
          </cell>
          <cell r="E209">
            <v>0</v>
          </cell>
        </row>
        <row r="210">
          <cell r="A210" t="str">
            <v>ZE42.10</v>
          </cell>
          <cell r="B210">
            <v>740.24</v>
          </cell>
          <cell r="C210" t="str">
            <v>6-002.29</v>
          </cell>
          <cell r="D210" t="str">
            <v>Applikation von Medikamenten, Liste 2: Lenograstim, parenteral: 1.200 Mio. IE bis unter 1.400 Mio. IE</v>
          </cell>
          <cell r="E210">
            <v>0</v>
          </cell>
        </row>
        <row r="211">
          <cell r="A211" t="str">
            <v>ZE42.11</v>
          </cell>
          <cell r="B211">
            <v>857.12</v>
          </cell>
          <cell r="C211" t="str">
            <v>6-002.2a</v>
          </cell>
          <cell r="D211" t="str">
            <v>Applikation von Medikamenten, Liste 2: Lenograstim, parenteral: 1.400 Mio. IE bis unter 1.600 Mio. IE</v>
          </cell>
          <cell r="E211">
            <v>0</v>
          </cell>
        </row>
        <row r="212">
          <cell r="A212" t="str">
            <v>ZE42.12</v>
          </cell>
          <cell r="B212">
            <v>974</v>
          </cell>
          <cell r="C212" t="str">
            <v>6-002.2b</v>
          </cell>
          <cell r="D212" t="str">
            <v>Applikation von Medikamenten, Liste 2: Lenograstim, parenteral: 1.600 Mio. IE bis unter 1.800 Mio. IE</v>
          </cell>
          <cell r="E212">
            <v>0</v>
          </cell>
        </row>
        <row r="213">
          <cell r="A213" t="str">
            <v>ZE42.13</v>
          </cell>
          <cell r="B213">
            <v>1090.8800000000001</v>
          </cell>
          <cell r="C213" t="str">
            <v>6-002.2c</v>
          </cell>
          <cell r="D213" t="str">
            <v>Applikation von Medikamenten, Liste 2: Lenograstim, parenteral: 1.800 Mio. IE bis unter 2.000 Mio. IE</v>
          </cell>
          <cell r="E213">
            <v>0</v>
          </cell>
        </row>
        <row r="214">
          <cell r="A214" t="str">
            <v>ZE42.14</v>
          </cell>
          <cell r="B214">
            <v>1207.76</v>
          </cell>
          <cell r="C214" t="str">
            <v>6-002.2d</v>
          </cell>
          <cell r="D214" t="str">
            <v>Applikation von Medikamenten, Liste 2: Lenograstim, parenteral: 2.000 Mio. IE bis unter 2.200 Mio. IE</v>
          </cell>
          <cell r="E214">
            <v>0</v>
          </cell>
        </row>
        <row r="215">
          <cell r="A215" t="str">
            <v>ZE42.15</v>
          </cell>
          <cell r="B215">
            <v>1324.64</v>
          </cell>
          <cell r="C215" t="str">
            <v>6-002.2e</v>
          </cell>
          <cell r="D215" t="str">
            <v>Applikation von Medikamenten, Liste 2: Lenograstim, parenteral: 2.200 Mio. IE bis unter 2.400 Mio. IE</v>
          </cell>
          <cell r="E215">
            <v>0</v>
          </cell>
        </row>
        <row r="216">
          <cell r="A216" t="str">
            <v>ZE42.16</v>
          </cell>
          <cell r="B216">
            <v>1441.52</v>
          </cell>
          <cell r="C216" t="str">
            <v>6-002.2f</v>
          </cell>
          <cell r="D216" t="str">
            <v>Applikation von Medikamenten, Liste 2: Lenograstim, parenteral: 2.400 Mio. IE bis unter 2.600 Mio. IE</v>
          </cell>
          <cell r="E216">
            <v>0</v>
          </cell>
        </row>
        <row r="217">
          <cell r="A217" t="str">
            <v>ZE42.17</v>
          </cell>
          <cell r="B217">
            <v>1558.4</v>
          </cell>
          <cell r="C217" t="str">
            <v>6-002.2g</v>
          </cell>
          <cell r="D217" t="str">
            <v>Applikation von Medikamenten, Liste 2: Lenograstim, parenteral: 2.600 Mio. IE bis unter 2.800 Mio. IE</v>
          </cell>
          <cell r="E217">
            <v>0</v>
          </cell>
        </row>
        <row r="218">
          <cell r="A218" t="str">
            <v>ZE42.18</v>
          </cell>
          <cell r="B218">
            <v>1675.28</v>
          </cell>
          <cell r="C218" t="str">
            <v>6-002.2h</v>
          </cell>
          <cell r="D218" t="str">
            <v>Applikation von Medikamenten, Liste 2: Lenograstim, parenteral: 2.800 Mio. IE bis unter 3.000 Mio. IE</v>
          </cell>
          <cell r="E218">
            <v>0</v>
          </cell>
        </row>
        <row r="219">
          <cell r="A219" t="str">
            <v>ZE42.19</v>
          </cell>
          <cell r="B219">
            <v>1792.16</v>
          </cell>
          <cell r="C219" t="str">
            <v>6-002.2j</v>
          </cell>
          <cell r="D219" t="str">
            <v>Applikation von Medikamenten, Liste 2: Lenograstim, parenteral: 3.000 Mio. IE oder mehr</v>
          </cell>
          <cell r="E219">
            <v>0</v>
          </cell>
        </row>
        <row r="220">
          <cell r="A220" t="str">
            <v>ZE44</v>
          </cell>
          <cell r="B220">
            <v>0</v>
          </cell>
          <cell r="C220">
            <v>0</v>
          </cell>
          <cell r="D220" t="str">
            <v>Applikation von Medikamenten, Liste 2: Topotecan, parenteral</v>
          </cell>
          <cell r="E220">
            <v>0</v>
          </cell>
        </row>
        <row r="221">
          <cell r="A221" t="str">
            <v>ZE44.01</v>
          </cell>
          <cell r="B221">
            <v>85.42</v>
          </cell>
          <cell r="C221" t="str">
            <v>6-002.4c</v>
          </cell>
          <cell r="D221" t="str">
            <v>Applikation von Medikamenten, Liste 2: Topotecan, parenteral: 30,0 mg bis unter 40,0 mg</v>
          </cell>
          <cell r="E221">
            <v>0</v>
          </cell>
        </row>
        <row r="222">
          <cell r="A222" t="str">
            <v>ZE44.02</v>
          </cell>
          <cell r="B222">
            <v>111.05</v>
          </cell>
          <cell r="C222" t="str">
            <v>6-002.4d</v>
          </cell>
          <cell r="D222" t="str">
            <v>Applikation von Medikamenten, Liste 2: Topotecan, parenteral: 40,0 mg bis unter 50,0 mg</v>
          </cell>
          <cell r="E222">
            <v>0</v>
          </cell>
        </row>
        <row r="223">
          <cell r="A223" t="str">
            <v>ZE44.03</v>
          </cell>
          <cell r="B223">
            <v>136.66999999999999</v>
          </cell>
          <cell r="C223" t="str">
            <v>6-002.4e</v>
          </cell>
          <cell r="D223" t="str">
            <v>Applikation von Medikamenten, Liste 2: Topotecan, parenteral: 50,0 mg bis unter 60,0 mg</v>
          </cell>
          <cell r="E223">
            <v>0</v>
          </cell>
        </row>
        <row r="224">
          <cell r="A224" t="str">
            <v>ZE44.04</v>
          </cell>
          <cell r="B224">
            <v>162.30000000000001</v>
          </cell>
          <cell r="C224" t="str">
            <v>6-002.4f</v>
          </cell>
          <cell r="D224" t="str">
            <v>Applikation von Medikamenten, Liste 2: Topotecan, parenteral: 60,0 mg bis unter 70,0 mg</v>
          </cell>
          <cell r="E224">
            <v>0</v>
          </cell>
        </row>
        <row r="225">
          <cell r="A225" t="str">
            <v>ZE44.05</v>
          </cell>
          <cell r="B225">
            <v>187.92</v>
          </cell>
          <cell r="C225" t="str">
            <v>6-002.4g</v>
          </cell>
          <cell r="D225" t="str">
            <v>Applikation von Medikamenten, Liste 2: Topotecan, parenteral: 70,0 mg oder mehr</v>
          </cell>
          <cell r="E225">
            <v>0</v>
          </cell>
        </row>
        <row r="226">
          <cell r="A226" t="str">
            <v>ZE47</v>
          </cell>
          <cell r="B226">
            <v>0</v>
          </cell>
          <cell r="C226">
            <v>0</v>
          </cell>
          <cell r="D226" t="str">
            <v>Transfusion von Plasmabestandteilen und gentechnisch hergestellten Plasmaproteinen: Antithrombin III</v>
          </cell>
          <cell r="E226">
            <v>0</v>
          </cell>
        </row>
        <row r="227">
          <cell r="A227" t="str">
            <v>ZE47.01</v>
          </cell>
          <cell r="B227">
            <v>150.25</v>
          </cell>
          <cell r="C227" t="str">
            <v>8-810.g1</v>
          </cell>
          <cell r="D227" t="str">
            <v>Transfusion von Plasmabestandteilen und gentechnisch hergestellten Plasmaproteinen: Antithrombin III: 2.000 IE bis unter 3.500 IE</v>
          </cell>
          <cell r="E227">
            <v>0</v>
          </cell>
        </row>
        <row r="228">
          <cell r="A228" t="str">
            <v>ZE47.02</v>
          </cell>
          <cell r="B228">
            <v>240.4</v>
          </cell>
          <cell r="C228" t="str">
            <v>8-810.g2</v>
          </cell>
          <cell r="D228" t="str">
            <v>Transfusion von Plasmabestandteilen und gentechnisch hergestellten Plasmaproteinen: Antithrombin III: 3.500 IE bis unter 5.000 IE</v>
          </cell>
          <cell r="E228">
            <v>0</v>
          </cell>
        </row>
        <row r="229">
          <cell r="A229" t="str">
            <v>ZE47.03</v>
          </cell>
          <cell r="B229">
            <v>340.57</v>
          </cell>
          <cell r="C229" t="str">
            <v>8-810.g3</v>
          </cell>
          <cell r="D229" t="str">
            <v>Transfusion von Plasmabestandteilen und gentechnisch hergestellten Plasmaproteinen: Antithrombin III: 5.000 IE bis unter 7.000 IE</v>
          </cell>
          <cell r="E229">
            <v>0</v>
          </cell>
        </row>
        <row r="230">
          <cell r="A230" t="str">
            <v>ZE47.04</v>
          </cell>
          <cell r="B230">
            <v>480.8</v>
          </cell>
          <cell r="C230" t="str">
            <v>8-810.g4</v>
          </cell>
          <cell r="D230" t="str">
            <v>Transfusion von Plasmabestandteilen und gentechnisch hergestellten Plasmaproteinen: Antithrombin III: 7.000 IE bis unter 10.000 IE</v>
          </cell>
          <cell r="E230">
            <v>0</v>
          </cell>
        </row>
        <row r="231">
          <cell r="A231" t="str">
            <v>ZE47.05</v>
          </cell>
          <cell r="B231">
            <v>700.37</v>
          </cell>
          <cell r="C231" t="str">
            <v>8-810.g5</v>
          </cell>
          <cell r="D231" t="str">
            <v>Transfusion von Plasmabestandteilen und gentechnisch hergestellten Plasmaproteinen: Antithrombin III: 10.000 IE bis unter 15.000 IE</v>
          </cell>
          <cell r="E231">
            <v>0</v>
          </cell>
        </row>
        <row r="232">
          <cell r="A232" t="str">
            <v>ZE47.06</v>
          </cell>
          <cell r="B232">
            <v>981.49</v>
          </cell>
          <cell r="C232" t="str">
            <v>8-810.g6</v>
          </cell>
          <cell r="D232" t="str">
            <v>Transfusion von Plasmabestandteilen und gentechnisch hergestellten Plasmaproteinen: Antithrombin III: 15.000 IE bis unter 20.000 IE</v>
          </cell>
          <cell r="E232">
            <v>0</v>
          </cell>
        </row>
        <row r="233">
          <cell r="A233" t="str">
            <v>ZE47.07</v>
          </cell>
          <cell r="B233">
            <v>1284.4000000000001</v>
          </cell>
          <cell r="C233" t="str">
            <v>8-810.g7</v>
          </cell>
          <cell r="D233" t="str">
            <v>Transfusion von Plasmabestandteilen und gentechnisch hergestellten Plasmaproteinen: Antithrombin III: 20.000 IE bis unter 25.000 IE</v>
          </cell>
          <cell r="E233">
            <v>0</v>
          </cell>
        </row>
        <row r="234">
          <cell r="A234" t="str">
            <v>ZE47.08</v>
          </cell>
          <cell r="B234">
            <v>1602.67</v>
          </cell>
          <cell r="C234" t="str">
            <v>8-810.g8</v>
          </cell>
          <cell r="D234" t="str">
            <v>Transfusion von Plasmabestandteilen und gentechnisch hergestellten Plasmaproteinen: Antithrombin III: 25.000 IE bis unter 30.000 IE</v>
          </cell>
          <cell r="E234">
            <v>0</v>
          </cell>
        </row>
        <row r="235">
          <cell r="A235" t="str">
            <v>ZE47.09</v>
          </cell>
          <cell r="B235">
            <v>2003.33</v>
          </cell>
          <cell r="C235" t="str">
            <v>8-810.ga</v>
          </cell>
          <cell r="D235" t="str">
            <v>Transfusion von Plasmabestandteilen und gentechnisch hergestellten Plasmaproteinen: Antithrombin III: 30.000 IE bis unter 40.000 IE</v>
          </cell>
          <cell r="E235">
            <v>0</v>
          </cell>
        </row>
        <row r="236">
          <cell r="A236" t="str">
            <v>ZE47.10</v>
          </cell>
          <cell r="B236">
            <v>2604.33</v>
          </cell>
          <cell r="C236" t="str">
            <v>8-810.gb</v>
          </cell>
          <cell r="D236" t="str">
            <v>Transfusion von Plasmabestandteilen und gentechnisch hergestellten Plasmaproteinen: Antithrombin III: 40.000 IE bis unter 50.000 IE</v>
          </cell>
          <cell r="E236">
            <v>0</v>
          </cell>
        </row>
        <row r="237">
          <cell r="A237" t="str">
            <v>ZE47.11</v>
          </cell>
          <cell r="B237">
            <v>3205.33</v>
          </cell>
          <cell r="C237" t="str">
            <v>8-810.gc</v>
          </cell>
          <cell r="D237" t="str">
            <v>Transfusion von Plasmabestandteilen und gentechnisch hergestellten Plasmaproteinen: Antithrombin III: 50.000 IE bis unter 60.000 IE</v>
          </cell>
          <cell r="E237">
            <v>0</v>
          </cell>
        </row>
        <row r="238">
          <cell r="A238" t="str">
            <v>ZE47.12</v>
          </cell>
          <cell r="B238">
            <v>3806.33</v>
          </cell>
          <cell r="C238" t="str">
            <v>8-810.gd</v>
          </cell>
          <cell r="D238" t="str">
            <v>Transfusion von Plasmabestandteilen und gentechnisch hergestellten Plasmaproteinen: Antithrombin III: 60.000 IE bis unter 70.000 IE</v>
          </cell>
          <cell r="E238">
            <v>0</v>
          </cell>
        </row>
        <row r="239">
          <cell r="A239" t="str">
            <v>ZE47.13</v>
          </cell>
          <cell r="B239">
            <v>4607.67</v>
          </cell>
          <cell r="C239" t="str">
            <v>8-810.ge</v>
          </cell>
          <cell r="D239" t="str">
            <v>Transfusion von Plasmabestandteilen und gentechnisch hergestellten Plasmaproteinen: Antithrombin III: 70.000 IE bis unter 90.000 IE</v>
          </cell>
          <cell r="E239">
            <v>0</v>
          </cell>
        </row>
        <row r="240">
          <cell r="A240" t="str">
            <v>ZE47.14</v>
          </cell>
          <cell r="B240">
            <v>5809.67</v>
          </cell>
          <cell r="C240" t="str">
            <v>8-810.gf</v>
          </cell>
          <cell r="D240" t="str">
            <v>Transfusion von Plasmabestandteilen und gentechnisch hergestellten Plasmaproteinen: Antithrombin III: 90.000 IE bis unter 110.000 IE</v>
          </cell>
          <cell r="E240">
            <v>0</v>
          </cell>
        </row>
        <row r="241">
          <cell r="A241" t="str">
            <v>ZE47.15</v>
          </cell>
          <cell r="B241">
            <v>7011.67</v>
          </cell>
          <cell r="C241" t="str">
            <v>8-810.gg</v>
          </cell>
          <cell r="D241" t="str">
            <v>Transfusion von Plasmabestandteilen und gentechnisch hergestellten Plasmaproteinen: Antithrombin III: 110.000 IE bis unter 130.000 IE</v>
          </cell>
          <cell r="E241">
            <v>0</v>
          </cell>
        </row>
        <row r="242">
          <cell r="A242" t="str">
            <v>ZE47.16</v>
          </cell>
          <cell r="B242">
            <v>8213.67</v>
          </cell>
          <cell r="C242" t="str">
            <v>8-810.gh</v>
          </cell>
          <cell r="D242" t="str">
            <v>Transfusion von Plasmabestandteilen und gentechnisch hergestellten Plasmaproteinen: Antithrombin III: 130.000 IE bis unter 150.000 IE</v>
          </cell>
          <cell r="E242">
            <v>0</v>
          </cell>
        </row>
        <row r="243">
          <cell r="A243" t="str">
            <v>ZE47.17</v>
          </cell>
          <cell r="B243">
            <v>9415.67</v>
          </cell>
          <cell r="C243" t="str">
            <v>8-810.gj</v>
          </cell>
          <cell r="D243" t="str">
            <v>Transfusion von Plasmabestandteilen und gentechnisch hergestellten Plasmaproteinen: Antithrombin III: 150.000 IE oder mehr</v>
          </cell>
          <cell r="E243">
            <v>0</v>
          </cell>
        </row>
        <row r="244">
          <cell r="A244" t="str">
            <v>ZE48</v>
          </cell>
          <cell r="B244">
            <v>0</v>
          </cell>
          <cell r="C244">
            <v>0</v>
          </cell>
          <cell r="D244" t="str">
            <v>Applikation von Medikamenten, Liste 1: Aldesleukin, parenteral</v>
          </cell>
          <cell r="E244">
            <v>0</v>
          </cell>
        </row>
        <row r="245">
          <cell r="A245" t="str">
            <v>ZE48.01</v>
          </cell>
          <cell r="B245">
            <v>1008.01</v>
          </cell>
          <cell r="C245" t="str">
            <v>6-001.80</v>
          </cell>
          <cell r="D245" t="str">
            <v>Applikation von Medikamenten, Liste 1: Aldesleukin, parenteral: 45 Mio. IE bis unter 65 Mio. IE</v>
          </cell>
          <cell r="E245">
            <v>0</v>
          </cell>
        </row>
        <row r="246">
          <cell r="A246" t="str">
            <v>ZE48.02</v>
          </cell>
          <cell r="B246">
            <v>1398.2</v>
          </cell>
          <cell r="C246" t="str">
            <v>6-001.81</v>
          </cell>
          <cell r="D246" t="str">
            <v>Applikation von Medikamenten, Liste 1: Aldesleukin, parenteral: 65 Mio. IE bis unter 85 Mio. IE</v>
          </cell>
          <cell r="E246">
            <v>0</v>
          </cell>
        </row>
        <row r="247">
          <cell r="A247" t="str">
            <v>ZE48.03</v>
          </cell>
          <cell r="B247">
            <v>1788.4</v>
          </cell>
          <cell r="C247" t="str">
            <v>6-001.82</v>
          </cell>
          <cell r="D247" t="str">
            <v>Applikation von Medikamenten, Liste 1: Aldesleukin, parenteral: 85 Mio. IE bis unter 105 Mio. IE</v>
          </cell>
          <cell r="E247">
            <v>0</v>
          </cell>
        </row>
        <row r="248">
          <cell r="A248" t="str">
            <v>ZE48.04</v>
          </cell>
          <cell r="B248">
            <v>2178.59</v>
          </cell>
          <cell r="C248" t="str">
            <v>6-001.83</v>
          </cell>
          <cell r="D248" t="str">
            <v>Applikation von Medikamenten, Liste 1: Aldesleukin, parenteral: 105 Mio. IE bis unter 125 Mio. IE</v>
          </cell>
          <cell r="E248">
            <v>0</v>
          </cell>
        </row>
        <row r="249">
          <cell r="A249" t="str">
            <v>ZE48.05</v>
          </cell>
          <cell r="B249">
            <v>2568.79</v>
          </cell>
          <cell r="C249" t="str">
            <v>6-001.84</v>
          </cell>
          <cell r="D249" t="str">
            <v>Applikation von Medikamenten, Liste 1: Aldesleukin, parenteral: 125 Mio. IE bis unter 145 Mio. IE</v>
          </cell>
          <cell r="E249">
            <v>0</v>
          </cell>
        </row>
        <row r="250">
          <cell r="A250" t="str">
            <v>ZE48.06</v>
          </cell>
          <cell r="B250">
            <v>2958.99</v>
          </cell>
          <cell r="C250" t="str">
            <v>6-001.85</v>
          </cell>
          <cell r="D250" t="str">
            <v>Applikation von Medikamenten, Liste 1: Aldesleukin, parenteral: 145 Mio. IE bis unter 165 Mio. IE</v>
          </cell>
          <cell r="E250">
            <v>0</v>
          </cell>
        </row>
        <row r="251">
          <cell r="A251" t="str">
            <v>ZE48.07</v>
          </cell>
          <cell r="B251">
            <v>3349.18</v>
          </cell>
          <cell r="C251" t="str">
            <v>6-001.86</v>
          </cell>
          <cell r="D251" t="str">
            <v>Applikation von Medikamenten, Liste 1: Aldesleukin, parenteral: 165 Mio. IE bis unter 185 Mio. IE</v>
          </cell>
          <cell r="E251">
            <v>0</v>
          </cell>
        </row>
        <row r="252">
          <cell r="A252" t="str">
            <v>ZE48.08</v>
          </cell>
          <cell r="B252">
            <v>3739.38</v>
          </cell>
          <cell r="C252" t="str">
            <v>6-001.87</v>
          </cell>
          <cell r="D252" t="str">
            <v>Applikation von Medikamenten, Liste 1: Aldesleukin, parenteral: 185 Mio. IE bis unter 205 Mio. IE</v>
          </cell>
          <cell r="E252">
            <v>0</v>
          </cell>
        </row>
        <row r="253">
          <cell r="A253" t="str">
            <v>ZE48.09</v>
          </cell>
          <cell r="B253">
            <v>4259.6400000000003</v>
          </cell>
          <cell r="C253" t="str">
            <v>6-001.88</v>
          </cell>
          <cell r="D253" t="str">
            <v>Applikation von Medikamenten, Liste 1: Aldesleukin, parenteral: 205 Mio. IE bis unter 245 Mio. IE</v>
          </cell>
          <cell r="E253">
            <v>0</v>
          </cell>
        </row>
        <row r="254">
          <cell r="A254" t="str">
            <v>ZE48.10</v>
          </cell>
          <cell r="B254">
            <v>5040.03</v>
          </cell>
          <cell r="C254" t="str">
            <v>6-001.89</v>
          </cell>
          <cell r="D254" t="str">
            <v>Applikation von Medikamenten, Liste 1: Aldesleukin, parenteral: 245 Mio. IE bis unter 285 Mio. IE</v>
          </cell>
          <cell r="E254">
            <v>0</v>
          </cell>
        </row>
        <row r="255">
          <cell r="A255" t="str">
            <v>ZE48.11</v>
          </cell>
          <cell r="B255">
            <v>5820.42</v>
          </cell>
          <cell r="C255" t="str">
            <v>6-001.8a</v>
          </cell>
          <cell r="D255" t="str">
            <v>Applikation von Medikamenten, Liste 1: Aldesleukin, parenteral: 285 Mio. IE bis unter 325 Mio. IE</v>
          </cell>
          <cell r="E255">
            <v>0</v>
          </cell>
        </row>
        <row r="256">
          <cell r="A256" t="str">
            <v>ZE48.12</v>
          </cell>
          <cell r="B256">
            <v>6600.82</v>
          </cell>
          <cell r="C256" t="str">
            <v>6-001.8b</v>
          </cell>
          <cell r="D256" t="str">
            <v>Applikation von Medikamenten, Liste 1: Aldesleukin, parenteral: 325 Mio. IE bis unter 365 Mio. IE</v>
          </cell>
          <cell r="E256">
            <v>0</v>
          </cell>
        </row>
        <row r="257">
          <cell r="A257" t="str">
            <v>ZE48.13</v>
          </cell>
          <cell r="B257">
            <v>7381.21</v>
          </cell>
          <cell r="C257" t="str">
            <v>6-001.8c</v>
          </cell>
          <cell r="D257" t="str">
            <v>Applikation von Medikamenten, Liste 1: Aldesleukin, parenteral: 365 Mio. IE bis unter 405 Mio. IE</v>
          </cell>
          <cell r="E257">
            <v>0</v>
          </cell>
        </row>
        <row r="258">
          <cell r="A258" t="str">
            <v>ZE48.14</v>
          </cell>
          <cell r="B258">
            <v>8161.6</v>
          </cell>
          <cell r="C258" t="str">
            <v>6-001.8d</v>
          </cell>
          <cell r="D258" t="str">
            <v>Applikation von Medikamenten, Liste 1: Aldesleukin, parenteral: 405 Mio. IE bis unter 445 Mio. IE</v>
          </cell>
          <cell r="E258">
            <v>0</v>
          </cell>
        </row>
        <row r="259">
          <cell r="A259" t="str">
            <v>ZE48.15</v>
          </cell>
          <cell r="B259">
            <v>8941.99</v>
          </cell>
          <cell r="C259" t="str">
            <v>6-001.8e</v>
          </cell>
          <cell r="D259" t="str">
            <v>Applikation von Medikamenten, Liste 1: Aldesleukin, parenteral: 445 Mio. IE bis unter 485 Mio. IE</v>
          </cell>
          <cell r="E259">
            <v>0</v>
          </cell>
        </row>
        <row r="260">
          <cell r="A260" t="str">
            <v>ZE48.16</v>
          </cell>
          <cell r="B260">
            <v>9722.3799999999992</v>
          </cell>
          <cell r="C260" t="str">
            <v>6-001.8f</v>
          </cell>
          <cell r="D260" t="str">
            <v>Applikation von Medikamenten, Liste 1: Aldesleukin, parenteral: 485 Mio. IE bis unter 525 Mio. IE</v>
          </cell>
          <cell r="E260">
            <v>0</v>
          </cell>
        </row>
        <row r="261">
          <cell r="A261" t="str">
            <v>ZE48.17</v>
          </cell>
          <cell r="B261">
            <v>10502.78</v>
          </cell>
          <cell r="C261" t="str">
            <v>6-001.8g</v>
          </cell>
          <cell r="D261" t="str">
            <v>Applikation von Medikamenten, Liste 1: Aldesleukin, parenteral: 525 Mio. IE bis unter 565 Mio. IE</v>
          </cell>
          <cell r="E261">
            <v>0</v>
          </cell>
        </row>
        <row r="262">
          <cell r="A262" t="str">
            <v>ZE48.18</v>
          </cell>
          <cell r="B262">
            <v>11413.23</v>
          </cell>
          <cell r="C262" t="str">
            <v>6-001.8h</v>
          </cell>
          <cell r="D262" t="str">
            <v>Applikation von Medikamenten, Liste 1: Aldesleukin, parenteral: 565 Mio. IE bis unter 625 Mio. IE</v>
          </cell>
          <cell r="E262">
            <v>0</v>
          </cell>
        </row>
        <row r="263">
          <cell r="A263" t="str">
            <v>ZE48.19</v>
          </cell>
          <cell r="B263">
            <v>12583.82</v>
          </cell>
          <cell r="C263" t="str">
            <v>6-001.8j</v>
          </cell>
          <cell r="D263" t="str">
            <v>Applikation von Medikamenten, Liste 1: Aldesleukin, parenteral: 625 Mio. IE bis unter 685 Mio. IE</v>
          </cell>
          <cell r="E263">
            <v>0</v>
          </cell>
        </row>
        <row r="264">
          <cell r="A264" t="str">
            <v>ZE48.20</v>
          </cell>
          <cell r="B264">
            <v>13754.41</v>
          </cell>
          <cell r="C264" t="str">
            <v>6-001.8k</v>
          </cell>
          <cell r="D264" t="str">
            <v>Applikation von Medikamenten, Liste 1: Aldesleukin, parenteral: 685 Mio. IE bis unter 745 Mio. IE</v>
          </cell>
          <cell r="E264">
            <v>0</v>
          </cell>
        </row>
        <row r="265">
          <cell r="A265" t="str">
            <v>ZE48.21</v>
          </cell>
          <cell r="B265">
            <v>14925</v>
          </cell>
          <cell r="C265" t="str">
            <v>6-001.8m</v>
          </cell>
          <cell r="D265" t="str">
            <v>Applikation von Medikamenten, Liste 1: Aldesleukin, parenteral: 745 Mio. IE bis unter 805 Mio. IE</v>
          </cell>
          <cell r="E265">
            <v>0</v>
          </cell>
        </row>
        <row r="266">
          <cell r="A266" t="str">
            <v>ZE48.22</v>
          </cell>
          <cell r="B266">
            <v>16095.59</v>
          </cell>
          <cell r="C266" t="str">
            <v>6-001.8n</v>
          </cell>
          <cell r="D266" t="str">
            <v>Applikation von Medikamenten, Liste 1: Aldesleukin, parenteral: 805 Mio. IE oder mehr</v>
          </cell>
          <cell r="E266">
            <v>0</v>
          </cell>
        </row>
        <row r="267">
          <cell r="A267" t="str">
            <v>ZE49</v>
          </cell>
          <cell r="B267">
            <v>0</v>
          </cell>
          <cell r="C267">
            <v>0</v>
          </cell>
          <cell r="D267" t="str">
            <v>Applikation von Medikamenten, Liste 1: Bortezomib, parenteral</v>
          </cell>
          <cell r="E267">
            <v>0</v>
          </cell>
        </row>
        <row r="268">
          <cell r="A268" t="str">
            <v>ZE49.01</v>
          </cell>
          <cell r="B268">
            <v>802.09</v>
          </cell>
          <cell r="C268" t="str">
            <v>6-001.90</v>
          </cell>
          <cell r="D268" t="str">
            <v>Applikation von Medikamenten, Liste 1: Bortezomib, parenteral: 1,5 mg bis unter 2,5 mg</v>
          </cell>
          <cell r="E268">
            <v>0</v>
          </cell>
        </row>
        <row r="269">
          <cell r="A269" t="str">
            <v>ZE49.02</v>
          </cell>
          <cell r="B269">
            <v>1189.25</v>
          </cell>
          <cell r="C269" t="str">
            <v>6-001.91</v>
          </cell>
          <cell r="D269" t="str">
            <v>Applikation von Medikamenten, Liste 1: Bortezomib, parenteral: 2,5 mg bis unter 3,5 mg</v>
          </cell>
          <cell r="E269">
            <v>0</v>
          </cell>
        </row>
        <row r="270">
          <cell r="A270" t="str">
            <v>ZE49.03</v>
          </cell>
          <cell r="B270">
            <v>1677.1</v>
          </cell>
          <cell r="C270" t="str">
            <v>6-001.92</v>
          </cell>
          <cell r="D270" t="str">
            <v>Applikation von Medikamenten, Liste 1: Bortezomib, parenteral: 3,5 mg bis unter 4,5 mg</v>
          </cell>
          <cell r="E270">
            <v>0</v>
          </cell>
        </row>
        <row r="271">
          <cell r="A271" t="str">
            <v>ZE49.04</v>
          </cell>
          <cell r="B271">
            <v>2114.61</v>
          </cell>
          <cell r="C271" t="str">
            <v>6-001.93</v>
          </cell>
          <cell r="D271" t="str">
            <v>Applikation von Medikamenten, Liste 1: Bortezomib, parenteral: 4,5 mg bis unter 5,5 mg</v>
          </cell>
          <cell r="E271">
            <v>0</v>
          </cell>
        </row>
        <row r="272">
          <cell r="A272" t="str">
            <v>ZE49.05</v>
          </cell>
          <cell r="B272">
            <v>2552.11</v>
          </cell>
          <cell r="C272" t="str">
            <v>6-001.94</v>
          </cell>
          <cell r="D272" t="str">
            <v>Applikation von Medikamenten, Liste 1: Bortezomib, parenteral: 5,5 mg bis unter 6,5 mg</v>
          </cell>
          <cell r="E272">
            <v>0</v>
          </cell>
        </row>
        <row r="273">
          <cell r="A273" t="str">
            <v>ZE49.06</v>
          </cell>
          <cell r="B273">
            <v>2989.61</v>
          </cell>
          <cell r="C273" t="str">
            <v>6-001.95</v>
          </cell>
          <cell r="D273" t="str">
            <v>Applikation von Medikamenten, Liste 1: Bortezomib, parenteral: 6,5 mg bis unter 7,5 mg</v>
          </cell>
          <cell r="E273">
            <v>0</v>
          </cell>
        </row>
        <row r="274">
          <cell r="A274" t="str">
            <v>ZE49.07</v>
          </cell>
          <cell r="B274">
            <v>3427.12</v>
          </cell>
          <cell r="C274" t="str">
            <v>6-001.96</v>
          </cell>
          <cell r="D274" t="str">
            <v>Applikation von Medikamenten, Liste 1: Bortezomib, parenteral: 7,5 mg bis unter 8,5 mg</v>
          </cell>
          <cell r="E274">
            <v>0</v>
          </cell>
        </row>
        <row r="275">
          <cell r="A275" t="str">
            <v>ZE49.08</v>
          </cell>
          <cell r="B275">
            <v>3864.62</v>
          </cell>
          <cell r="C275" t="str">
            <v>6-001.97</v>
          </cell>
          <cell r="D275" t="str">
            <v>Applikation von Medikamenten, Liste 1: Bortezomib, parenteral: 8,5 mg bis unter 9,5 mg</v>
          </cell>
          <cell r="E275">
            <v>0</v>
          </cell>
        </row>
        <row r="276">
          <cell r="A276" t="str">
            <v>ZE49.09</v>
          </cell>
          <cell r="B276">
            <v>4302.13</v>
          </cell>
          <cell r="C276" t="str">
            <v>6-001.98</v>
          </cell>
          <cell r="D276" t="str">
            <v>Applikation von Medikamenten, Liste 1: Bortezomib, parenteral: 9,5 mg bis unter 10,5 mg</v>
          </cell>
          <cell r="E276">
            <v>0</v>
          </cell>
        </row>
        <row r="277">
          <cell r="A277" t="str">
            <v>ZE49.10</v>
          </cell>
          <cell r="B277">
            <v>4735.79</v>
          </cell>
          <cell r="C277" t="str">
            <v>6-001.99</v>
          </cell>
          <cell r="D277" t="str">
            <v>Applikation von Medikamenten, Liste 1: Bortezomib, parenteral: 10,5 mg bis unter 11,5 mg</v>
          </cell>
          <cell r="E277">
            <v>0</v>
          </cell>
        </row>
        <row r="278">
          <cell r="A278" t="str">
            <v>ZE49.11</v>
          </cell>
          <cell r="B278">
            <v>5322.97</v>
          </cell>
          <cell r="C278" t="str">
            <v>6-001.9a</v>
          </cell>
          <cell r="D278" t="str">
            <v>Applikation von Medikamenten, Liste 1: Bortezomib, parenteral: 11,5 mg bis unter 13,5 mg</v>
          </cell>
          <cell r="E278">
            <v>0</v>
          </cell>
        </row>
        <row r="279">
          <cell r="A279" t="str">
            <v>ZE49.12</v>
          </cell>
          <cell r="B279">
            <v>6197.98</v>
          </cell>
          <cell r="C279" t="str">
            <v>6-001.9b</v>
          </cell>
          <cell r="D279" t="str">
            <v>Applikation von Medikamenten, Liste 1: Bortezomib, parenteral: 13,5 mg bis unter 15,5 mg</v>
          </cell>
          <cell r="E279">
            <v>0</v>
          </cell>
        </row>
        <row r="280">
          <cell r="A280" t="str">
            <v>ZE49.13</v>
          </cell>
          <cell r="B280">
            <v>7072.99</v>
          </cell>
          <cell r="C280" t="str">
            <v>6-001.9c</v>
          </cell>
          <cell r="D280" t="str">
            <v>Applikation von Medikamenten, Liste 1: Bortezomib, parenteral: 15,5 mg bis unter 17,5 mg</v>
          </cell>
          <cell r="E280">
            <v>0</v>
          </cell>
        </row>
        <row r="281">
          <cell r="A281" t="str">
            <v>ZE49.14</v>
          </cell>
          <cell r="B281">
            <v>7948</v>
          </cell>
          <cell r="C281" t="str">
            <v>6-001.9d</v>
          </cell>
          <cell r="D281" t="str">
            <v>Applikation von Medikamenten, Liste 1: Bortezomib, parenteral: 17,5 mg bis unter 19,5 mg</v>
          </cell>
          <cell r="E281">
            <v>0</v>
          </cell>
        </row>
        <row r="282">
          <cell r="A282" t="str">
            <v>ZE49.15</v>
          </cell>
          <cell r="B282">
            <v>8823.01</v>
          </cell>
          <cell r="C282" t="str">
            <v>6-001.9e</v>
          </cell>
          <cell r="D282" t="str">
            <v>Applikation von Medikamenten, Liste 1: Bortezomib, parenteral: 19,5 mg bis unter 21,5 mg</v>
          </cell>
          <cell r="E282">
            <v>0</v>
          </cell>
        </row>
        <row r="283">
          <cell r="A283" t="str">
            <v>ZE49.16</v>
          </cell>
          <cell r="B283">
            <v>9698.02</v>
          </cell>
          <cell r="C283" t="str">
            <v>6-001.9f</v>
          </cell>
          <cell r="D283" t="str">
            <v>Applikation von Medikamenten, Liste 1: Bortezomib, parenteral: 21,5 mg bis unter 23,5 mg</v>
          </cell>
          <cell r="E283">
            <v>0</v>
          </cell>
        </row>
        <row r="284">
          <cell r="A284" t="str">
            <v>ZE49.17</v>
          </cell>
          <cell r="B284">
            <v>10573.03</v>
          </cell>
          <cell r="C284" t="str">
            <v>6-001.9g</v>
          </cell>
          <cell r="D284" t="str">
            <v>Applikation von Medikamenten, Liste 1: Bortezomib, parenteral: 23,5 mg bis unter 25,5 mg</v>
          </cell>
          <cell r="E284">
            <v>0</v>
          </cell>
        </row>
        <row r="285">
          <cell r="A285" t="str">
            <v>ZE49.18</v>
          </cell>
          <cell r="B285">
            <v>11448.04</v>
          </cell>
          <cell r="C285" t="str">
            <v>6-001.9h</v>
          </cell>
          <cell r="D285" t="str">
            <v>Applikation von Medikamenten, Liste 1: Bortezomib, parenteral: 25,5 mg bis unter 27,5 mg</v>
          </cell>
          <cell r="E285">
            <v>0</v>
          </cell>
        </row>
        <row r="286">
          <cell r="A286" t="str">
            <v>ZE49.19</v>
          </cell>
          <cell r="B286">
            <v>12323.05</v>
          </cell>
          <cell r="C286" t="str">
            <v>6-001.9j</v>
          </cell>
          <cell r="D286" t="str">
            <v>Applikation von Medikamenten, Liste 1: Bortezomib, parenteral: 27,5 mg bis unter 29,5 mg</v>
          </cell>
          <cell r="E286">
            <v>0</v>
          </cell>
        </row>
        <row r="287">
          <cell r="A287" t="str">
            <v>ZE49.20</v>
          </cell>
          <cell r="B287">
            <v>13198.06</v>
          </cell>
          <cell r="C287" t="str">
            <v>6-001.9k</v>
          </cell>
          <cell r="D287" t="str">
            <v>Applikation von Medikamenten, Liste 1: Bortezomib, parenteral: 29,5 mg oder mehr</v>
          </cell>
          <cell r="E287">
            <v>0</v>
          </cell>
        </row>
        <row r="288">
          <cell r="A288" t="str">
            <v>ZE50</v>
          </cell>
          <cell r="B288">
            <v>0</v>
          </cell>
          <cell r="C288">
            <v>0</v>
          </cell>
          <cell r="D288" t="str">
            <v>Applikation von Medikamenten, Liste 1: Cetuximab, parenteral</v>
          </cell>
          <cell r="E288">
            <v>0</v>
          </cell>
        </row>
        <row r="289">
          <cell r="A289" t="str">
            <v>ZE50.01</v>
          </cell>
          <cell r="B289">
            <v>715.45</v>
          </cell>
          <cell r="C289" t="str">
            <v>6-001.a0</v>
          </cell>
          <cell r="D289" t="str">
            <v>Applikation von Medikamenten, Liste 1: Cetuximab, parenteral: 250 mg bis unter 350 mg</v>
          </cell>
          <cell r="E289">
            <v>0</v>
          </cell>
        </row>
        <row r="290">
          <cell r="A290" t="str">
            <v>ZE50.02</v>
          </cell>
          <cell r="B290">
            <v>967.96</v>
          </cell>
          <cell r="C290" t="str">
            <v>6-001.a1</v>
          </cell>
          <cell r="D290" t="str">
            <v>Applikation von Medikamenten, Liste 1: Cetuximab, parenteral: 350 mg bis unter 450 mg</v>
          </cell>
          <cell r="E290">
            <v>0</v>
          </cell>
        </row>
        <row r="291">
          <cell r="A291" t="str">
            <v>ZE50.03</v>
          </cell>
          <cell r="B291">
            <v>1220.47</v>
          </cell>
          <cell r="C291" t="str">
            <v>6-001.a2</v>
          </cell>
          <cell r="D291" t="str">
            <v>Applikation von Medikamenten, Liste 1: Cetuximab, parenteral: 450 mg bis unter 550 mg</v>
          </cell>
          <cell r="E291">
            <v>0</v>
          </cell>
        </row>
        <row r="292">
          <cell r="A292" t="str">
            <v>ZE50.04</v>
          </cell>
          <cell r="B292">
            <v>1472.98</v>
          </cell>
          <cell r="C292" t="str">
            <v>6-001.a3</v>
          </cell>
          <cell r="D292" t="str">
            <v>Applikation von Medikamenten, Liste 1: Cetuximab, parenteral: 550 mg bis unter 650 mg</v>
          </cell>
          <cell r="E292">
            <v>0</v>
          </cell>
        </row>
        <row r="293">
          <cell r="A293" t="str">
            <v>ZE50.05</v>
          </cell>
          <cell r="B293">
            <v>1725.49</v>
          </cell>
          <cell r="C293" t="str">
            <v>6-001.a4</v>
          </cell>
          <cell r="D293" t="str">
            <v>Applikation von Medikamenten, Liste 1: Cetuximab, parenteral: 650 mg bis unter 750 mg</v>
          </cell>
          <cell r="E293">
            <v>0</v>
          </cell>
        </row>
        <row r="294">
          <cell r="A294" t="str">
            <v>ZE50.06</v>
          </cell>
          <cell r="B294">
            <v>1978</v>
          </cell>
          <cell r="C294" t="str">
            <v>6-001.a5</v>
          </cell>
          <cell r="D294" t="str">
            <v>Applikation von Medikamenten, Liste 1: Cetuximab, parenteral: 750 mg bis unter 850 mg</v>
          </cell>
          <cell r="E294">
            <v>0</v>
          </cell>
        </row>
        <row r="295">
          <cell r="A295" t="str">
            <v>ZE50.07</v>
          </cell>
          <cell r="B295">
            <v>2314.6799999999998</v>
          </cell>
          <cell r="C295" t="str">
            <v>6-001.a6</v>
          </cell>
          <cell r="D295" t="str">
            <v>Applikation von Medikamenten, Liste 1: Cetuximab, parenteral: 850 mg bis unter 1.050 mg</v>
          </cell>
          <cell r="E295">
            <v>0</v>
          </cell>
        </row>
        <row r="296">
          <cell r="A296" t="str">
            <v>ZE50.08</v>
          </cell>
          <cell r="B296">
            <v>2819.7</v>
          </cell>
          <cell r="C296" t="str">
            <v>6-001.a7</v>
          </cell>
          <cell r="D296" t="str">
            <v>Applikation von Medikamenten, Liste 1: Cetuximab, parenteral: 1.050 mg bis unter 1.250 mg</v>
          </cell>
          <cell r="E296">
            <v>0</v>
          </cell>
        </row>
        <row r="297">
          <cell r="A297" t="str">
            <v>ZE50.09</v>
          </cell>
          <cell r="B297">
            <v>3324.72</v>
          </cell>
          <cell r="C297" t="str">
            <v>6-001.a8</v>
          </cell>
          <cell r="D297" t="str">
            <v>Applikation von Medikamenten, Liste 1: Cetuximab, parenteral: 1.250 mg bis unter 1.450 mg</v>
          </cell>
          <cell r="E297">
            <v>0</v>
          </cell>
        </row>
        <row r="298">
          <cell r="A298" t="str">
            <v>ZE50.10</v>
          </cell>
          <cell r="B298">
            <v>3829.74</v>
          </cell>
          <cell r="C298" t="str">
            <v>6-001.a9</v>
          </cell>
          <cell r="D298" t="str">
            <v>Applikation von Medikamenten, Liste 1: Cetuximab, parenteral: 1.450 mg bis unter 1.650 mg</v>
          </cell>
          <cell r="E298">
            <v>0</v>
          </cell>
        </row>
        <row r="299">
          <cell r="A299" t="str">
            <v>ZE50.11</v>
          </cell>
          <cell r="B299">
            <v>4334.76</v>
          </cell>
          <cell r="C299" t="str">
            <v>6-001.aa</v>
          </cell>
          <cell r="D299" t="str">
            <v>Applikation von Medikamenten, Liste 1: Cetuximab, parenteral: 1.650 mg bis unter 1.850 mg</v>
          </cell>
          <cell r="E299">
            <v>0</v>
          </cell>
        </row>
        <row r="300">
          <cell r="A300" t="str">
            <v>ZE50.12</v>
          </cell>
          <cell r="B300">
            <v>4923.95</v>
          </cell>
          <cell r="C300" t="str">
            <v>6-001.ab</v>
          </cell>
          <cell r="D300" t="str">
            <v>Applikation von Medikamenten, Liste 1: Cetuximab, parenteral: 1.850 mg bis unter 2.150 mg</v>
          </cell>
          <cell r="E300">
            <v>0</v>
          </cell>
        </row>
        <row r="301">
          <cell r="A301" t="str">
            <v>ZE50.13</v>
          </cell>
          <cell r="B301">
            <v>5681.48</v>
          </cell>
          <cell r="C301" t="str">
            <v>6-001.ac</v>
          </cell>
          <cell r="D301" t="str">
            <v>Applikation von Medikamenten, Liste 1: Cetuximab, parenteral: 2.150 mg bis unter 2.450 mg</v>
          </cell>
          <cell r="E301">
            <v>0</v>
          </cell>
        </row>
        <row r="302">
          <cell r="A302" t="str">
            <v>ZE50.14</v>
          </cell>
          <cell r="B302">
            <v>6439.01</v>
          </cell>
          <cell r="C302" t="str">
            <v>6-001.ad</v>
          </cell>
          <cell r="D302" t="str">
            <v>Applikation von Medikamenten, Liste 1: Cetuximab, parenteral: 2.450 mg bis unter 2.750 mg</v>
          </cell>
          <cell r="E302">
            <v>0</v>
          </cell>
        </row>
        <row r="303">
          <cell r="A303" t="str">
            <v>ZE50.15</v>
          </cell>
          <cell r="B303">
            <v>7196.54</v>
          </cell>
          <cell r="C303" t="str">
            <v>6-001.ae</v>
          </cell>
          <cell r="D303" t="str">
            <v>Applikation von Medikamenten, Liste 1: Cetuximab, parenteral: 2.750 mg bis unter 3.050 mg</v>
          </cell>
          <cell r="E303">
            <v>0</v>
          </cell>
        </row>
        <row r="304">
          <cell r="A304" t="str">
            <v>ZE50.16</v>
          </cell>
          <cell r="B304">
            <v>7954.07</v>
          </cell>
          <cell r="C304" t="str">
            <v>6-001.af</v>
          </cell>
          <cell r="D304" t="str">
            <v>Applikation von Medikamenten, Liste 1: Cetuximab, parenteral: 3.050 mg bis unter 3.350 mg</v>
          </cell>
          <cell r="E304">
            <v>0</v>
          </cell>
        </row>
        <row r="305">
          <cell r="A305" t="str">
            <v>ZE50.17</v>
          </cell>
          <cell r="B305">
            <v>0</v>
          </cell>
          <cell r="C305">
            <v>0</v>
          </cell>
          <cell r="D305" t="str">
            <v>Siehe weitere Differenzierung ZE50.18 - ZE50.20</v>
          </cell>
          <cell r="E305">
            <v>0</v>
          </cell>
        </row>
        <row r="306">
          <cell r="A306" t="str">
            <v>ZE50.18</v>
          </cell>
          <cell r="B306">
            <v>8964.11</v>
          </cell>
          <cell r="C306" t="str">
            <v>6-001.ah</v>
          </cell>
          <cell r="D306" t="str">
            <v>Applikation von Medikamenten, Liste 1: Cetuximab, parenteral: 3.350 mg bis unter 3.950 mg</v>
          </cell>
          <cell r="E306">
            <v>0</v>
          </cell>
        </row>
        <row r="307">
          <cell r="A307" t="str">
            <v>ZE50.19</v>
          </cell>
          <cell r="B307">
            <v>10479.17</v>
          </cell>
          <cell r="C307" t="str">
            <v>6-001.aj</v>
          </cell>
          <cell r="D307" t="str">
            <v>Applikation von Medikamenten, Liste 1: Cetuximab, parenteral: 3.950 mg bis unter 4.550 mg</v>
          </cell>
          <cell r="E307">
            <v>0</v>
          </cell>
        </row>
        <row r="308">
          <cell r="A308" t="str">
            <v>ZE50.20</v>
          </cell>
          <cell r="B308">
            <v>11994.23</v>
          </cell>
          <cell r="C308" t="str">
            <v>6-001.ak</v>
          </cell>
          <cell r="D308" t="str">
            <v>Applikation von Medikamenten, Liste 1: Cetuximab, parenteral: 4.550 mg oder mehr</v>
          </cell>
          <cell r="E308">
            <v>0</v>
          </cell>
        </row>
        <row r="309">
          <cell r="A309" t="str">
            <v>ZE51</v>
          </cell>
          <cell r="B309">
            <v>0</v>
          </cell>
          <cell r="C309">
            <v>0</v>
          </cell>
          <cell r="D309" t="str">
            <v>Transfusion von Plasmabestandteilen und gentechnisch hergestellten Plasmaproteinen: Human-Immunglobulin, spezifisch gegen Hepatitis-B-surface-Antigen (HBsAg)</v>
          </cell>
          <cell r="E309">
            <v>0</v>
          </cell>
        </row>
        <row r="310">
          <cell r="A310" t="str">
            <v>ZE51.01</v>
          </cell>
          <cell r="B310">
            <v>1666</v>
          </cell>
          <cell r="C310" t="str">
            <v>8-810.q0</v>
          </cell>
          <cell r="D310" t="str">
            <v>Transfusion von Plasmabestandteilen und gentechnisch hergestellten Plasmaproteinen: Human-Immunglobulin, spezifisch gegen Hepatitis-B-surface-Antigen (HBsAg): 2.000 IE bis unter 4.000 IE</v>
          </cell>
          <cell r="E310">
            <v>0</v>
          </cell>
        </row>
        <row r="311">
          <cell r="A311" t="str">
            <v>ZE51.02</v>
          </cell>
          <cell r="B311">
            <v>3332</v>
          </cell>
          <cell r="C311" t="str">
            <v>8-810.q1</v>
          </cell>
          <cell r="D311" t="str">
            <v>Transfusion von Plasmabestandteilen und gentechnisch hergestellten Plasmaproteinen: Human-Immunglobulin, spezifisch gegen Hepatitis-B-surface-Antigen (HBsAg): 4.000 IE bis unter 6.000 IE</v>
          </cell>
          <cell r="E311">
            <v>0</v>
          </cell>
        </row>
        <row r="312">
          <cell r="A312" t="str">
            <v>ZE51.03</v>
          </cell>
          <cell r="B312">
            <v>4998</v>
          </cell>
          <cell r="C312" t="str">
            <v>8-810.q2</v>
          </cell>
          <cell r="D312" t="str">
            <v>Transfusion von Plasmabestandteilen und gentechnisch hergestellten Plasmaproteinen: Human-Immunglobulin, spezifisch gegen Hepatitis-B-surface-Antigen (HBsAg): 6.000 IE bis unter 8.000 IE</v>
          </cell>
          <cell r="E312">
            <v>0</v>
          </cell>
        </row>
        <row r="313">
          <cell r="A313" t="str">
            <v>ZE51.04</v>
          </cell>
          <cell r="B313">
            <v>6664</v>
          </cell>
          <cell r="C313" t="str">
            <v>8-810.q3</v>
          </cell>
          <cell r="D313" t="str">
            <v>Transfusion von Plasmabestandteilen und gentechnisch hergestellten Plasmaproteinen: Human-Immunglobulin, spezifisch gegen Hepatitis-B-surface-Antigen (HBsAg): 8.000 IE bis unter 10.000 IE</v>
          </cell>
          <cell r="E313">
            <v>0</v>
          </cell>
        </row>
        <row r="314">
          <cell r="A314" t="str">
            <v>ZE51.05</v>
          </cell>
          <cell r="B314">
            <v>8330</v>
          </cell>
          <cell r="C314" t="str">
            <v>8-810.q4</v>
          </cell>
          <cell r="D314" t="str">
            <v>Transfusion von Plasmabestandteilen und gentechnisch hergestellten Plasmaproteinen: Human-Immunglobulin, spezifisch gegen Hepatitis-B-surface-Antigen (HBsAg): 10.000 IE bis unter 12.000 IE</v>
          </cell>
          <cell r="E314">
            <v>0</v>
          </cell>
        </row>
        <row r="315">
          <cell r="A315" t="str">
            <v>ZE51.06</v>
          </cell>
          <cell r="B315">
            <v>9996</v>
          </cell>
          <cell r="C315" t="str">
            <v>8-810.q5</v>
          </cell>
          <cell r="D315" t="str">
            <v>Transfusion von Plasmabestandteilen und gentechnisch hergestellten Plasmaproteinen: Human-Immunglobulin, spezifisch gegen Hepatitis-B-surface-Antigen (HBsAg): 12.000 IE bis unter 14.000 IE</v>
          </cell>
          <cell r="E315">
            <v>0</v>
          </cell>
        </row>
        <row r="316">
          <cell r="A316" t="str">
            <v>ZE51.07</v>
          </cell>
          <cell r="B316">
            <v>11662</v>
          </cell>
          <cell r="C316" t="str">
            <v>8-810.q6</v>
          </cell>
          <cell r="D316" t="str">
            <v>Transfusion von Plasmabestandteilen und gentechnisch hergestellten Plasmaproteinen: Human-Immunglobulin, spezifisch gegen Hepatitis-B-surface-Antigen (HBsAg): 14.000 IE bis unter 16.000 IE</v>
          </cell>
          <cell r="E316">
            <v>0</v>
          </cell>
        </row>
        <row r="317">
          <cell r="A317" t="str">
            <v>ZE51.08</v>
          </cell>
          <cell r="B317">
            <v>13328</v>
          </cell>
          <cell r="C317" t="str">
            <v>8-810.q7</v>
          </cell>
          <cell r="D317" t="str">
            <v>Transfusion von Plasmabestandteilen und gentechnisch hergestellten Plasmaproteinen: Human-Immunglobulin, spezifisch gegen Hepatitis-B-surface-Antigen (HBsAg): 16.000 IE bis unter 18.000 IE</v>
          </cell>
          <cell r="E317">
            <v>0</v>
          </cell>
        </row>
        <row r="318">
          <cell r="A318" t="str">
            <v>ZE51.09</v>
          </cell>
          <cell r="B318">
            <v>14994</v>
          </cell>
          <cell r="C318" t="str">
            <v>8-810.q8</v>
          </cell>
          <cell r="D318" t="str">
            <v>Transfusion von Plasmabestandteilen und gentechnisch hergestellten Plasmaproteinen: Human-Immunglobulin, spezifisch gegen Hepatitis-B-surface-Antigen (HBsAg): 18.000 IE bis unter 20.000 IE</v>
          </cell>
          <cell r="E318">
            <v>0</v>
          </cell>
        </row>
        <row r="319">
          <cell r="A319" t="str">
            <v>ZE51.10</v>
          </cell>
          <cell r="B319">
            <v>16660</v>
          </cell>
          <cell r="C319" t="str">
            <v>8-810.q9</v>
          </cell>
          <cell r="D319" t="str">
            <v>Transfusion von Plasmabestandteilen und gentechnisch hergestellten Plasmaproteinen: Human-Immunglobulin, spezifisch gegen Hepatitis-B-surface-Antigen (HBsAg): 20.000 IE bis unter 22.000 IE</v>
          </cell>
          <cell r="E319">
            <v>0</v>
          </cell>
        </row>
        <row r="320">
          <cell r="A320" t="str">
            <v>ZE51.11</v>
          </cell>
          <cell r="B320">
            <v>18326</v>
          </cell>
          <cell r="C320" t="str">
            <v>8-810.qa</v>
          </cell>
          <cell r="D320" t="str">
            <v>Transfusion von Plasmabestandteilen und gentechnisch hergestellten Plasmaproteinen: Human-Immunglobulin, spezifisch gegen Hepatitis-B-surface-Antigen (HBsAg): 22.000 IE bis unter 24.000 IE</v>
          </cell>
          <cell r="E320">
            <v>0</v>
          </cell>
        </row>
        <row r="321">
          <cell r="A321" t="str">
            <v>ZE51.12</v>
          </cell>
          <cell r="B321">
            <v>19992</v>
          </cell>
          <cell r="C321" t="str">
            <v>8-810.qb</v>
          </cell>
          <cell r="D321" t="str">
            <v>Transfusion von Plasmabestandteilen und gentechnisch hergestellten Plasmaproteinen: Human-Immunglobulin, spezifisch gegen Hepatitis-B-surface-Antigen (HBsAg): 24.000 IE bis unter 28.000 IE</v>
          </cell>
          <cell r="E321">
            <v>0</v>
          </cell>
        </row>
        <row r="322">
          <cell r="A322" t="str">
            <v>ZE51.13</v>
          </cell>
          <cell r="B322">
            <v>23324</v>
          </cell>
          <cell r="C322" t="str">
            <v>8-810.qc</v>
          </cell>
          <cell r="D322" t="str">
            <v>Transfusion von Plasmabestandteilen und gentechnisch hergestellten Plasmaproteinen: Human-Immunglobulin, spezifisch gegen Hepatitis-B-surface-Antigen (HBsAg): 28.000 IE bis unter 32.000 IE</v>
          </cell>
          <cell r="E322">
            <v>0</v>
          </cell>
        </row>
        <row r="323">
          <cell r="A323" t="str">
            <v>ZE51.14</v>
          </cell>
          <cell r="B323">
            <v>26656</v>
          </cell>
          <cell r="C323" t="str">
            <v>8-810.qd</v>
          </cell>
          <cell r="D323" t="str">
            <v>Transfusion von Plasmabestandteilen und gentechnisch hergestellten Plasmaproteinen: Human-Immunglobulin, spezifisch gegen Hepatitis-B-surface-Antigen (HBsAg): 32.000 IE bis unter 36.000 IE</v>
          </cell>
          <cell r="E323">
            <v>0</v>
          </cell>
        </row>
        <row r="324">
          <cell r="A324" t="str">
            <v>ZE51.15</v>
          </cell>
          <cell r="B324">
            <v>29988</v>
          </cell>
          <cell r="C324" t="str">
            <v>8-810.qe</v>
          </cell>
          <cell r="D324" t="str">
            <v>Transfusion von Plasmabestandteilen und gentechnisch hergestellten Plasmaproteinen: Human-Immunglobulin, spezifisch gegen Hepatitis-B-surface-Antigen (HBsAg): 36.000 IE bis unter 40.000 IE</v>
          </cell>
          <cell r="E324">
            <v>0</v>
          </cell>
        </row>
        <row r="325">
          <cell r="A325" t="str">
            <v>ZE51.16</v>
          </cell>
          <cell r="B325">
            <v>33320</v>
          </cell>
          <cell r="C325" t="str">
            <v>8-810.qf</v>
          </cell>
          <cell r="D325" t="str">
            <v>Transfusion von Plasmabestandteilen und gentechnisch hergestellten Plasmaproteinen: Human-Immunglobulin, spezifisch gegen Hepatitis-B-surface-Antigen (HBsAg): 40.000 IE bis unter 46.000 IE</v>
          </cell>
          <cell r="E325">
            <v>0</v>
          </cell>
        </row>
        <row r="326">
          <cell r="A326" t="str">
            <v>ZE51.17</v>
          </cell>
          <cell r="B326">
            <v>38318</v>
          </cell>
          <cell r="C326" t="str">
            <v>8-810.qg</v>
          </cell>
          <cell r="D326" t="str">
            <v>Transfusion von Plasmabestandteilen und gentechnisch hergestellten Plasmaproteinen: Human-Immunglobulin, spezifisch gegen Hepatitis-B-surface-Antigen (HBsAg): 46.000 IE bis unter 52.000 IE</v>
          </cell>
          <cell r="E326">
            <v>0</v>
          </cell>
        </row>
        <row r="327">
          <cell r="A327" t="str">
            <v>ZE51.18</v>
          </cell>
          <cell r="B327">
            <v>43316</v>
          </cell>
          <cell r="C327" t="str">
            <v>8-810.qh</v>
          </cell>
          <cell r="D327" t="str">
            <v>Transfusion von Plasmabestandteilen und gentechnisch hergestellten Plasmaproteinen: Human-Immunglobulin, spezifisch gegen Hepatitis-B-surface-Antigen (HBsAg): 52.000 IE bis unter 58.000 IE</v>
          </cell>
          <cell r="E327">
            <v>0</v>
          </cell>
        </row>
        <row r="328">
          <cell r="A328" t="str">
            <v>ZE51.19</v>
          </cell>
          <cell r="B328">
            <v>48314</v>
          </cell>
          <cell r="C328" t="str">
            <v>8-810.qj</v>
          </cell>
          <cell r="D328" t="str">
            <v>Transfusion von Plasmabestandteilen und gentechnisch hergestellten Plasmaproteinen: Human-Immunglobulin, spezifisch gegen Hepatitis-B-surface-Antigen (HBsAg): 58.000 IE bis unter 64.000 IE</v>
          </cell>
          <cell r="E328">
            <v>0</v>
          </cell>
        </row>
        <row r="329">
          <cell r="A329" t="str">
            <v>ZE51.20</v>
          </cell>
          <cell r="B329">
            <v>53312</v>
          </cell>
          <cell r="C329" t="str">
            <v>8-810.qk</v>
          </cell>
          <cell r="D329" t="str">
            <v>Transfusion von Plasmabestandteilen und gentechnisch hergestellten Plasmaproteinen: Human-Immunglobulin, spezifisch gegen Hepatitis-B-surface-Antigen (HBsAg): 64.000 IE oder mehr</v>
          </cell>
          <cell r="E329">
            <v>0</v>
          </cell>
        </row>
        <row r="330">
          <cell r="A330" t="str">
            <v>ZE52</v>
          </cell>
          <cell r="B330">
            <v>0</v>
          </cell>
          <cell r="C330">
            <v>0</v>
          </cell>
          <cell r="D330" t="str">
            <v>Applikation von Medikamenten, Liste 1: Liposomales Doxorubicin, parenteral</v>
          </cell>
          <cell r="E330">
            <v>0</v>
          </cell>
        </row>
        <row r="331">
          <cell r="A331" t="str">
            <v>ZE52.01</v>
          </cell>
          <cell r="B331">
            <v>298.11</v>
          </cell>
          <cell r="C331" t="str">
            <v>6-001.b0</v>
          </cell>
          <cell r="D331" t="str">
            <v>Applikation von Medikamenten, Liste 1: Liposomales Doxorubicin, parenteral: 10 mg bis unter 20 mg</v>
          </cell>
          <cell r="E331">
            <v>0</v>
          </cell>
        </row>
        <row r="332">
          <cell r="A332" t="str">
            <v>ZE52.02</v>
          </cell>
          <cell r="B332">
            <v>521.70000000000005</v>
          </cell>
          <cell r="C332" t="str">
            <v>6-001.b1</v>
          </cell>
          <cell r="D332" t="str">
            <v>Applikation von Medikamenten, Liste 1: Liposomales Doxorubicin, parenteral: 20 mg bis unter 30 mg</v>
          </cell>
          <cell r="E332">
            <v>0</v>
          </cell>
        </row>
        <row r="333">
          <cell r="A333" t="str">
            <v>ZE52.03</v>
          </cell>
          <cell r="B333">
            <v>745.28</v>
          </cell>
          <cell r="C333" t="str">
            <v>6-001.b2</v>
          </cell>
          <cell r="D333" t="str">
            <v>Applikation von Medikamenten, Liste 1: Liposomales Doxorubicin, parenteral: 30 mg bis unter 40 mg</v>
          </cell>
          <cell r="E333">
            <v>0</v>
          </cell>
        </row>
        <row r="334">
          <cell r="A334" t="str">
            <v>ZE52.04</v>
          </cell>
          <cell r="B334">
            <v>945.22</v>
          </cell>
          <cell r="C334" t="str">
            <v>6-001.b3</v>
          </cell>
          <cell r="D334" t="str">
            <v>Applikation von Medikamenten, Liste 1: Liposomales Doxorubicin, parenteral: 40 mg bis unter 50 mg</v>
          </cell>
          <cell r="E334">
            <v>0</v>
          </cell>
        </row>
        <row r="335">
          <cell r="A335" t="str">
            <v>ZE52.05</v>
          </cell>
          <cell r="B335">
            <v>1192.45</v>
          </cell>
          <cell r="C335" t="str">
            <v>6-001.b4</v>
          </cell>
          <cell r="D335" t="str">
            <v>Applikation von Medikamenten, Liste 1: Liposomales Doxorubicin, parenteral: 50 mg bis unter 60 mg</v>
          </cell>
          <cell r="E335">
            <v>0</v>
          </cell>
        </row>
        <row r="336">
          <cell r="A336" t="str">
            <v>ZE52.06</v>
          </cell>
          <cell r="B336">
            <v>1416.04</v>
          </cell>
          <cell r="C336" t="str">
            <v>6-001.b5</v>
          </cell>
          <cell r="D336" t="str">
            <v>Applikation von Medikamenten, Liste 1: Liposomales Doxorubicin, parenteral: 60 mg bis unter 70 mg</v>
          </cell>
          <cell r="E336">
            <v>0</v>
          </cell>
        </row>
        <row r="337">
          <cell r="A337" t="str">
            <v>ZE52.07</v>
          </cell>
          <cell r="B337">
            <v>1627.12</v>
          </cell>
          <cell r="C337" t="str">
            <v>6-001.b6</v>
          </cell>
          <cell r="D337" t="str">
            <v>Applikation von Medikamenten, Liste 1: Liposomales Doxorubicin, parenteral: 70 mg bis unter 80 mg</v>
          </cell>
          <cell r="E337">
            <v>0</v>
          </cell>
        </row>
        <row r="338">
          <cell r="A338" t="str">
            <v>ZE52.08</v>
          </cell>
          <cell r="B338">
            <v>1863.21</v>
          </cell>
          <cell r="C338" t="str">
            <v>6-001.b7</v>
          </cell>
          <cell r="D338" t="str">
            <v>Applikation von Medikamenten, Liste 1: Liposomales Doxorubicin, parenteral: 80 mg bis unter 90 mg</v>
          </cell>
          <cell r="E338">
            <v>0</v>
          </cell>
        </row>
        <row r="339">
          <cell r="A339" t="str">
            <v>ZE52.09</v>
          </cell>
          <cell r="B339">
            <v>2086.56</v>
          </cell>
          <cell r="C339" t="str">
            <v>6-001.b8</v>
          </cell>
          <cell r="D339" t="str">
            <v>Applikation von Medikamenten, Liste 1: Liposomales Doxorubicin, parenteral: 90 mg bis unter 100 mg</v>
          </cell>
          <cell r="E339">
            <v>0</v>
          </cell>
        </row>
        <row r="340">
          <cell r="A340" t="str">
            <v>ZE52.10</v>
          </cell>
          <cell r="B340">
            <v>2282.6999999999998</v>
          </cell>
          <cell r="C340" t="str">
            <v>6-001.b9</v>
          </cell>
          <cell r="D340" t="str">
            <v>Applikation von Medikamenten, Liste 1: Liposomales Doxorubicin, parenteral: 100 mg bis unter 110 mg</v>
          </cell>
          <cell r="E340">
            <v>0</v>
          </cell>
        </row>
        <row r="341">
          <cell r="A341" t="str">
            <v>ZE52.11</v>
          </cell>
          <cell r="B341">
            <v>2533.96</v>
          </cell>
          <cell r="C341" t="str">
            <v>6-001.ba</v>
          </cell>
          <cell r="D341" t="str">
            <v>Applikation von Medikamenten, Liste 1: Liposomales Doxorubicin, parenteral: 110 mg bis unter 120 mg</v>
          </cell>
          <cell r="E341">
            <v>0</v>
          </cell>
        </row>
        <row r="342">
          <cell r="A342" t="str">
            <v>ZE52.12</v>
          </cell>
          <cell r="B342">
            <v>2832.08</v>
          </cell>
          <cell r="C342" t="str">
            <v>6-001.bb</v>
          </cell>
          <cell r="D342" t="str">
            <v>Applikation von Medikamenten, Liste 1: Liposomales Doxorubicin, parenteral: 120 mg bis unter 140 mg</v>
          </cell>
          <cell r="E342">
            <v>0</v>
          </cell>
        </row>
        <row r="343">
          <cell r="A343" t="str">
            <v>ZE52.13</v>
          </cell>
          <cell r="B343">
            <v>3279.25</v>
          </cell>
          <cell r="C343" t="str">
            <v>6-001.bc</v>
          </cell>
          <cell r="D343" t="str">
            <v>Applikation von Medikamenten, Liste 1: Liposomales Doxorubicin, parenteral: 140 mg bis unter 160 mg</v>
          </cell>
          <cell r="E343">
            <v>0</v>
          </cell>
        </row>
        <row r="344">
          <cell r="A344" t="str">
            <v>ZE52.14</v>
          </cell>
          <cell r="B344">
            <v>3726.42</v>
          </cell>
          <cell r="C344" t="str">
            <v>6-001.bd</v>
          </cell>
          <cell r="D344" t="str">
            <v>Applikation von Medikamenten, Liste 1: Liposomales Doxorubicin, parenteral: 160 mg bis unter 180 mg</v>
          </cell>
          <cell r="E344">
            <v>0</v>
          </cell>
        </row>
        <row r="345">
          <cell r="A345" t="str">
            <v>ZE52.15</v>
          </cell>
          <cell r="B345">
            <v>4173.59</v>
          </cell>
          <cell r="C345" t="str">
            <v>6-001.be</v>
          </cell>
          <cell r="D345" t="str">
            <v>Applikation von Medikamenten, Liste 1: Liposomales Doxorubicin, parenteral: 180 mg bis unter 200 mg</v>
          </cell>
          <cell r="E345">
            <v>0</v>
          </cell>
        </row>
        <row r="346">
          <cell r="A346" t="str">
            <v>ZE52.16</v>
          </cell>
          <cell r="B346">
            <v>4620.76</v>
          </cell>
          <cell r="C346" t="str">
            <v>6-001.bf</v>
          </cell>
          <cell r="D346" t="str">
            <v>Applikation von Medikamenten, Liste 1: Liposomales Doxorubicin, parenteral: 200 mg bis unter 220 mg</v>
          </cell>
          <cell r="E346">
            <v>0</v>
          </cell>
        </row>
        <row r="347">
          <cell r="A347" t="str">
            <v>ZE52.17</v>
          </cell>
          <cell r="B347">
            <v>5067.93</v>
          </cell>
          <cell r="C347" t="str">
            <v>6-001.bg</v>
          </cell>
          <cell r="D347" t="str">
            <v>Applikation von Medikamenten, Liste 1: Liposomales Doxorubicin, parenteral: 220 mg bis unter 240 mg</v>
          </cell>
          <cell r="E347">
            <v>0</v>
          </cell>
        </row>
        <row r="348">
          <cell r="A348" t="str">
            <v>ZE52.18</v>
          </cell>
          <cell r="B348">
            <v>5515.1</v>
          </cell>
          <cell r="C348" t="str">
            <v>6-001.bh</v>
          </cell>
          <cell r="D348" t="str">
            <v>Applikation von Medikamenten, Liste 1: Liposomales Doxorubicin, parenteral: 240 mg bis unter 260 mg</v>
          </cell>
          <cell r="E348">
            <v>0</v>
          </cell>
        </row>
        <row r="349">
          <cell r="A349" t="str">
            <v>ZE52.19</v>
          </cell>
          <cell r="B349">
            <v>5962.27</v>
          </cell>
          <cell r="C349" t="str">
            <v>6-001.bj</v>
          </cell>
          <cell r="D349" t="str">
            <v>Applikation von Medikamenten, Liste 1: Liposomales Doxorubicin, parenteral: 260 mg bis unter 280 mg</v>
          </cell>
          <cell r="E349">
            <v>0</v>
          </cell>
        </row>
        <row r="350">
          <cell r="A350" t="str">
            <v>ZE52.20</v>
          </cell>
          <cell r="B350">
            <v>6409.44</v>
          </cell>
          <cell r="C350" t="str">
            <v>6-001.bk</v>
          </cell>
          <cell r="D350" t="str">
            <v>Applikation von Medikamenten, Liste 1: Liposomales Doxorubicin, parenteral: 280 mg bis unter 300 mg</v>
          </cell>
          <cell r="E350">
            <v>0</v>
          </cell>
        </row>
        <row r="351">
          <cell r="A351" t="str">
            <v>ZE52.21</v>
          </cell>
          <cell r="B351">
            <v>6856.61</v>
          </cell>
          <cell r="C351" t="str">
            <v>6-001.bm</v>
          </cell>
          <cell r="D351" t="str">
            <v>Applikation von Medikamenten, Liste 1: Liposomales Doxorubicin, parenteral: 300 mg bis unter 320 mg</v>
          </cell>
          <cell r="E351">
            <v>0</v>
          </cell>
        </row>
        <row r="352">
          <cell r="A352" t="str">
            <v>ZE52.22</v>
          </cell>
          <cell r="B352">
            <v>7303.78</v>
          </cell>
          <cell r="C352" t="str">
            <v>6-001.bn</v>
          </cell>
          <cell r="D352" t="str">
            <v>Applikation von Medikamenten, Liste 1: Liposomales Doxorubicin, parenteral: 320 mg oder mehr</v>
          </cell>
          <cell r="E352">
            <v>0</v>
          </cell>
        </row>
        <row r="353">
          <cell r="A353" t="str">
            <v>ZE56.01</v>
          </cell>
          <cell r="B353">
            <v>3643.56</v>
          </cell>
          <cell r="C353" t="str">
            <v>5-028.10</v>
          </cell>
          <cell r="D353" t="str">
            <v>Funktionelle Eingriffe an Schädel, Gehirn und Hirnhäuten: Implantation oder Wechsel einer Medikamentenpumpe zur intraventrikulären Infusion: Vollimplantierbare Medikamentenpumpe mit konstanter Flussrate</v>
          </cell>
          <cell r="E353">
            <v>0</v>
          </cell>
        </row>
        <row r="354">
          <cell r="A354" t="str">
            <v>ZE56.02</v>
          </cell>
          <cell r="B354">
            <v>3643.56</v>
          </cell>
          <cell r="C354" t="str">
            <v>5-038.40</v>
          </cell>
          <cell r="D354" t="str">
            <v>Operationen am spinalen Liquorsystem: Implantation oder Wechsel einer Medikamentenpumpe zur intrathekalen und/oder epiduralen Infusion: Vollimplantierbare Medikamentenpumpe mit konstanter Flussrate</v>
          </cell>
          <cell r="E354">
            <v>0</v>
          </cell>
        </row>
        <row r="355">
          <cell r="A355" t="str">
            <v>ZE58.01</v>
          </cell>
          <cell r="B355">
            <v>5772.37</v>
          </cell>
          <cell r="C355" t="str">
            <v>5-649.51</v>
          </cell>
          <cell r="D355" t="str">
            <v>Andere Operationen am Penis: Implantation einer Penisprothese: Hydraulische Prothese</v>
          </cell>
          <cell r="E355">
            <v>0</v>
          </cell>
        </row>
        <row r="356">
          <cell r="A356" t="str">
            <v>ZE58.02</v>
          </cell>
          <cell r="B356">
            <v>5772.37</v>
          </cell>
          <cell r="C356" t="str">
            <v>5-649.a1</v>
          </cell>
          <cell r="D356" t="str">
            <v>Andere Operationen am Penis: Wechsel einer semirigiden Penisprothese: In eine hydraulische Prothese</v>
          </cell>
          <cell r="E356">
            <v>0</v>
          </cell>
        </row>
        <row r="357">
          <cell r="A357" t="str">
            <v>ZE58.03</v>
          </cell>
          <cell r="B357">
            <v>5772.37</v>
          </cell>
          <cell r="C357" t="str">
            <v>5-649.b1</v>
          </cell>
          <cell r="D357" t="str">
            <v>Andere Operationen am Penis: Wechsel einer hydraulischen Penisprothese: Vollständig, in eine hydraulische Prothese</v>
          </cell>
          <cell r="E357">
            <v>0</v>
          </cell>
        </row>
        <row r="358">
          <cell r="A358" t="str">
            <v>ZE60.01</v>
          </cell>
          <cell r="B358">
            <v>1261.97</v>
          </cell>
          <cell r="C358" t="str">
            <v>8-982.1</v>
          </cell>
          <cell r="D358" t="str">
            <v>Palliativmedizinische Komplexbehandlung: Mindestens 7 bis höchstens 13 Behandlungstage</v>
          </cell>
          <cell r="E358">
            <v>1</v>
          </cell>
        </row>
        <row r="359">
          <cell r="A359" t="str">
            <v>ZE60.02</v>
          </cell>
          <cell r="B359">
            <v>1452.69</v>
          </cell>
          <cell r="C359" t="str">
            <v>8-982.2</v>
          </cell>
          <cell r="D359" t="str">
            <v>Palliativmedizinische Komplexbehandlung: Mindestens 14 bis höchstens 20 Behandlungstage</v>
          </cell>
          <cell r="E359">
            <v>1</v>
          </cell>
        </row>
        <row r="360">
          <cell r="A360" t="str">
            <v>ZE60.03</v>
          </cell>
          <cell r="B360">
            <v>2318.21</v>
          </cell>
          <cell r="C360" t="str">
            <v>8-982.3</v>
          </cell>
          <cell r="D360" t="str">
            <v>Palliativmedizinische Komplexbehandlung: Mindestens 21 Behandlungstage</v>
          </cell>
          <cell r="E360">
            <v>1</v>
          </cell>
        </row>
        <row r="361">
          <cell r="A361" t="str">
            <v>ZE61</v>
          </cell>
          <cell r="B361">
            <v>1064.6300000000001</v>
          </cell>
          <cell r="C361" t="str">
            <v>8-822</v>
          </cell>
          <cell r="D361" t="str">
            <v>LDL-Apherese</v>
          </cell>
          <cell r="E361">
            <v>1</v>
          </cell>
        </row>
        <row r="362">
          <cell r="A362" t="str">
            <v>ZE62.01</v>
          </cell>
          <cell r="B362">
            <v>262.42</v>
          </cell>
          <cell r="C362" t="str">
            <v>8-853.3</v>
          </cell>
          <cell r="D362" t="str">
            <v>Hämofiltration: Intermittierend, Antikoagulation mit Heparin oder ohne Antikoagulation</v>
          </cell>
          <cell r="E362">
            <v>1</v>
          </cell>
        </row>
        <row r="363">
          <cell r="A363" t="str">
            <v>ZE62.02</v>
          </cell>
          <cell r="B363">
            <v>262.42</v>
          </cell>
          <cell r="C363" t="str">
            <v>8-853.4</v>
          </cell>
          <cell r="D363" t="str">
            <v>Hämofiltration: Intermittierend, Antikoagulation mit sonstigen Substanzen</v>
          </cell>
          <cell r="E363">
            <v>1</v>
          </cell>
        </row>
        <row r="364">
          <cell r="A364" t="str">
            <v>ZE62.03</v>
          </cell>
          <cell r="B364">
            <v>262.42</v>
          </cell>
          <cell r="C364" t="str">
            <v>8-853.5</v>
          </cell>
          <cell r="D364" t="str">
            <v>Hämofiltration: Verlängert intermittierend, Antikoagulation mit Heparin oder ohne Antikoagulation</v>
          </cell>
          <cell r="E364">
            <v>1</v>
          </cell>
        </row>
        <row r="365">
          <cell r="A365" t="str">
            <v>ZE62.04</v>
          </cell>
          <cell r="B365">
            <v>262.42</v>
          </cell>
          <cell r="C365" t="str">
            <v>8-853.6</v>
          </cell>
          <cell r="D365" t="str">
            <v>Hämofiltration: Verlängert intermittierend, Antikoagulation mit sonstigen Substanzen</v>
          </cell>
          <cell r="E365">
            <v>1</v>
          </cell>
        </row>
        <row r="366">
          <cell r="A366" t="str">
            <v>ZE63</v>
          </cell>
          <cell r="B366">
            <v>0</v>
          </cell>
          <cell r="C366">
            <v>0</v>
          </cell>
          <cell r="D366" t="str">
            <v>Applikation von Medikamenten, Liste 1: Paclitaxel, parenteral</v>
          </cell>
          <cell r="E366">
            <v>0</v>
          </cell>
        </row>
        <row r="367">
          <cell r="A367" t="str">
            <v>ZE63.08</v>
          </cell>
          <cell r="B367">
            <v>134.27000000000001</v>
          </cell>
          <cell r="C367" t="str">
            <v>6-001.f7</v>
          </cell>
          <cell r="D367" t="str">
            <v>Applikation von Medikamenten, Liste 1: Paclitaxel, parenteral: 1.320 mg bis unter 1.500 mg</v>
          </cell>
          <cell r="E367">
            <v>0</v>
          </cell>
        </row>
        <row r="368">
          <cell r="A368" t="str">
            <v>ZE63.09</v>
          </cell>
          <cell r="B368">
            <v>151.79</v>
          </cell>
          <cell r="C368" t="str">
            <v>6-001.f8</v>
          </cell>
          <cell r="D368" t="str">
            <v>Applikation von Medikamenten, Liste 1: Paclitaxel, parenteral: 1.500 mg bis unter 1.680 mg</v>
          </cell>
          <cell r="E368">
            <v>0</v>
          </cell>
        </row>
        <row r="369">
          <cell r="A369" t="str">
            <v>ZE63.10</v>
          </cell>
          <cell r="B369">
            <v>169.3</v>
          </cell>
          <cell r="C369" t="str">
            <v>6-001.f9</v>
          </cell>
          <cell r="D369" t="str">
            <v>Applikation von Medikamenten, Liste 1: Paclitaxel, parenteral: 1.680 mg bis unter 1.860 mg</v>
          </cell>
          <cell r="E369">
            <v>0</v>
          </cell>
        </row>
        <row r="370">
          <cell r="A370" t="str">
            <v>ZE63.11</v>
          </cell>
          <cell r="B370">
            <v>186.82</v>
          </cell>
          <cell r="C370" t="str">
            <v>6-001.fa</v>
          </cell>
          <cell r="D370" t="str">
            <v>Applikation von Medikamenten, Liste 1: Paclitaxel, parenteral: 1.860 mg bis unter 2.040 mg</v>
          </cell>
          <cell r="E370">
            <v>0</v>
          </cell>
        </row>
        <row r="371">
          <cell r="A371" t="str">
            <v>ZE63.12</v>
          </cell>
          <cell r="B371">
            <v>204.33</v>
          </cell>
          <cell r="C371" t="str">
            <v>6-001.fb</v>
          </cell>
          <cell r="D371" t="str">
            <v>Applikation von Medikamenten, Liste 1: Paclitaxel, parenteral: 2.040 mg bis unter 2.220 mg</v>
          </cell>
          <cell r="E371">
            <v>0</v>
          </cell>
        </row>
        <row r="372">
          <cell r="A372" t="str">
            <v>ZE63.13</v>
          </cell>
          <cell r="B372">
            <v>221.84</v>
          </cell>
          <cell r="C372" t="str">
            <v>6-001.fc</v>
          </cell>
          <cell r="D372" t="str">
            <v>Applikation von Medikamenten, Liste 1: Paclitaxel, parenteral: 2.220 mg bis unter 2.400 mg</v>
          </cell>
          <cell r="E372">
            <v>0</v>
          </cell>
        </row>
        <row r="373">
          <cell r="A373" t="str">
            <v>ZE63.14</v>
          </cell>
          <cell r="B373">
            <v>239.36</v>
          </cell>
          <cell r="C373" t="str">
            <v>6-001.fd</v>
          </cell>
          <cell r="D373" t="str">
            <v>Applikation von Medikamenten, Liste 1: Paclitaxel, parenteral: 2.400 mg oder mehr</v>
          </cell>
          <cell r="E373">
            <v>0</v>
          </cell>
        </row>
        <row r="374">
          <cell r="A374" t="str">
            <v>ZE64</v>
          </cell>
          <cell r="B374">
            <v>0</v>
          </cell>
          <cell r="C374">
            <v>0</v>
          </cell>
          <cell r="D374" t="str">
            <v>Transfusion von Plasmabestandteilen und gentechnisch hergestellten Plasmaproteinen: Human-Immunglobulin, spezifisch gegen Zytomegalie-Virus (CMV)</v>
          </cell>
          <cell r="E374">
            <v>0</v>
          </cell>
        </row>
        <row r="375">
          <cell r="A375" t="str">
            <v>ZE64.01</v>
          </cell>
          <cell r="B375">
            <v>296.18</v>
          </cell>
          <cell r="C375" t="str">
            <v>8-810.s0</v>
          </cell>
          <cell r="D375" t="str">
            <v>Transfusion von Plasmabestandteilen und gentechnisch hergestellten Plasmaproteinen: Human-Immunglobulin, spezifisch gegen Zytomegalie-Virus (CMV): 1,0 g bis unter 2,0 g</v>
          </cell>
          <cell r="E375">
            <v>0</v>
          </cell>
        </row>
        <row r="376">
          <cell r="A376" t="str">
            <v>ZE64.02</v>
          </cell>
          <cell r="B376">
            <v>518.30999999999995</v>
          </cell>
          <cell r="C376" t="str">
            <v>8-810.s1</v>
          </cell>
          <cell r="D376" t="str">
            <v>Transfusion von Plasmabestandteilen und gentechnisch hergestellten Plasmaproteinen: Human-Immunglobulin, spezifisch gegen Zytomegalie-Virus (CMV): 2,0 g bis unter 3,0 g</v>
          </cell>
          <cell r="E376">
            <v>0</v>
          </cell>
        </row>
        <row r="377">
          <cell r="A377" t="str">
            <v>ZE64.03</v>
          </cell>
          <cell r="B377">
            <v>814.48</v>
          </cell>
          <cell r="C377" t="str">
            <v>8-810.s2</v>
          </cell>
          <cell r="D377" t="str">
            <v>Transfusion von Plasmabestandteilen und gentechnisch hergestellten Plasmaproteinen: Human-Immunglobulin, spezifisch gegen Zytomegalie-Virus (CMV): 3,0 g bis unter 5,0 g</v>
          </cell>
          <cell r="E377">
            <v>0</v>
          </cell>
        </row>
        <row r="378">
          <cell r="A378" t="str">
            <v>ZE64.04</v>
          </cell>
          <cell r="B378">
            <v>1110.6600000000001</v>
          </cell>
          <cell r="C378" t="str">
            <v>8-810.s3</v>
          </cell>
          <cell r="D378" t="str">
            <v>Transfusion von Plasmabestandteilen und gentechnisch hergestellten Plasmaproteinen: Human-Immunglobulin, spezifisch gegen Zytomegalie-Virus (CMV): 5,0 g bis unter 7,5 g</v>
          </cell>
          <cell r="E378">
            <v>0</v>
          </cell>
        </row>
        <row r="379">
          <cell r="A379" t="str">
            <v>ZE64.05</v>
          </cell>
          <cell r="B379">
            <v>1665.98</v>
          </cell>
          <cell r="C379" t="str">
            <v>8-810.s4</v>
          </cell>
          <cell r="D379" t="str">
            <v>Transfusion von Plasmabestandteilen und gentechnisch hergestellten Plasmaproteinen: Human-Immunglobulin, spezifisch gegen Zytomegalie-Virus (CMV): 7,5 g bis unter 10,0 g</v>
          </cell>
          <cell r="E379">
            <v>0</v>
          </cell>
        </row>
        <row r="380">
          <cell r="A380" t="str">
            <v>ZE64.06</v>
          </cell>
          <cell r="B380">
            <v>2221.31</v>
          </cell>
          <cell r="C380" t="str">
            <v>8-810.s5</v>
          </cell>
          <cell r="D380" t="str">
            <v>Transfusion von Plasmabestandteilen und gentechnisch hergestellten Plasmaproteinen: Human-Immunglobulin, spezifisch gegen Zytomegalie-Virus (CMV): 10,0 g bis unter 12,5 g</v>
          </cell>
          <cell r="E380">
            <v>0</v>
          </cell>
        </row>
        <row r="381">
          <cell r="A381" t="str">
            <v>ZE64.07</v>
          </cell>
          <cell r="B381">
            <v>2776.64</v>
          </cell>
          <cell r="C381" t="str">
            <v>8-810.s6</v>
          </cell>
          <cell r="D381" t="str">
            <v>Transfusion von Plasmabestandteilen und gentechnisch hergestellten Plasmaproteinen: Human-Immunglobulin, spezifisch gegen Zytomegalie-Virus (CMV): 12,5 g bis unter 15,0 g</v>
          </cell>
          <cell r="E381">
            <v>0</v>
          </cell>
        </row>
        <row r="382">
          <cell r="A382" t="str">
            <v>ZE64.08</v>
          </cell>
          <cell r="B382">
            <v>3331.97</v>
          </cell>
          <cell r="C382" t="str">
            <v>8-810.s7</v>
          </cell>
          <cell r="D382" t="str">
            <v>Transfusion von Plasmabestandteilen und gentechnisch hergestellten Plasmaproteinen: Human-Immunglobulin, spezifisch gegen Zytomegalie-Virus (CMV): 15,0 g bis unter 20,0 g</v>
          </cell>
          <cell r="E382">
            <v>0</v>
          </cell>
        </row>
        <row r="383">
          <cell r="A383" t="str">
            <v>ZE64.09</v>
          </cell>
          <cell r="B383">
            <v>4442.63</v>
          </cell>
          <cell r="C383" t="str">
            <v>8-810.s8</v>
          </cell>
          <cell r="D383" t="str">
            <v>Transfusion von Plasmabestandteilen und gentechnisch hergestellten Plasmaproteinen: Human-Immunglobulin, spezifisch gegen Zytomegalie-Virus (CMV): 20,0 g bis unter 25,0 g</v>
          </cell>
          <cell r="E383">
            <v>0</v>
          </cell>
        </row>
        <row r="384">
          <cell r="A384" t="str">
            <v>ZE64.10</v>
          </cell>
          <cell r="B384">
            <v>5553.28</v>
          </cell>
          <cell r="C384" t="str">
            <v>8-810.s9</v>
          </cell>
          <cell r="D384" t="str">
            <v>Transfusion von Plasmabestandteilen und gentechnisch hergestellten Plasmaproteinen: Human-Immunglobulin, spezifisch gegen Zytomegalie-Virus (CMV): 25,0 g bis unter 30,0 g</v>
          </cell>
          <cell r="E384">
            <v>0</v>
          </cell>
        </row>
        <row r="385">
          <cell r="A385" t="str">
            <v>ZE64.11</v>
          </cell>
          <cell r="B385">
            <v>6663.94</v>
          </cell>
          <cell r="C385" t="str">
            <v>8-810.sa</v>
          </cell>
          <cell r="D385" t="str">
            <v>Transfusion von Plasmabestandteilen und gentechnisch hergestellten Plasmaproteinen: Human-Immunglobulin, spezifisch gegen Zytomegalie-Virus (CMV): 30,0 g bis unter 35,0 g</v>
          </cell>
          <cell r="E385">
            <v>0</v>
          </cell>
        </row>
        <row r="386">
          <cell r="A386" t="str">
            <v>ZE64.12</v>
          </cell>
          <cell r="B386">
            <v>7774.6</v>
          </cell>
          <cell r="C386" t="str">
            <v>8-810.sb</v>
          </cell>
          <cell r="D386" t="str">
            <v>Transfusion von Plasmabestandteilen und gentechnisch hergestellten Plasmaproteinen: Human-Immunglobulin, spezifisch gegen Zytomegalie-Virus (CMV): 35,0 g bis unter 40,0 g</v>
          </cell>
          <cell r="E386">
            <v>0</v>
          </cell>
        </row>
        <row r="387">
          <cell r="A387" t="str">
            <v>ZE64.13</v>
          </cell>
          <cell r="B387">
            <v>8885.25</v>
          </cell>
          <cell r="C387" t="str">
            <v>8-810.sc</v>
          </cell>
          <cell r="D387" t="str">
            <v>Transfusion von Plasmabestandteilen und gentechnisch hergestellten Plasmaproteinen: Human-Immunglobulin, spezifisch gegen Zytomegalie-Virus (CMV): 40,0 g bis unter 45,0 g</v>
          </cell>
          <cell r="E387">
            <v>0</v>
          </cell>
        </row>
        <row r="388">
          <cell r="A388" t="str">
            <v>ZE64.14</v>
          </cell>
          <cell r="B388">
            <v>9995.91</v>
          </cell>
          <cell r="C388" t="str">
            <v>8-810.sd</v>
          </cell>
          <cell r="D388" t="str">
            <v>Transfusion von Plasmabestandteilen und gentechnisch hergestellten Plasmaproteinen: Human-Immunglobulin, spezifisch gegen Zytomegalie-Virus (CMV): 45,0 g bis unter 50,0 g</v>
          </cell>
          <cell r="E388">
            <v>0</v>
          </cell>
        </row>
        <row r="389">
          <cell r="A389" t="str">
            <v>ZE64.15</v>
          </cell>
          <cell r="B389">
            <v>11106.57</v>
          </cell>
          <cell r="C389" t="str">
            <v>8-810.se</v>
          </cell>
          <cell r="D389" t="str">
            <v>Transfusion von Plasmabestandteilen und gentechnisch hergestellten Plasmaproteinen: Human-Immunglobulin, spezifisch gegen Zytomegalie-Virus (CMV): 50,0 g oder mehr</v>
          </cell>
          <cell r="E389">
            <v>0</v>
          </cell>
        </row>
        <row r="390">
          <cell r="A390" t="str">
            <v>ZE66</v>
          </cell>
          <cell r="B390">
            <v>0</v>
          </cell>
          <cell r="C390">
            <v>0</v>
          </cell>
          <cell r="D390" t="str">
            <v>Applikation von Medikamenten, Liste 1: Adalimumab, parenteral</v>
          </cell>
          <cell r="E390">
            <v>0</v>
          </cell>
        </row>
        <row r="391">
          <cell r="A391" t="str">
            <v>ZE66.01</v>
          </cell>
          <cell r="B391">
            <v>309.55</v>
          </cell>
          <cell r="C391" t="str">
            <v>6-001.d0</v>
          </cell>
          <cell r="D391" t="str">
            <v>Applikation von Medikamenten, Liste 1: Adalimumab, parenteral: 10 mg bis unter 25 mg</v>
          </cell>
          <cell r="E391">
            <v>0</v>
          </cell>
        </row>
        <row r="392">
          <cell r="A392" t="str">
            <v>ZE66.02</v>
          </cell>
          <cell r="B392">
            <v>619.1</v>
          </cell>
          <cell r="C392" t="str">
            <v>6-001.d1</v>
          </cell>
          <cell r="D392" t="str">
            <v>Applikation von Medikamenten, Liste 1: Adalimumab, parenteral: 25 mg bis unter 40 mg</v>
          </cell>
          <cell r="E392">
            <v>0</v>
          </cell>
        </row>
        <row r="393">
          <cell r="A393" t="str">
            <v>ZE66.03</v>
          </cell>
          <cell r="B393">
            <v>825.46</v>
          </cell>
          <cell r="C393" t="str">
            <v>6-001.d2</v>
          </cell>
          <cell r="D393" t="str">
            <v>Applikation von Medikamenten, Liste 1: Adalimumab, parenteral: 40 mg bis unter 80 mg</v>
          </cell>
          <cell r="E393">
            <v>0</v>
          </cell>
        </row>
        <row r="394">
          <cell r="A394" t="str">
            <v>ZE66.04</v>
          </cell>
          <cell r="B394">
            <v>1650.92</v>
          </cell>
          <cell r="C394" t="str">
            <v>6-001.d3</v>
          </cell>
          <cell r="D394" t="str">
            <v>Applikation von Medikamenten, Liste 1: Adalimumab, parenteral: 80 mg bis unter 120 mg</v>
          </cell>
          <cell r="E394">
            <v>0</v>
          </cell>
        </row>
        <row r="395">
          <cell r="A395" t="str">
            <v>ZE66.05</v>
          </cell>
          <cell r="B395">
            <v>2476.38</v>
          </cell>
          <cell r="C395" t="str">
            <v>6-001.d4</v>
          </cell>
          <cell r="D395" t="str">
            <v>Applikation von Medikamenten, Liste 1: Adalimumab, parenteral: 120 mg bis unter 160 mg</v>
          </cell>
          <cell r="E395">
            <v>0</v>
          </cell>
        </row>
        <row r="396">
          <cell r="A396" t="str">
            <v>ZE66.06</v>
          </cell>
          <cell r="B396">
            <v>3301.84</v>
          </cell>
          <cell r="C396" t="str">
            <v>6-001.d5</v>
          </cell>
          <cell r="D396" t="str">
            <v>Applikation von Medikamenten, Liste 1: Adalimumab, parenteral: 160 mg bis unter 200 mg</v>
          </cell>
          <cell r="E396">
            <v>0</v>
          </cell>
        </row>
        <row r="397">
          <cell r="A397" t="str">
            <v>ZE66.07</v>
          </cell>
          <cell r="B397">
            <v>4127.3</v>
          </cell>
          <cell r="C397" t="str">
            <v>6-001.d6</v>
          </cell>
          <cell r="D397" t="str">
            <v>Applikation von Medikamenten, Liste 1: Adalimumab, parenteral: 200 mg bis unter 240 mg</v>
          </cell>
          <cell r="E397">
            <v>0</v>
          </cell>
        </row>
        <row r="398">
          <cell r="A398" t="str">
            <v>ZE66.08</v>
          </cell>
          <cell r="B398">
            <v>4952.76</v>
          </cell>
          <cell r="C398" t="str">
            <v>6-001.d7</v>
          </cell>
          <cell r="D398" t="str">
            <v>Applikation von Medikamenten, Liste 1: Adalimumab, parenteral: 240 mg bis unter 280 mg</v>
          </cell>
          <cell r="E398">
            <v>0</v>
          </cell>
        </row>
        <row r="399">
          <cell r="A399" t="str">
            <v>ZE66.09</v>
          </cell>
          <cell r="B399">
            <v>5778.22</v>
          </cell>
          <cell r="C399" t="str">
            <v>6-001.d8</v>
          </cell>
          <cell r="D399" t="str">
            <v>Applikation von Medikamenten, Liste 1: Adalimumab, parenteral: 280 mg bis unter 320 mg</v>
          </cell>
          <cell r="E399">
            <v>0</v>
          </cell>
        </row>
        <row r="400">
          <cell r="A400" t="str">
            <v>ZE66.10</v>
          </cell>
          <cell r="B400">
            <v>6603.68</v>
          </cell>
          <cell r="C400" t="str">
            <v>6-001.d9</v>
          </cell>
          <cell r="D400" t="str">
            <v>Applikation von Medikamenten, Liste 1: Adalimumab, parenteral: 320 mg bis unter 360 mg</v>
          </cell>
          <cell r="E400">
            <v>0</v>
          </cell>
        </row>
        <row r="401">
          <cell r="A401" t="str">
            <v>ZE66.11</v>
          </cell>
          <cell r="B401">
            <v>7429.14</v>
          </cell>
          <cell r="C401" t="str">
            <v>6-001.da</v>
          </cell>
          <cell r="D401" t="str">
            <v>Applikation von Medikamenten, Liste 1: Adalimumab, parenteral: 360 mg bis unter 400 mg</v>
          </cell>
          <cell r="E401">
            <v>0</v>
          </cell>
        </row>
        <row r="402">
          <cell r="A402" t="str">
            <v>ZE66.12</v>
          </cell>
          <cell r="B402">
            <v>8254.6</v>
          </cell>
          <cell r="C402" t="str">
            <v>6-001.db</v>
          </cell>
          <cell r="D402" t="str">
            <v>Applikation von Medikamenten, Liste 1: Adalimumab, parenteral: 400 mg bis unter 440 mg</v>
          </cell>
          <cell r="E402">
            <v>0</v>
          </cell>
        </row>
        <row r="403">
          <cell r="A403" t="str">
            <v>ZE66.13</v>
          </cell>
          <cell r="B403">
            <v>9080.06</v>
          </cell>
          <cell r="C403" t="str">
            <v>6-001.dc</v>
          </cell>
          <cell r="D403" t="str">
            <v>Applikation von Medikamenten, Liste 1: Adalimumab, parenteral: 440 mg oder mehr</v>
          </cell>
          <cell r="E403">
            <v>0</v>
          </cell>
        </row>
        <row r="404">
          <cell r="A404" t="str">
            <v>ZE67</v>
          </cell>
          <cell r="B404">
            <v>0</v>
          </cell>
          <cell r="C404">
            <v>0</v>
          </cell>
          <cell r="D404" t="str">
            <v>Transfusion von Plasmabestandteilen und gentechnisch hergestellten Plasmaproteinen: Human-Immunglobulin, spezifisch gegen Varicella-Zoster-Virus (VZV)</v>
          </cell>
          <cell r="E404">
            <v>0</v>
          </cell>
        </row>
        <row r="405">
          <cell r="A405" t="str">
            <v>ZE67.01</v>
          </cell>
          <cell r="B405">
            <v>295.97000000000003</v>
          </cell>
          <cell r="C405" t="str">
            <v>8-810.t0</v>
          </cell>
          <cell r="D405" t="str">
            <v>Transfusion von Plasmabestandteilen und gentechnisch hergestellten Plasmaproteinen: Human-Immunglobulin, spezifisch gegen Varicella-Zoster-Virus (VZV): 250 IE bis unter 500 IE</v>
          </cell>
          <cell r="E405">
            <v>0</v>
          </cell>
        </row>
        <row r="406">
          <cell r="A406" t="str">
            <v>ZE67.02</v>
          </cell>
          <cell r="B406">
            <v>517.94000000000005</v>
          </cell>
          <cell r="C406" t="str">
            <v>8-810.t1</v>
          </cell>
          <cell r="D406" t="str">
            <v>Transfusion von Plasmabestandteilen und gentechnisch hergestellten Plasmaproteinen: Human-Immunglobulin, spezifisch gegen Varicella-Zoster-Virus (VZV): 500 IE bis unter 750 IE</v>
          </cell>
          <cell r="E406">
            <v>0</v>
          </cell>
        </row>
        <row r="407">
          <cell r="A407" t="str">
            <v>ZE67.03</v>
          </cell>
          <cell r="B407">
            <v>739.92</v>
          </cell>
          <cell r="C407" t="str">
            <v>8-810.t2</v>
          </cell>
          <cell r="D407" t="str">
            <v>Transfusion von Plasmabestandteilen und gentechnisch hergestellten Plasmaproteinen: Human-Immunglobulin, spezifisch gegen Varicella-Zoster-Virus (VZV): 750 IE bis unter 1.000 IE</v>
          </cell>
          <cell r="E407">
            <v>0</v>
          </cell>
        </row>
        <row r="408">
          <cell r="A408" t="str">
            <v>ZE67.04</v>
          </cell>
          <cell r="B408">
            <v>887.9</v>
          </cell>
          <cell r="C408" t="str">
            <v>8-810.t3</v>
          </cell>
          <cell r="D408" t="str">
            <v>Transfusion von Plasmabestandteilen und gentechnisch hergestellten Plasmaproteinen: Human-Immunglobulin, spezifisch gegen Varicella-Zoster-Virus (VZV): 1.000 IE bis unter 1.500 IE</v>
          </cell>
          <cell r="E408">
            <v>0</v>
          </cell>
        </row>
        <row r="409">
          <cell r="A409" t="str">
            <v>ZE67.05</v>
          </cell>
          <cell r="B409">
            <v>1331.85</v>
          </cell>
          <cell r="C409" t="str">
            <v>8-810.t4</v>
          </cell>
          <cell r="D409" t="str">
            <v>Transfusion von Plasmabestandteilen und gentechnisch hergestellten Plasmaproteinen: Human-Immunglobulin, spezifisch gegen Varicella-Zoster-Virus (VZV): 1.500 IE bis unter 2.000 IE</v>
          </cell>
          <cell r="E409">
            <v>0</v>
          </cell>
        </row>
        <row r="410">
          <cell r="A410" t="str">
            <v>ZE67.06</v>
          </cell>
          <cell r="B410">
            <v>1775.8</v>
          </cell>
          <cell r="C410" t="str">
            <v>8-810.t5</v>
          </cell>
          <cell r="D410" t="str">
            <v>Transfusion von Plasmabestandteilen und gentechnisch hergestellten Plasmaproteinen: Human-Immunglobulin, spezifisch gegen Varicella-Zoster-Virus (VZV): 2.000 IE bis unter 2.500 IE</v>
          </cell>
          <cell r="E410">
            <v>0</v>
          </cell>
        </row>
        <row r="411">
          <cell r="A411" t="str">
            <v>ZE67.07</v>
          </cell>
          <cell r="B411">
            <v>2219.75</v>
          </cell>
          <cell r="C411" t="str">
            <v>8-810.t6</v>
          </cell>
          <cell r="D411" t="str">
            <v>Transfusion von Plasmabestandteilen und gentechnisch hergestellten Plasmaproteinen: Human-Immunglobulin, spezifisch gegen Varicella-Zoster-Virus (VZV): 2.500 IE bis unter 3.000 IE</v>
          </cell>
          <cell r="E411">
            <v>0</v>
          </cell>
        </row>
        <row r="412">
          <cell r="A412" t="str">
            <v>ZE67.08</v>
          </cell>
          <cell r="B412">
            <v>2663.7</v>
          </cell>
          <cell r="C412" t="str">
            <v>8-810.t7</v>
          </cell>
          <cell r="D412" t="str">
            <v>Transfusion von Plasmabestandteilen und gentechnisch hergestellten Plasmaproteinen: Human-Immunglobulin, spezifisch gegen Varicella-Zoster-Virus (VZV): 3.000 IE bis unter 3.500 IE</v>
          </cell>
          <cell r="E412">
            <v>0</v>
          </cell>
        </row>
        <row r="413">
          <cell r="A413" t="str">
            <v>ZE67.09</v>
          </cell>
          <cell r="B413">
            <v>3107.65</v>
          </cell>
          <cell r="C413" t="str">
            <v>8-810.t8</v>
          </cell>
          <cell r="D413" t="str">
            <v>Transfusion von Plasmabestandteilen und gentechnisch hergestellten Plasmaproteinen: Human-Immunglobulin, spezifisch gegen Varicella-Zoster-Virus (VZV): 3.500 IE bis unter 4.000 IE</v>
          </cell>
          <cell r="E413">
            <v>0</v>
          </cell>
        </row>
        <row r="414">
          <cell r="A414" t="str">
            <v>ZE67.10</v>
          </cell>
          <cell r="B414">
            <v>3551.6</v>
          </cell>
          <cell r="C414" t="str">
            <v>8-810.t9</v>
          </cell>
          <cell r="D414" t="str">
            <v>Transfusion von Plasmabestandteilen und gentechnisch hergestellten Plasmaproteinen: Human-Immunglobulin, spezifisch gegen Varicella-Zoster-Virus (VZV): 4.000 IE bis unter 5.000 IE</v>
          </cell>
          <cell r="E414">
            <v>0</v>
          </cell>
        </row>
        <row r="415">
          <cell r="A415" t="str">
            <v>ZE67.11</v>
          </cell>
          <cell r="B415">
            <v>4439.5</v>
          </cell>
          <cell r="C415" t="str">
            <v>8-810.ta</v>
          </cell>
          <cell r="D415" t="str">
            <v>Transfusion von Plasmabestandteilen und gentechnisch hergestellten Plasmaproteinen: Human-Immunglobulin, spezifisch gegen Varicella-Zoster-Virus (VZV): 5.000 IE bis unter 6.000 IE</v>
          </cell>
          <cell r="E415">
            <v>0</v>
          </cell>
        </row>
        <row r="416">
          <cell r="A416" t="str">
            <v>ZE67.12</v>
          </cell>
          <cell r="B416">
            <v>5327.4</v>
          </cell>
          <cell r="C416" t="str">
            <v>8-810.tb</v>
          </cell>
          <cell r="D416" t="str">
            <v>Transfusion von Plasmabestandteilen und gentechnisch hergestellten Plasmaproteinen: Human-Immunglobulin, spezifisch gegen Varicella-Zoster-Virus (VZV): 6.000 IE bis unter 7.000 IE</v>
          </cell>
          <cell r="E416">
            <v>0</v>
          </cell>
        </row>
        <row r="417">
          <cell r="A417" t="str">
            <v>ZE67.13</v>
          </cell>
          <cell r="B417">
            <v>6215.3</v>
          </cell>
          <cell r="C417" t="str">
            <v>8-810.tc</v>
          </cell>
          <cell r="D417" t="str">
            <v>Transfusion von Plasmabestandteilen und gentechnisch hergestellten Plasmaproteinen: Human-Immunglobulin, spezifisch gegen Varicella-Zoster-Virus (VZV): 7.000 IE bis unter 8.000 IE</v>
          </cell>
          <cell r="E417">
            <v>0</v>
          </cell>
        </row>
        <row r="418">
          <cell r="A418" t="str">
            <v>ZE67.14</v>
          </cell>
          <cell r="B418">
            <v>7103.2</v>
          </cell>
          <cell r="C418" t="str">
            <v>8-810.td</v>
          </cell>
          <cell r="D418" t="str">
            <v>Transfusion von Plasmabestandteilen und gentechnisch hergestellten Plasmaproteinen: Human-Immunglobulin, spezifisch gegen Varicella-Zoster-Virus (VZV): 8.000 IE oder mehr</v>
          </cell>
          <cell r="E418">
            <v>0</v>
          </cell>
        </row>
        <row r="419">
          <cell r="A419" t="str">
            <v>ZE68</v>
          </cell>
          <cell r="B419">
            <v>0</v>
          </cell>
          <cell r="C419">
            <v>0</v>
          </cell>
          <cell r="D419" t="str">
            <v>Applikation von Medikamenten, Liste 1: Infliximab, parenteral</v>
          </cell>
          <cell r="E419">
            <v>0</v>
          </cell>
        </row>
        <row r="420">
          <cell r="A420" t="str">
            <v>ZE68.01</v>
          </cell>
          <cell r="B420">
            <v>375.74</v>
          </cell>
          <cell r="C420" t="str">
            <v>6-001.e0</v>
          </cell>
          <cell r="D420" t="str">
            <v>Applikation von Medikamenten, Liste 1: Infliximab, parenteral: 50 mg bis unter 100 mg</v>
          </cell>
          <cell r="E420">
            <v>0</v>
          </cell>
        </row>
        <row r="421">
          <cell r="A421" t="str">
            <v>ZE68.02</v>
          </cell>
          <cell r="B421">
            <v>657.55</v>
          </cell>
          <cell r="C421" t="str">
            <v>6-001.e1</v>
          </cell>
          <cell r="D421" t="str">
            <v>Applikation von Medikamenten, Liste 1: Infliximab, parenteral: 100 mg bis unter 150 mg</v>
          </cell>
          <cell r="E421">
            <v>0</v>
          </cell>
        </row>
        <row r="422">
          <cell r="A422" t="str">
            <v>ZE68.03</v>
          </cell>
          <cell r="B422">
            <v>915.87</v>
          </cell>
          <cell r="C422" t="str">
            <v>6-001.e2</v>
          </cell>
          <cell r="D422" t="str">
            <v>Applikation von Medikamenten, Liste 1: Infliximab, parenteral: 150 mg bis unter 200 mg</v>
          </cell>
          <cell r="E422">
            <v>0</v>
          </cell>
        </row>
        <row r="423">
          <cell r="A423" t="str">
            <v>ZE68.04</v>
          </cell>
          <cell r="B423">
            <v>1247.6300000000001</v>
          </cell>
          <cell r="C423" t="str">
            <v>6-001.e3</v>
          </cell>
          <cell r="D423" t="str">
            <v>Applikation von Medikamenten, Liste 1: Infliximab, parenteral: 200 mg bis unter 300 mg</v>
          </cell>
          <cell r="E423">
            <v>0</v>
          </cell>
        </row>
        <row r="424">
          <cell r="A424" t="str">
            <v>ZE68.05</v>
          </cell>
          <cell r="B424">
            <v>1746.59</v>
          </cell>
          <cell r="C424" t="str">
            <v>6-001.e4</v>
          </cell>
          <cell r="D424" t="str">
            <v>Applikation von Medikamenten, Liste 1: Infliximab, parenteral: 300 mg bis unter 400 mg</v>
          </cell>
          <cell r="E424">
            <v>0</v>
          </cell>
        </row>
        <row r="425">
          <cell r="A425" t="str">
            <v>ZE68.06</v>
          </cell>
          <cell r="B425">
            <v>2299.0100000000002</v>
          </cell>
          <cell r="C425" t="str">
            <v>6-001.e5</v>
          </cell>
          <cell r="D425" t="str">
            <v>Applikation von Medikamenten, Liste 1: Infliximab, parenteral: 400 mg bis unter 500 mg</v>
          </cell>
          <cell r="E425">
            <v>0</v>
          </cell>
        </row>
        <row r="426">
          <cell r="A426" t="str">
            <v>ZE68.07</v>
          </cell>
          <cell r="B426">
            <v>2851.98</v>
          </cell>
          <cell r="C426" t="str">
            <v>6-001.e6</v>
          </cell>
          <cell r="D426" t="str">
            <v>Applikation von Medikamenten, Liste 1: Infliximab, parenteral: 500 mg bis unter 600 mg</v>
          </cell>
          <cell r="E426">
            <v>0</v>
          </cell>
        </row>
        <row r="427">
          <cell r="A427" t="str">
            <v>ZE68.08</v>
          </cell>
          <cell r="B427">
            <v>3428.22</v>
          </cell>
          <cell r="C427" t="str">
            <v>6-001.e7</v>
          </cell>
          <cell r="D427" t="str">
            <v>Applikation von Medikamenten, Liste 1: Infliximab, parenteral: 600 mg bis unter 700 mg</v>
          </cell>
          <cell r="E427">
            <v>0</v>
          </cell>
        </row>
        <row r="428">
          <cell r="A428" t="str">
            <v>ZE68.09</v>
          </cell>
          <cell r="B428">
            <v>3973.58</v>
          </cell>
          <cell r="C428" t="str">
            <v>6-001.e8</v>
          </cell>
          <cell r="D428" t="str">
            <v>Applikation von Medikamenten, Liste 1: Infliximab, parenteral: 700 mg bis unter 800 mg</v>
          </cell>
          <cell r="E428">
            <v>0</v>
          </cell>
        </row>
        <row r="429">
          <cell r="A429" t="str">
            <v>ZE68.10</v>
          </cell>
          <cell r="B429">
            <v>4524.76</v>
          </cell>
          <cell r="C429" t="str">
            <v>6-001.e9</v>
          </cell>
          <cell r="D429" t="str">
            <v>Applikation von Medikamenten, Liste 1: Infliximab, parenteral: 800 mg bis unter 900 mg</v>
          </cell>
          <cell r="E429">
            <v>0</v>
          </cell>
        </row>
        <row r="430">
          <cell r="A430" t="str">
            <v>ZE68.11</v>
          </cell>
          <cell r="B430">
            <v>5079.04</v>
          </cell>
          <cell r="C430" t="str">
            <v>6-001.ea</v>
          </cell>
          <cell r="D430" t="str">
            <v>Applikation von Medikamenten, Liste 1: Infliximab, parenteral: 900 mg bis unter 1.000 mg</v>
          </cell>
          <cell r="E430">
            <v>0</v>
          </cell>
        </row>
        <row r="431">
          <cell r="A431" t="str">
            <v>ZE68.12</v>
          </cell>
          <cell r="B431">
            <v>5732.43</v>
          </cell>
          <cell r="C431" t="str">
            <v>6-001.eb</v>
          </cell>
          <cell r="D431" t="str">
            <v>Applikation von Medikamenten, Liste 1: Infliximab, parenteral: 1.000 mg bis unter 1.200 mg</v>
          </cell>
          <cell r="E431">
            <v>0</v>
          </cell>
        </row>
        <row r="432">
          <cell r="A432" t="str">
            <v>ZE68.13</v>
          </cell>
          <cell r="B432">
            <v>6909.44</v>
          </cell>
          <cell r="C432" t="str">
            <v>6-001.ec</v>
          </cell>
          <cell r="D432" t="str">
            <v>Applikation von Medikamenten, Liste 1: Infliximab, parenteral: 1.200 mg bis unter 1.400 mg</v>
          </cell>
          <cell r="E432">
            <v>0</v>
          </cell>
        </row>
        <row r="433">
          <cell r="A433" t="str">
            <v>ZE68.14</v>
          </cell>
          <cell r="B433">
            <v>8172.35</v>
          </cell>
          <cell r="C433" t="str">
            <v>6-001.ed</v>
          </cell>
          <cell r="D433" t="str">
            <v>Applikation von Medikamenten, Liste 1: Infliximab, parenteral: 1.400 mg bis unter 1.600 mg</v>
          </cell>
          <cell r="E433">
            <v>0</v>
          </cell>
        </row>
        <row r="434">
          <cell r="A434" t="str">
            <v>ZE68.15</v>
          </cell>
          <cell r="B434">
            <v>9299.57</v>
          </cell>
          <cell r="C434" t="str">
            <v>6-001.ee</v>
          </cell>
          <cell r="D434" t="str">
            <v>Applikation von Medikamenten, Liste 1: Infliximab, parenteral: 1.600 mg bis unter 1.800 mg</v>
          </cell>
          <cell r="E434">
            <v>0</v>
          </cell>
        </row>
        <row r="435">
          <cell r="A435" t="str">
            <v>ZE68.16</v>
          </cell>
          <cell r="B435">
            <v>10426.790000000001</v>
          </cell>
          <cell r="C435" t="str">
            <v>6-001.ef</v>
          </cell>
          <cell r="D435" t="str">
            <v>Applikation von Medikamenten, Liste 1: Infliximab, parenteral: 1.800 mg bis unter 2.000 mg</v>
          </cell>
          <cell r="E435">
            <v>0</v>
          </cell>
        </row>
        <row r="436">
          <cell r="A436" t="str">
            <v>ZE68.17</v>
          </cell>
          <cell r="B436">
            <v>11554.01</v>
          </cell>
          <cell r="C436" t="str">
            <v>6-001.eg</v>
          </cell>
          <cell r="D436" t="str">
            <v>Applikation von Medikamenten, Liste 1: Infliximab, parenteral: 2.000 mg oder mehr</v>
          </cell>
          <cell r="E436">
            <v>0</v>
          </cell>
        </row>
        <row r="437">
          <cell r="A437" t="str">
            <v>ZE70</v>
          </cell>
          <cell r="B437">
            <v>0</v>
          </cell>
          <cell r="C437">
            <v>0</v>
          </cell>
          <cell r="D437" t="str">
            <v>Transfusion von Plasmabestandteilen und gentechnisch hergestellten Plasmaproteinen: C1-Esteraseinhibitor</v>
          </cell>
          <cell r="E437">
            <v>0</v>
          </cell>
        </row>
        <row r="438">
          <cell r="A438" t="str">
            <v>ZE70.01</v>
          </cell>
          <cell r="B438">
            <v>779.5</v>
          </cell>
          <cell r="C438" t="str">
            <v>8-810.h3</v>
          </cell>
          <cell r="D438" t="str">
            <v>Transfusion von Plasmabestandteilen und gentechnisch hergestellten Plasmaproteinen: C1-Esteraseinhibitor: 500 Einheiten bis unter 1.000 Einheiten</v>
          </cell>
          <cell r="E438">
            <v>0</v>
          </cell>
        </row>
        <row r="439">
          <cell r="A439" t="str">
            <v>ZE70.02</v>
          </cell>
          <cell r="B439">
            <v>1559</v>
          </cell>
          <cell r="C439" t="str">
            <v>8-810.h4</v>
          </cell>
          <cell r="D439" t="str">
            <v>Transfusion von Plasmabestandteilen und gentechnisch hergestellten Plasmaproteinen: C1-Esteraseinhibitor: 1.000 Einheiten bis unter 1.500 Einheiten</v>
          </cell>
          <cell r="E439">
            <v>0</v>
          </cell>
        </row>
        <row r="440">
          <cell r="A440" t="str">
            <v>ZE70.03</v>
          </cell>
          <cell r="B440">
            <v>2338.5</v>
          </cell>
          <cell r="C440" t="str">
            <v>8-810.h5</v>
          </cell>
          <cell r="D440" t="str">
            <v>Transfusion von Plasmabestandteilen und gentechnisch hergestellten Plasmaproteinen: C1-Esteraseinhibitor: 1.500 Einheiten bis unter 2.000 Einheiten</v>
          </cell>
          <cell r="E440">
            <v>0</v>
          </cell>
        </row>
        <row r="441">
          <cell r="A441" t="str">
            <v>ZE70.04</v>
          </cell>
          <cell r="B441">
            <v>3118</v>
          </cell>
          <cell r="C441" t="str">
            <v>8-810.h6</v>
          </cell>
          <cell r="D441" t="str">
            <v>Transfusion von Plasmabestandteilen und gentechnisch hergestellten Plasmaproteinen: C1-Esteraseinhibitor: 2.000 Einheiten bis unter 2.500 Einheiten</v>
          </cell>
          <cell r="E441">
            <v>0</v>
          </cell>
        </row>
        <row r="442">
          <cell r="A442" t="str">
            <v>ZE70.05</v>
          </cell>
          <cell r="B442">
            <v>3897.5</v>
          </cell>
          <cell r="C442" t="str">
            <v>8-810.h7</v>
          </cell>
          <cell r="D442" t="str">
            <v>Transfusion von Plasmabestandteilen und gentechnisch hergestellten Plasmaproteinen: C1-Esteraseinhibitor: 2.500 Einheiten bis unter 3.000 Einheiten</v>
          </cell>
          <cell r="E442">
            <v>0</v>
          </cell>
        </row>
        <row r="443">
          <cell r="A443" t="str">
            <v>ZE70.06</v>
          </cell>
          <cell r="B443">
            <v>5066.75</v>
          </cell>
          <cell r="C443" t="str">
            <v>8-810.h8</v>
          </cell>
          <cell r="D443" t="str">
            <v>Transfusion von Plasmabestandteilen und gentechnisch hergestellten Plasmaproteinen: C1-Esteraseinhibitor: 3.000 Einheiten bis unter 4.000 Einheiten</v>
          </cell>
          <cell r="E443">
            <v>0</v>
          </cell>
        </row>
        <row r="444">
          <cell r="A444" t="str">
            <v>ZE70.07</v>
          </cell>
          <cell r="B444">
            <v>6625.75</v>
          </cell>
          <cell r="C444" t="str">
            <v>8-810.h9</v>
          </cell>
          <cell r="D444" t="str">
            <v>Transfusion von Plasmabestandteilen und gentechnisch hergestellten Plasmaproteinen: C1-Esteraseinhibitor: 4.000 Einheiten bis unter 5.000 Einheiten</v>
          </cell>
          <cell r="E444">
            <v>0</v>
          </cell>
        </row>
        <row r="445">
          <cell r="A445" t="str">
            <v>ZE70.08</v>
          </cell>
          <cell r="B445">
            <v>8184.75</v>
          </cell>
          <cell r="C445" t="str">
            <v>8-810.ha</v>
          </cell>
          <cell r="D445" t="str">
            <v>Transfusion von Plasmabestandteilen und gentechnisch hergestellten Plasmaproteinen: C1-Esteraseinhibitor: 5.000 Einheiten bis unter 6.000 Einheiten</v>
          </cell>
          <cell r="E445">
            <v>0</v>
          </cell>
        </row>
        <row r="446">
          <cell r="A446" t="str">
            <v>ZE70.09</v>
          </cell>
          <cell r="B446">
            <v>9743.75</v>
          </cell>
          <cell r="C446" t="str">
            <v>8-810.hb</v>
          </cell>
          <cell r="D446" t="str">
            <v>Transfusion von Plasmabestandteilen und gentechnisch hergestellten Plasmaproteinen: C1-Esteraseinhibitor: 6.000 Einheiten bis unter 7.000 Einheiten</v>
          </cell>
          <cell r="E446">
            <v>0</v>
          </cell>
        </row>
        <row r="447">
          <cell r="A447" t="str">
            <v>ZE70.10</v>
          </cell>
          <cell r="B447">
            <v>11952.33</v>
          </cell>
          <cell r="C447" t="str">
            <v>8-810.hc</v>
          </cell>
          <cell r="D447" t="str">
            <v>Transfusion von Plasmabestandteilen und gentechnisch hergestellten Plasmaproteinen: C1-Esteraseinhibitor: 7.000 Einheiten bis unter 9.000 Einheiten</v>
          </cell>
          <cell r="E447">
            <v>0</v>
          </cell>
        </row>
        <row r="448">
          <cell r="A448" t="str">
            <v>ZE70.11</v>
          </cell>
          <cell r="B448">
            <v>15070.33</v>
          </cell>
          <cell r="C448" t="str">
            <v>8-810.hd</v>
          </cell>
          <cell r="D448" t="str">
            <v>Transfusion von Plasmabestandteilen und gentechnisch hergestellten Plasmaproteinen: C1-Esteraseinhibitor: 9.000 Einheiten bis unter 11.000 Einheiten</v>
          </cell>
          <cell r="E448">
            <v>0</v>
          </cell>
        </row>
        <row r="449">
          <cell r="A449" t="str">
            <v>ZE70.12</v>
          </cell>
          <cell r="B449">
            <v>18188.330000000002</v>
          </cell>
          <cell r="C449" t="str">
            <v>8-810.he</v>
          </cell>
          <cell r="D449" t="str">
            <v>Transfusion von Plasmabestandteilen und gentechnisch hergestellten Plasmaproteinen: C1-Esteraseinhibitor: 11.000 oder mehr Einheiten</v>
          </cell>
          <cell r="E449">
            <v>0</v>
          </cell>
        </row>
        <row r="450">
          <cell r="A450" t="str">
            <v>ZE71</v>
          </cell>
          <cell r="B450">
            <v>0</v>
          </cell>
          <cell r="C450">
            <v>0</v>
          </cell>
          <cell r="D450" t="str">
            <v>Applikation von Medikamenten, Liste 2: Pegfilgrastim, parenteral</v>
          </cell>
          <cell r="E450">
            <v>0</v>
          </cell>
        </row>
        <row r="451">
          <cell r="A451" t="str">
            <v>ZE71.01</v>
          </cell>
          <cell r="B451">
            <v>201.35</v>
          </cell>
          <cell r="C451" t="str">
            <v>6-002.70</v>
          </cell>
          <cell r="D451" t="str">
            <v>Applikation von Medikamenten, Liste 2: Pegfilgrastim, parenteral: 1 mg bis unter 3 mg</v>
          </cell>
          <cell r="E451">
            <v>0</v>
          </cell>
        </row>
        <row r="452">
          <cell r="A452" t="str">
            <v>ZE71.02</v>
          </cell>
          <cell r="B452">
            <v>483.25</v>
          </cell>
          <cell r="C452" t="str">
            <v>6-002.71</v>
          </cell>
          <cell r="D452" t="str">
            <v>Applikation von Medikamenten, Liste 2: Pegfilgrastim, parenteral: 3 mg bis unter 6 mg</v>
          </cell>
          <cell r="E452">
            <v>0</v>
          </cell>
        </row>
        <row r="453">
          <cell r="A453" t="str">
            <v>ZE71.03</v>
          </cell>
          <cell r="B453">
            <v>533.76</v>
          </cell>
          <cell r="C453" t="str">
            <v>6-002.72</v>
          </cell>
          <cell r="D453" t="str">
            <v>Applikation von Medikamenten, Liste 2: Pegfilgrastim, parenteral: 6 mg bis unter 12 mg</v>
          </cell>
          <cell r="E453">
            <v>0</v>
          </cell>
        </row>
        <row r="454">
          <cell r="A454" t="str">
            <v>ZE71.04</v>
          </cell>
          <cell r="B454">
            <v>1258.6300000000001</v>
          </cell>
          <cell r="C454" t="str">
            <v>6-002.73</v>
          </cell>
          <cell r="D454" t="str">
            <v>Applikation von Medikamenten, Liste 2: Pegfilgrastim, parenteral: 12 mg bis unter 18 mg</v>
          </cell>
          <cell r="E454">
            <v>0</v>
          </cell>
        </row>
        <row r="455">
          <cell r="A455" t="str">
            <v>ZE71.05</v>
          </cell>
          <cell r="B455">
            <v>1983.51</v>
          </cell>
          <cell r="C455" t="str">
            <v>6-002.74</v>
          </cell>
          <cell r="D455" t="str">
            <v>Applikation von Medikamenten, Liste 2: Pegfilgrastim, parenteral: 18 mg bis unter 24 mg</v>
          </cell>
          <cell r="E455">
            <v>0</v>
          </cell>
        </row>
        <row r="456">
          <cell r="A456" t="str">
            <v>ZE71.06</v>
          </cell>
          <cell r="B456">
            <v>2708.39</v>
          </cell>
          <cell r="C456" t="str">
            <v>6-002.75</v>
          </cell>
          <cell r="D456" t="str">
            <v>Applikation von Medikamenten, Liste 2: Pegfilgrastim, parenteral: 24 mg bis unter 30 mg</v>
          </cell>
          <cell r="E456">
            <v>0</v>
          </cell>
        </row>
        <row r="457">
          <cell r="A457" t="str">
            <v>ZE71.07</v>
          </cell>
          <cell r="B457">
            <v>3433.26</v>
          </cell>
          <cell r="C457" t="str">
            <v>6-002.76</v>
          </cell>
          <cell r="D457" t="str">
            <v>Applikation von Medikamenten, Liste 2: Pegfilgrastim, parenteral: 30 mg oder mehr</v>
          </cell>
          <cell r="E457">
            <v>0</v>
          </cell>
        </row>
        <row r="458">
          <cell r="A458" t="str">
            <v>ZE72</v>
          </cell>
          <cell r="B458">
            <v>0</v>
          </cell>
          <cell r="C458">
            <v>0</v>
          </cell>
          <cell r="D458" t="str">
            <v>Applikation von Medikamenten, Liste 2: Pegyliertes liposomales Doxorubicin, parenteral</v>
          </cell>
          <cell r="E458">
            <v>0</v>
          </cell>
        </row>
        <row r="459">
          <cell r="A459" t="str">
            <v>ZE72.01</v>
          </cell>
          <cell r="B459">
            <v>460.34</v>
          </cell>
          <cell r="C459" t="str">
            <v>6-002.80</v>
          </cell>
          <cell r="D459" t="str">
            <v>Applikation von Medikamenten, Liste 2: Pegyliertes liposomales Doxorubicin, parenteral: 10 mg bis unter 20 mg</v>
          </cell>
          <cell r="E459">
            <v>0</v>
          </cell>
        </row>
        <row r="460">
          <cell r="A460" t="str">
            <v>ZE72.02</v>
          </cell>
          <cell r="B460">
            <v>805.6</v>
          </cell>
          <cell r="C460" t="str">
            <v>6-002.81</v>
          </cell>
          <cell r="D460" t="str">
            <v>Applikation von Medikamenten, Liste 2: Pegyliertes liposomales Doxorubicin, parenteral: 20 mg bis unter 30 mg</v>
          </cell>
          <cell r="E460">
            <v>0</v>
          </cell>
        </row>
        <row r="461">
          <cell r="A461" t="str">
            <v>ZE72.03</v>
          </cell>
          <cell r="B461">
            <v>1150.8499999999999</v>
          </cell>
          <cell r="C461" t="str">
            <v>6-002.82</v>
          </cell>
          <cell r="D461" t="str">
            <v>Applikation von Medikamenten, Liste 2: Pegyliertes liposomales Doxorubicin, parenteral: 30 mg bis unter 40 mg</v>
          </cell>
          <cell r="E461">
            <v>0</v>
          </cell>
        </row>
        <row r="462">
          <cell r="A462" t="str">
            <v>ZE72.04</v>
          </cell>
          <cell r="B462">
            <v>1496.11</v>
          </cell>
          <cell r="C462" t="str">
            <v>6-002.83</v>
          </cell>
          <cell r="D462" t="str">
            <v>Applikation von Medikamenten, Liste 2: Pegyliertes liposomales Doxorubicin, parenteral: 40 mg bis unter 50 mg</v>
          </cell>
          <cell r="E462">
            <v>0</v>
          </cell>
        </row>
        <row r="463">
          <cell r="A463" t="str">
            <v>ZE72.05</v>
          </cell>
          <cell r="B463">
            <v>1841.37</v>
          </cell>
          <cell r="C463" t="str">
            <v>6-002.84</v>
          </cell>
          <cell r="D463" t="str">
            <v>Applikation von Medikamenten, Liste 2: Pegyliertes liposomales Doxorubicin, parenteral: 50 mg bis unter 60 mg</v>
          </cell>
          <cell r="E463">
            <v>0</v>
          </cell>
        </row>
        <row r="464">
          <cell r="A464" t="str">
            <v>ZE72.06</v>
          </cell>
          <cell r="B464">
            <v>2179.25</v>
          </cell>
          <cell r="C464" t="str">
            <v>6-002.85</v>
          </cell>
          <cell r="D464" t="str">
            <v>Applikation von Medikamenten, Liste 2: Pegyliertes liposomales Doxorubicin, parenteral: 60 mg bis unter 70 mg</v>
          </cell>
          <cell r="E464">
            <v>0</v>
          </cell>
        </row>
        <row r="465">
          <cell r="A465" t="str">
            <v>ZE72.07</v>
          </cell>
          <cell r="B465">
            <v>2531.88</v>
          </cell>
          <cell r="C465" t="str">
            <v>6-002.86</v>
          </cell>
          <cell r="D465" t="str">
            <v>Applikation von Medikamenten, Liste 2: Pegyliertes liposomales Doxorubicin, parenteral: 70 mg bis unter 80 mg</v>
          </cell>
          <cell r="E465">
            <v>0</v>
          </cell>
        </row>
        <row r="466">
          <cell r="A466" t="str">
            <v>ZE72.08</v>
          </cell>
          <cell r="B466">
            <v>2864.9</v>
          </cell>
          <cell r="C466" t="str">
            <v>6-002.87</v>
          </cell>
          <cell r="D466" t="str">
            <v>Applikation von Medikamenten, Liste 2: Pegyliertes liposomales Doxorubicin, parenteral: 80 mg bis unter 90 mg</v>
          </cell>
          <cell r="E466">
            <v>0</v>
          </cell>
        </row>
        <row r="467">
          <cell r="A467" t="str">
            <v>ZE72.09</v>
          </cell>
          <cell r="B467">
            <v>3198.08</v>
          </cell>
          <cell r="C467" t="str">
            <v>6-002.88</v>
          </cell>
          <cell r="D467" t="str">
            <v>Applikation von Medikamenten, Liste 2: Pegyliertes liposomales Doxorubicin, parenteral: 90 mg bis unter 100 mg</v>
          </cell>
          <cell r="E467">
            <v>0</v>
          </cell>
        </row>
        <row r="468">
          <cell r="A468" t="str">
            <v>ZE72.10</v>
          </cell>
          <cell r="B468">
            <v>3567.65</v>
          </cell>
          <cell r="C468" t="str">
            <v>6-002.89</v>
          </cell>
          <cell r="D468" t="str">
            <v>Applikation von Medikamenten, Liste 2: Pegyliertes liposomales Doxorubicin, parenteral: 100 mg bis unter 110 mg</v>
          </cell>
          <cell r="E468">
            <v>0</v>
          </cell>
        </row>
        <row r="469">
          <cell r="A469" t="str">
            <v>ZE72.11</v>
          </cell>
          <cell r="B469">
            <v>3912.9</v>
          </cell>
          <cell r="C469" t="str">
            <v>6-002.8a</v>
          </cell>
          <cell r="D469" t="str">
            <v>Applikation von Medikamenten, Liste 2: Pegyliertes liposomales Doxorubicin, parenteral: 110 mg bis unter 120 mg</v>
          </cell>
          <cell r="E469">
            <v>0</v>
          </cell>
        </row>
        <row r="470">
          <cell r="A470" t="str">
            <v>ZE72.12</v>
          </cell>
          <cell r="B470">
            <v>4373.24</v>
          </cell>
          <cell r="C470" t="str">
            <v>6-002.8b</v>
          </cell>
          <cell r="D470" t="str">
            <v>Applikation von Medikamenten, Liste 2: Pegyliertes liposomales Doxorubicin, parenteral: 120 mg bis unter 140 mg</v>
          </cell>
          <cell r="E470">
            <v>0</v>
          </cell>
        </row>
        <row r="471">
          <cell r="A471" t="str">
            <v>ZE72.13</v>
          </cell>
          <cell r="B471">
            <v>5063.75</v>
          </cell>
          <cell r="C471" t="str">
            <v>6-002.8c</v>
          </cell>
          <cell r="D471" t="str">
            <v>Applikation von Medikamenten, Liste 2: Pegyliertes liposomales Doxorubicin, parenteral: 140 mg bis unter 160 mg</v>
          </cell>
          <cell r="E471">
            <v>0</v>
          </cell>
        </row>
        <row r="472">
          <cell r="A472" t="str">
            <v>ZE72.14</v>
          </cell>
          <cell r="B472">
            <v>5754.27</v>
          </cell>
          <cell r="C472" t="str">
            <v>6-002.8d</v>
          </cell>
          <cell r="D472" t="str">
            <v>Applikation von Medikamenten, Liste 2: Pegyliertes liposomales Doxorubicin, parenteral: 160 mg bis unter 180 mg</v>
          </cell>
          <cell r="E472">
            <v>0</v>
          </cell>
        </row>
        <row r="473">
          <cell r="A473" t="str">
            <v>ZE72.15</v>
          </cell>
          <cell r="B473">
            <v>6444.78</v>
          </cell>
          <cell r="C473" t="str">
            <v>6-002.8e</v>
          </cell>
          <cell r="D473" t="str">
            <v>Applikation von Medikamenten, Liste 2: Pegyliertes liposomales Doxorubicin, parenteral: 180 mg bis unter 200 mg</v>
          </cell>
          <cell r="E473">
            <v>0</v>
          </cell>
        </row>
        <row r="474">
          <cell r="A474" t="str">
            <v>ZE72.16</v>
          </cell>
          <cell r="B474">
            <v>7135.29</v>
          </cell>
          <cell r="C474" t="str">
            <v>6-002.8f</v>
          </cell>
          <cell r="D474" t="str">
            <v>Applikation von Medikamenten, Liste 2: Pegyliertes liposomales Doxorubicin, parenteral: 200 mg bis unter 220 mg</v>
          </cell>
          <cell r="E474">
            <v>0</v>
          </cell>
        </row>
        <row r="475">
          <cell r="A475" t="str">
            <v>ZE72.17</v>
          </cell>
          <cell r="B475">
            <v>7825.8</v>
          </cell>
          <cell r="C475" t="str">
            <v>6-002.8g</v>
          </cell>
          <cell r="D475" t="str">
            <v>Applikation von Medikamenten, Liste 2: Pegyliertes liposomales Doxorubicin, parenteral: 220 mg bis unter 240 mg</v>
          </cell>
          <cell r="E475">
            <v>0</v>
          </cell>
        </row>
        <row r="476">
          <cell r="A476" t="str">
            <v>ZE72.18</v>
          </cell>
          <cell r="B476">
            <v>8516.31</v>
          </cell>
          <cell r="C476" t="str">
            <v>6-002.8h</v>
          </cell>
          <cell r="D476" t="str">
            <v>Applikation von Medikamenten, Liste 2: Pegyliertes liposomales Doxorubicin, parenteral: 240 mg oder mehr</v>
          </cell>
          <cell r="E476">
            <v>0</v>
          </cell>
        </row>
        <row r="477">
          <cell r="A477" t="str">
            <v>ZE74</v>
          </cell>
          <cell r="B477">
            <v>0</v>
          </cell>
          <cell r="C477">
            <v>0</v>
          </cell>
          <cell r="D477" t="str">
            <v>Applikation von Medikamenten, Liste 2: Bevacizumab, parenteral</v>
          </cell>
          <cell r="E477">
            <v>0</v>
          </cell>
        </row>
        <row r="478">
          <cell r="A478" t="str">
            <v>ZE74.01</v>
          </cell>
          <cell r="B478">
            <v>694.05</v>
          </cell>
          <cell r="C478" t="str">
            <v>6-002.90</v>
          </cell>
          <cell r="D478" t="str">
            <v>Applikation von Medikamenten, Liste 2: Bevacizumab, parenteral: 150 mg bis unter 250 mg</v>
          </cell>
          <cell r="E478">
            <v>0</v>
          </cell>
        </row>
        <row r="479">
          <cell r="A479" t="str">
            <v>ZE74.02</v>
          </cell>
          <cell r="B479">
            <v>1072.6199999999999</v>
          </cell>
          <cell r="C479" t="str">
            <v>6-002.91</v>
          </cell>
          <cell r="D479" t="str">
            <v>Applikation von Medikamenten, Liste 2: Bevacizumab, parenteral: 250 mg bis unter 350 mg</v>
          </cell>
          <cell r="E479">
            <v>0</v>
          </cell>
        </row>
        <row r="480">
          <cell r="A480" t="str">
            <v>ZE74.03</v>
          </cell>
          <cell r="B480">
            <v>1451.19</v>
          </cell>
          <cell r="C480" t="str">
            <v>6-002.92</v>
          </cell>
          <cell r="D480" t="str">
            <v>Applikation von Medikamenten, Liste 2: Bevacizumab, parenteral: 350 mg bis unter 450 mg</v>
          </cell>
          <cell r="E480">
            <v>0</v>
          </cell>
        </row>
        <row r="481">
          <cell r="A481" t="str">
            <v>ZE74.04</v>
          </cell>
          <cell r="B481">
            <v>1829.76</v>
          </cell>
          <cell r="C481" t="str">
            <v>6-002.93</v>
          </cell>
          <cell r="D481" t="str">
            <v>Applikation von Medikamenten, Liste 2: Bevacizumab, parenteral: 450 mg bis unter 550 mg</v>
          </cell>
          <cell r="E481">
            <v>0</v>
          </cell>
        </row>
        <row r="482">
          <cell r="A482" t="str">
            <v>ZE74.05</v>
          </cell>
          <cell r="B482">
            <v>2208.33</v>
          </cell>
          <cell r="C482" t="str">
            <v>6-002.94</v>
          </cell>
          <cell r="D482" t="str">
            <v>Applikation von Medikamenten, Liste 2: Bevacizumab, parenteral: 550 mg bis unter 650 mg</v>
          </cell>
          <cell r="E482">
            <v>0</v>
          </cell>
        </row>
        <row r="483">
          <cell r="A483" t="str">
            <v>ZE74.06</v>
          </cell>
          <cell r="B483">
            <v>2586.9</v>
          </cell>
          <cell r="C483" t="str">
            <v>6-002.95</v>
          </cell>
          <cell r="D483" t="str">
            <v>Applikation von Medikamenten, Liste 2: Bevacizumab, parenteral: 650 mg bis unter 750 mg</v>
          </cell>
          <cell r="E483">
            <v>0</v>
          </cell>
        </row>
        <row r="484">
          <cell r="A484" t="str">
            <v>ZE74.07</v>
          </cell>
          <cell r="B484">
            <v>2965.47</v>
          </cell>
          <cell r="C484" t="str">
            <v>6-002.96</v>
          </cell>
          <cell r="D484" t="str">
            <v>Applikation von Medikamenten, Liste 2: Bevacizumab, parenteral: 750 mg bis unter 850 mg</v>
          </cell>
          <cell r="E484">
            <v>0</v>
          </cell>
        </row>
        <row r="485">
          <cell r="A485" t="str">
            <v>ZE74.08</v>
          </cell>
          <cell r="B485">
            <v>3344.04</v>
          </cell>
          <cell r="C485" t="str">
            <v>6-002.97</v>
          </cell>
          <cell r="D485" t="str">
            <v>Applikation von Medikamenten, Liste 2: Bevacizumab, parenteral: 850 mg bis unter 950 mg</v>
          </cell>
          <cell r="E485">
            <v>0</v>
          </cell>
        </row>
        <row r="486">
          <cell r="A486" t="str">
            <v>ZE74.09</v>
          </cell>
          <cell r="B486">
            <v>3848.8</v>
          </cell>
          <cell r="C486" t="str">
            <v>6-002.98</v>
          </cell>
          <cell r="D486" t="str">
            <v>Applikation von Medikamenten, Liste 2: Bevacizumab, parenteral: 950 mg bis unter 1.150 mg</v>
          </cell>
          <cell r="E486">
            <v>0</v>
          </cell>
        </row>
        <row r="487">
          <cell r="A487" t="str">
            <v>ZE74.10</v>
          </cell>
          <cell r="B487">
            <v>4605.9399999999996</v>
          </cell>
          <cell r="C487" t="str">
            <v>6-002.99</v>
          </cell>
          <cell r="D487" t="str">
            <v>Applikation von Medikamenten, Liste 2: Bevacizumab, parenteral: 1.150 mg bis unter 1.350 mg</v>
          </cell>
          <cell r="E487">
            <v>0</v>
          </cell>
        </row>
        <row r="488">
          <cell r="A488" t="str">
            <v>ZE74.11</v>
          </cell>
          <cell r="B488">
            <v>5363.08</v>
          </cell>
          <cell r="C488" t="str">
            <v>6-002.9a</v>
          </cell>
          <cell r="D488" t="str">
            <v>Applikation von Medikamenten, Liste 2: Bevacizumab, parenteral: 1.350 mg bis unter 1.550 mg</v>
          </cell>
          <cell r="E488">
            <v>0</v>
          </cell>
        </row>
        <row r="489">
          <cell r="A489" t="str">
            <v>ZE74.12</v>
          </cell>
          <cell r="B489">
            <v>6120.22</v>
          </cell>
          <cell r="C489" t="str">
            <v>6-002.9b</v>
          </cell>
          <cell r="D489" t="str">
            <v>Applikation von Medikamenten, Liste 2: Bevacizumab, parenteral: 1.550 mg bis unter 1.750 mg</v>
          </cell>
          <cell r="E489">
            <v>0</v>
          </cell>
        </row>
        <row r="490">
          <cell r="A490" t="str">
            <v>ZE74.13</v>
          </cell>
          <cell r="B490">
            <v>6877.36</v>
          </cell>
          <cell r="C490" t="str">
            <v>6-002.9c</v>
          </cell>
          <cell r="D490" t="str">
            <v>Applikation von Medikamenten, Liste 2: Bevacizumab, parenteral: 1.750 mg bis unter 1.950 mg</v>
          </cell>
          <cell r="E490">
            <v>0</v>
          </cell>
        </row>
        <row r="491">
          <cell r="A491" t="str">
            <v>ZE74.14</v>
          </cell>
          <cell r="B491">
            <v>7886.88</v>
          </cell>
          <cell r="C491" t="str">
            <v>6-002.9d</v>
          </cell>
          <cell r="D491" t="str">
            <v>Applikation von Medikamenten, Liste 2: Bevacizumab, parenteral: 1.950 mg bis unter 2.350 mg</v>
          </cell>
          <cell r="E491">
            <v>0</v>
          </cell>
        </row>
        <row r="492">
          <cell r="A492" t="str">
            <v>ZE74.15</v>
          </cell>
          <cell r="B492">
            <v>9401.16</v>
          </cell>
          <cell r="C492" t="str">
            <v>6-002.9e</v>
          </cell>
          <cell r="D492" t="str">
            <v>Applikation von Medikamenten, Liste 2: Bevacizumab, parenteral: 2.350 mg bis unter 2.750 mg</v>
          </cell>
          <cell r="E492">
            <v>0</v>
          </cell>
        </row>
        <row r="493">
          <cell r="A493" t="str">
            <v>ZE74.16</v>
          </cell>
          <cell r="B493">
            <v>0</v>
          </cell>
          <cell r="C493">
            <v>0</v>
          </cell>
          <cell r="D493" t="str">
            <v>Siehe weitere Differenzierung ZE74.17 - ZE74.20</v>
          </cell>
          <cell r="E493">
            <v>0</v>
          </cell>
        </row>
        <row r="494">
          <cell r="A494" t="str">
            <v>ZE74.17</v>
          </cell>
          <cell r="B494">
            <v>11167.82</v>
          </cell>
          <cell r="C494" t="str">
            <v>6-002.9g</v>
          </cell>
          <cell r="D494" t="str">
            <v>Applikation von Medikamenten, Liste 2: Bevacizumab, parenteral: 2.750 mg bis unter 3.350 mg</v>
          </cell>
          <cell r="E494">
            <v>0</v>
          </cell>
        </row>
        <row r="495">
          <cell r="A495" t="str">
            <v>ZE74.18</v>
          </cell>
          <cell r="B495">
            <v>13439.24</v>
          </cell>
          <cell r="C495" t="str">
            <v>6-002.9h</v>
          </cell>
          <cell r="D495" t="str">
            <v>Applikation von Medikamenten, Liste 2: Bevacizumab, parenteral: 3.350 mg bis unter 3.950 mg</v>
          </cell>
          <cell r="E495">
            <v>0</v>
          </cell>
        </row>
        <row r="496">
          <cell r="A496" t="str">
            <v>ZE74.19</v>
          </cell>
          <cell r="B496">
            <v>15710.66</v>
          </cell>
          <cell r="C496" t="str">
            <v>6-002.9j</v>
          </cell>
          <cell r="D496" t="str">
            <v>Applikation von Medikamenten, Liste 2: Bevacizumab, parenteral: 3.950 mg bis unter 4.550 mg</v>
          </cell>
          <cell r="E496">
            <v>0</v>
          </cell>
        </row>
        <row r="497">
          <cell r="A497" t="str">
            <v>ZE74.20</v>
          </cell>
          <cell r="B497">
            <v>17982.080000000002</v>
          </cell>
          <cell r="C497" t="str">
            <v>6-002.9k</v>
          </cell>
          <cell r="D497" t="str">
            <v>Applikation von Medikamenten, Liste 2: Bevacizumab, parenteral: 4.550 mg oder mehr</v>
          </cell>
          <cell r="E497">
            <v>0</v>
          </cell>
        </row>
        <row r="498">
          <cell r="A498" t="str">
            <v>ZE75</v>
          </cell>
          <cell r="B498">
            <v>0</v>
          </cell>
          <cell r="C498">
            <v>0</v>
          </cell>
          <cell r="D498" t="str">
            <v>Applikation von Medikamenten, Liste 2: Liposomales Cytarabin, intrathekal</v>
          </cell>
          <cell r="E498">
            <v>0</v>
          </cell>
        </row>
        <row r="499">
          <cell r="A499" t="str">
            <v>ZE75.01</v>
          </cell>
          <cell r="B499">
            <v>1334.49</v>
          </cell>
          <cell r="C499" t="str">
            <v>6-002.a0</v>
          </cell>
          <cell r="D499" t="str">
            <v>Applikation von Medikamenten, Liste 2: Liposomales Cytarabin, intrathekal: 25 mg bis unter 50 mg</v>
          </cell>
          <cell r="E499">
            <v>0</v>
          </cell>
        </row>
        <row r="500">
          <cell r="A500" t="str">
            <v>ZE75.02</v>
          </cell>
          <cell r="B500">
            <v>2001.73</v>
          </cell>
          <cell r="C500" t="str">
            <v>6-002.a1</v>
          </cell>
          <cell r="D500" t="str">
            <v>Applikation von Medikamenten, Liste 2: Liposomales Cytarabin, intrathekal: 50 mg bis unter 100 mg</v>
          </cell>
          <cell r="E500">
            <v>0</v>
          </cell>
        </row>
        <row r="501">
          <cell r="A501" t="str">
            <v>ZE75.03</v>
          </cell>
          <cell r="B501">
            <v>4003.46</v>
          </cell>
          <cell r="C501" t="str">
            <v>6-002.a2</v>
          </cell>
          <cell r="D501" t="str">
            <v>Applikation von Medikamenten, Liste 2: Liposomales Cytarabin, intrathekal: 100 mg bis unter 150 mg</v>
          </cell>
          <cell r="E501">
            <v>0</v>
          </cell>
        </row>
        <row r="502">
          <cell r="A502" t="str">
            <v>ZE75.04</v>
          </cell>
          <cell r="B502">
            <v>6005.19</v>
          </cell>
          <cell r="C502" t="str">
            <v>6-002.a3</v>
          </cell>
          <cell r="D502" t="str">
            <v>Applikation von Medikamenten, Liste 2: Liposomales Cytarabin, intrathekal: 150 mg bis unter 200 mg</v>
          </cell>
          <cell r="E502">
            <v>0</v>
          </cell>
        </row>
        <row r="503">
          <cell r="A503" t="str">
            <v>ZE75.05</v>
          </cell>
          <cell r="B503">
            <v>8006.92</v>
          </cell>
          <cell r="C503" t="str">
            <v>6-002.a4</v>
          </cell>
          <cell r="D503" t="str">
            <v>Applikation von Medikamenten, Liste 2: Liposomales Cytarabin, intrathekal: 200 mg oder mehr</v>
          </cell>
          <cell r="E503">
            <v>0</v>
          </cell>
        </row>
        <row r="504">
          <cell r="A504" t="str">
            <v>ZE78</v>
          </cell>
          <cell r="B504">
            <v>0</v>
          </cell>
          <cell r="C504">
            <v>0</v>
          </cell>
          <cell r="D504" t="str">
            <v>Applikation von Medikamenten, Liste 2: Temozolomid, oral</v>
          </cell>
          <cell r="E504">
            <v>0</v>
          </cell>
        </row>
        <row r="505">
          <cell r="A505" t="str">
            <v>ZE78.01</v>
          </cell>
          <cell r="B505">
            <v>36.53</v>
          </cell>
          <cell r="C505" t="str">
            <v>6-002.e0</v>
          </cell>
          <cell r="D505" t="str">
            <v>Applikation von Medikamenten, Liste 2: Temozolomid, oral: 200 mg bis unter 350 mg</v>
          </cell>
          <cell r="E505">
            <v>0</v>
          </cell>
        </row>
        <row r="506">
          <cell r="A506" t="str">
            <v>ZE78.02</v>
          </cell>
          <cell r="B506">
            <v>58.44</v>
          </cell>
          <cell r="C506" t="str">
            <v>6-002.e1</v>
          </cell>
          <cell r="D506" t="str">
            <v>Applikation von Medikamenten, Liste 2: Temozolomid, oral: 350 mg bis unter 500 mg</v>
          </cell>
          <cell r="E506">
            <v>0</v>
          </cell>
        </row>
        <row r="507">
          <cell r="A507" t="str">
            <v>ZE78.03</v>
          </cell>
          <cell r="B507">
            <v>85.23</v>
          </cell>
          <cell r="C507" t="str">
            <v>6-002.e2</v>
          </cell>
          <cell r="D507" t="str">
            <v>Applikation von Medikamenten, Liste 2: Temozolomid, oral: 500 mg bis unter 750 mg</v>
          </cell>
          <cell r="E507">
            <v>0</v>
          </cell>
        </row>
        <row r="508">
          <cell r="A508" t="str">
            <v>ZE78.04</v>
          </cell>
          <cell r="B508">
            <v>121.75</v>
          </cell>
          <cell r="C508" t="str">
            <v>6-002.e3</v>
          </cell>
          <cell r="D508" t="str">
            <v>Applikation von Medikamenten, Liste 2: Temozolomid, oral: 750 mg bis unter 1.000 mg</v>
          </cell>
          <cell r="E508">
            <v>0</v>
          </cell>
        </row>
        <row r="509">
          <cell r="A509" t="str">
            <v>ZE78.05</v>
          </cell>
          <cell r="B509">
            <v>158.28</v>
          </cell>
          <cell r="C509" t="str">
            <v>6-002.e4</v>
          </cell>
          <cell r="D509" t="str">
            <v>Applikation von Medikamenten, Liste 2: Temozolomid, oral: 1.000 mg bis unter 1.250 mg</v>
          </cell>
          <cell r="E509">
            <v>0</v>
          </cell>
        </row>
        <row r="510">
          <cell r="A510" t="str">
            <v>ZE78.06</v>
          </cell>
          <cell r="B510">
            <v>194.8</v>
          </cell>
          <cell r="C510" t="str">
            <v>6-002.e5</v>
          </cell>
          <cell r="D510" t="str">
            <v>Applikation von Medikamenten, Liste 2: Temozolomid, oral: 1.250 mg bis unter 1.500 mg</v>
          </cell>
          <cell r="E510">
            <v>0</v>
          </cell>
        </row>
        <row r="511">
          <cell r="A511" t="str">
            <v>ZE78.07</v>
          </cell>
          <cell r="B511">
            <v>230.28</v>
          </cell>
          <cell r="C511" t="str">
            <v>6-002.e6</v>
          </cell>
          <cell r="D511" t="str">
            <v>Applikation von Medikamenten, Liste 2: Temozolomid, oral: 1.500 mg bis unter 1.750 mg</v>
          </cell>
          <cell r="E511">
            <v>0</v>
          </cell>
        </row>
        <row r="512">
          <cell r="A512" t="str">
            <v>ZE78.08</v>
          </cell>
          <cell r="B512">
            <v>267.85000000000002</v>
          </cell>
          <cell r="C512" t="str">
            <v>6-002.e7</v>
          </cell>
          <cell r="D512" t="str">
            <v>Applikation von Medikamenten, Liste 2: Temozolomid, oral: 1.750 mg bis unter 2.000 mg</v>
          </cell>
          <cell r="E512">
            <v>0</v>
          </cell>
        </row>
        <row r="513">
          <cell r="A513" t="str">
            <v>ZE78.09</v>
          </cell>
          <cell r="B513">
            <v>304.38</v>
          </cell>
          <cell r="C513" t="str">
            <v>6-002.e8</v>
          </cell>
          <cell r="D513" t="str">
            <v>Applikation von Medikamenten, Liste 2: Temozolomid, oral: 2.000 mg bis unter 2.250 mg</v>
          </cell>
          <cell r="E513">
            <v>0</v>
          </cell>
        </row>
        <row r="514">
          <cell r="A514" t="str">
            <v>ZE78.10</v>
          </cell>
          <cell r="B514">
            <v>340.9</v>
          </cell>
          <cell r="C514" t="str">
            <v>6-002.e9</v>
          </cell>
          <cell r="D514" t="str">
            <v>Applikation von Medikamenten, Liste 2: Temozolomid, oral: 2.250 mg bis unter 2.500 mg</v>
          </cell>
          <cell r="E514">
            <v>0</v>
          </cell>
        </row>
        <row r="515">
          <cell r="A515" t="str">
            <v>ZE78.11</v>
          </cell>
          <cell r="B515">
            <v>377.43</v>
          </cell>
          <cell r="C515" t="str">
            <v>6-002.ea</v>
          </cell>
          <cell r="D515" t="str">
            <v>Applikation von Medikamenten, Liste 2: Temozolomid, oral: 2.500 mg bis unter 2.750 mg</v>
          </cell>
          <cell r="E515">
            <v>0</v>
          </cell>
        </row>
        <row r="516">
          <cell r="A516" t="str">
            <v>ZE78.12</v>
          </cell>
          <cell r="B516">
            <v>413.95</v>
          </cell>
          <cell r="C516" t="str">
            <v>6-002.eb</v>
          </cell>
          <cell r="D516" t="str">
            <v>Applikation von Medikamenten, Liste 2: Temozolomid, oral: 2.750 mg bis unter 3.000 mg</v>
          </cell>
          <cell r="E516">
            <v>0</v>
          </cell>
        </row>
        <row r="517">
          <cell r="A517" t="str">
            <v>ZE78.13</v>
          </cell>
          <cell r="B517">
            <v>462.65</v>
          </cell>
          <cell r="C517" t="str">
            <v>6-002.ec</v>
          </cell>
          <cell r="D517" t="str">
            <v>Applikation von Medikamenten, Liste 2: Temozolomid, oral: 3.000 mg bis unter 3.500 mg</v>
          </cell>
          <cell r="E517">
            <v>0</v>
          </cell>
        </row>
        <row r="518">
          <cell r="A518" t="str">
            <v>ZE78.14</v>
          </cell>
          <cell r="B518">
            <v>535.70000000000005</v>
          </cell>
          <cell r="C518" t="str">
            <v>6-002.ed</v>
          </cell>
          <cell r="D518" t="str">
            <v>Applikation von Medikamenten, Liste 2: Temozolomid, oral: 3.500 mg bis unter 4.000 mg</v>
          </cell>
          <cell r="E518">
            <v>0</v>
          </cell>
        </row>
        <row r="519">
          <cell r="A519" t="str">
            <v>ZE78.15</v>
          </cell>
          <cell r="B519">
            <v>608.75</v>
          </cell>
          <cell r="C519" t="str">
            <v>6-002.ee</v>
          </cell>
          <cell r="D519" t="str">
            <v>Applikation von Medikamenten, Liste 2: Temozolomid, oral: 4.000 mg bis unter 4.500 mg</v>
          </cell>
          <cell r="E519">
            <v>0</v>
          </cell>
        </row>
        <row r="520">
          <cell r="A520" t="str">
            <v>ZE78.16</v>
          </cell>
          <cell r="B520">
            <v>681.8</v>
          </cell>
          <cell r="C520" t="str">
            <v>6-002.ef</v>
          </cell>
          <cell r="D520" t="str">
            <v>Applikation von Medikamenten, Liste 2: Temozolomid, oral: 4.500 mg bis unter 5.000 mg</v>
          </cell>
          <cell r="E520">
            <v>0</v>
          </cell>
        </row>
        <row r="521">
          <cell r="A521" t="str">
            <v>ZE78.17</v>
          </cell>
          <cell r="B521">
            <v>754.85</v>
          </cell>
          <cell r="C521" t="str">
            <v>6-002.eg</v>
          </cell>
          <cell r="D521" t="str">
            <v>Applikation von Medikamenten, Liste 2: Temozolomid, oral: 5.000 mg bis unter 5.500 mg</v>
          </cell>
          <cell r="E521">
            <v>0</v>
          </cell>
        </row>
        <row r="522">
          <cell r="A522" t="str">
            <v>ZE78.18</v>
          </cell>
          <cell r="B522">
            <v>827.9</v>
          </cell>
          <cell r="C522" t="str">
            <v>6-002.eh</v>
          </cell>
          <cell r="D522" t="str">
            <v>Applikation von Medikamenten, Liste 2: Temozolomid, oral: 5.500 mg bis unter 6.000 mg</v>
          </cell>
          <cell r="E522">
            <v>0</v>
          </cell>
        </row>
        <row r="523">
          <cell r="A523" t="str">
            <v>ZE78.19</v>
          </cell>
          <cell r="B523">
            <v>925.3</v>
          </cell>
          <cell r="C523" t="str">
            <v>6-002.ej</v>
          </cell>
          <cell r="D523" t="str">
            <v>Applikation von Medikamenten, Liste 2: Temozolomid, oral: 6.000 mg bis unter 7.000 mg</v>
          </cell>
          <cell r="E523">
            <v>0</v>
          </cell>
        </row>
        <row r="524">
          <cell r="A524" t="str">
            <v>ZE78.20</v>
          </cell>
          <cell r="B524">
            <v>1071.4000000000001</v>
          </cell>
          <cell r="C524" t="str">
            <v>6-002.ek</v>
          </cell>
          <cell r="D524" t="str">
            <v>Applikation von Medikamenten, Liste 2: Temozolomid, oral: 7.000 mg oder mehr</v>
          </cell>
          <cell r="E524">
            <v>0</v>
          </cell>
        </row>
        <row r="525">
          <cell r="A525" t="str">
            <v>ZE79</v>
          </cell>
          <cell r="B525">
            <v>0</v>
          </cell>
          <cell r="C525">
            <v>0</v>
          </cell>
          <cell r="D525" t="str">
            <v>Applikation von Medikamenten, Liste 2: Busulfan, parenteral</v>
          </cell>
          <cell r="E525">
            <v>0</v>
          </cell>
        </row>
        <row r="526">
          <cell r="A526" t="str">
            <v>ZE79.01</v>
          </cell>
          <cell r="B526">
            <v>201.07</v>
          </cell>
          <cell r="C526" t="str">
            <v>6-002.d0</v>
          </cell>
          <cell r="D526" t="str">
            <v>Applikation von Medikamenten, Liste 2: Busulfan, parenteral: 25 mg bis unter 50 mg</v>
          </cell>
          <cell r="E526">
            <v>0</v>
          </cell>
        </row>
        <row r="527">
          <cell r="A527" t="str">
            <v>ZE79.02</v>
          </cell>
          <cell r="B527">
            <v>351.88</v>
          </cell>
          <cell r="C527" t="str">
            <v>6-002.d1</v>
          </cell>
          <cell r="D527" t="str">
            <v>Applikation von Medikamenten, Liste 2: Busulfan, parenteral: 50 mg bis unter 75 mg</v>
          </cell>
          <cell r="E527">
            <v>0</v>
          </cell>
        </row>
        <row r="528">
          <cell r="A528" t="str">
            <v>ZE79.03</v>
          </cell>
          <cell r="B528">
            <v>502.68</v>
          </cell>
          <cell r="C528" t="str">
            <v>6-002.d2</v>
          </cell>
          <cell r="D528" t="str">
            <v>Applikation von Medikamenten, Liste 2: Busulfan, parenteral: 75 mg bis unter 100 mg</v>
          </cell>
          <cell r="E528">
            <v>0</v>
          </cell>
        </row>
        <row r="529">
          <cell r="A529" t="str">
            <v>ZE79.04</v>
          </cell>
          <cell r="B529">
            <v>703.76</v>
          </cell>
          <cell r="C529" t="str">
            <v>6-002.d3</v>
          </cell>
          <cell r="D529" t="str">
            <v>Applikation von Medikamenten, Liste 2: Busulfan, parenteral: 100 mg bis unter 150 mg</v>
          </cell>
          <cell r="E529">
            <v>0</v>
          </cell>
        </row>
        <row r="530">
          <cell r="A530" t="str">
            <v>ZE79.05</v>
          </cell>
          <cell r="B530">
            <v>1005.37</v>
          </cell>
          <cell r="C530" t="str">
            <v>6-002.d4</v>
          </cell>
          <cell r="D530" t="str">
            <v>Applikation von Medikamenten, Liste 2: Busulfan, parenteral: 150 mg bis unter 200 mg</v>
          </cell>
          <cell r="E530">
            <v>0</v>
          </cell>
        </row>
        <row r="531">
          <cell r="A531" t="str">
            <v>ZE79.06</v>
          </cell>
          <cell r="B531">
            <v>1306.98</v>
          </cell>
          <cell r="C531" t="str">
            <v>6-002.d5</v>
          </cell>
          <cell r="D531" t="str">
            <v>Applikation von Medikamenten, Liste 2: Busulfan, parenteral: 200 mg bis unter 250 mg</v>
          </cell>
          <cell r="E531">
            <v>0</v>
          </cell>
        </row>
        <row r="532">
          <cell r="A532" t="str">
            <v>ZE79.07</v>
          </cell>
          <cell r="B532">
            <v>1608.59</v>
          </cell>
          <cell r="C532" t="str">
            <v>6-002.d6</v>
          </cell>
          <cell r="D532" t="str">
            <v>Applikation von Medikamenten, Liste 2: Busulfan, parenteral: 250 mg bis unter 300 mg</v>
          </cell>
          <cell r="E532">
            <v>0</v>
          </cell>
        </row>
        <row r="533">
          <cell r="A533" t="str">
            <v>ZE79.08</v>
          </cell>
          <cell r="B533">
            <v>1910.2</v>
          </cell>
          <cell r="C533" t="str">
            <v>6-002.d7</v>
          </cell>
          <cell r="D533" t="str">
            <v>Applikation von Medikamenten, Liste 2: Busulfan, parenteral: 300 mg bis unter 350 mg</v>
          </cell>
          <cell r="E533">
            <v>0</v>
          </cell>
        </row>
        <row r="534">
          <cell r="A534" t="str">
            <v>ZE79.09</v>
          </cell>
          <cell r="B534">
            <v>2211.81</v>
          </cell>
          <cell r="C534" t="str">
            <v>6-002.d8</v>
          </cell>
          <cell r="D534" t="str">
            <v>Applikation von Medikamenten, Liste 2: Busulfan, parenteral: 350 mg bis unter 400 mg</v>
          </cell>
          <cell r="E534">
            <v>0</v>
          </cell>
        </row>
        <row r="535">
          <cell r="A535" t="str">
            <v>ZE79.10</v>
          </cell>
          <cell r="B535">
            <v>2513.42</v>
          </cell>
          <cell r="C535" t="str">
            <v>6-002.d9</v>
          </cell>
          <cell r="D535" t="str">
            <v>Applikation von Medikamenten, Liste 2: Busulfan, parenteral: 400 mg bis unter 450 mg</v>
          </cell>
          <cell r="E535">
            <v>0</v>
          </cell>
        </row>
        <row r="536">
          <cell r="A536" t="str">
            <v>ZE79.11</v>
          </cell>
          <cell r="B536">
            <v>2815.03</v>
          </cell>
          <cell r="C536" t="str">
            <v>6-002.da</v>
          </cell>
          <cell r="D536" t="str">
            <v>Applikation von Medikamenten, Liste 2: Busulfan, parenteral: 450 mg bis unter 500 mg</v>
          </cell>
          <cell r="E536">
            <v>0</v>
          </cell>
        </row>
        <row r="537">
          <cell r="A537" t="str">
            <v>ZE79.12</v>
          </cell>
          <cell r="B537">
            <v>3217.17</v>
          </cell>
          <cell r="C537" t="str">
            <v>6-002.db</v>
          </cell>
          <cell r="D537" t="str">
            <v>Applikation von Medikamenten, Liste 2: Busulfan, parenteral: 500 mg bis unter 600 mg</v>
          </cell>
          <cell r="E537">
            <v>0</v>
          </cell>
        </row>
        <row r="538">
          <cell r="A538" t="str">
            <v>ZE79.13</v>
          </cell>
          <cell r="B538">
            <v>3820.39</v>
          </cell>
          <cell r="C538" t="str">
            <v>6-002.dc</v>
          </cell>
          <cell r="D538" t="str">
            <v>Applikation von Medikamenten, Liste 2: Busulfan, parenteral: 600 mg bis unter 700 mg</v>
          </cell>
          <cell r="E538">
            <v>0</v>
          </cell>
        </row>
        <row r="539">
          <cell r="A539" t="str">
            <v>ZE79.14</v>
          </cell>
          <cell r="B539">
            <v>4423.6099999999997</v>
          </cell>
          <cell r="C539" t="str">
            <v>6-002.dd</v>
          </cell>
          <cell r="D539" t="str">
            <v>Applikation von Medikamenten, Liste 2: Busulfan, parenteral: 700 mg bis unter 800 mg</v>
          </cell>
          <cell r="E539">
            <v>0</v>
          </cell>
        </row>
        <row r="540">
          <cell r="A540" t="str">
            <v>ZE79.15</v>
          </cell>
          <cell r="B540">
            <v>5026.83</v>
          </cell>
          <cell r="C540" t="str">
            <v>6-002.de</v>
          </cell>
          <cell r="D540" t="str">
            <v>Applikation von Medikamenten, Liste 2: Busulfan, parenteral: 800 mg bis unter 900 mg</v>
          </cell>
          <cell r="E540">
            <v>0</v>
          </cell>
        </row>
        <row r="541">
          <cell r="A541" t="str">
            <v>ZE79.16</v>
          </cell>
          <cell r="B541">
            <v>5630.05</v>
          </cell>
          <cell r="C541" t="str">
            <v>6-002.df</v>
          </cell>
          <cell r="D541" t="str">
            <v>Applikation von Medikamenten, Liste 2: Busulfan, parenteral: 900 mg bis unter 1.000 mg</v>
          </cell>
          <cell r="E541">
            <v>0</v>
          </cell>
        </row>
        <row r="542">
          <cell r="A542" t="str">
            <v>ZE79.17</v>
          </cell>
          <cell r="B542">
            <v>6233.27</v>
          </cell>
          <cell r="C542" t="str">
            <v>6-002.dg</v>
          </cell>
          <cell r="D542" t="str">
            <v>Applikation von Medikamenten, Liste 2: Busulfan, parenteral: 1.000 mg oder mehr</v>
          </cell>
          <cell r="E542">
            <v>0</v>
          </cell>
        </row>
        <row r="543">
          <cell r="A543" t="str">
            <v>ZE80</v>
          </cell>
          <cell r="B543">
            <v>0</v>
          </cell>
          <cell r="C543">
            <v>0</v>
          </cell>
          <cell r="D543" t="str">
            <v>Applikation von Medikamenten, Liste 2: Docetaxel, parenteral</v>
          </cell>
          <cell r="E543">
            <v>0</v>
          </cell>
        </row>
        <row r="544">
          <cell r="A544" t="str">
            <v>ZE80.13</v>
          </cell>
          <cell r="B544">
            <v>155.88</v>
          </cell>
          <cell r="C544" t="str">
            <v>6-002.hc</v>
          </cell>
          <cell r="D544" t="str">
            <v>Applikation von Medikamenten, Liste 2: Docetaxel, parenteral: 720 mg bis unter 840 mg</v>
          </cell>
          <cell r="E544">
            <v>0</v>
          </cell>
        </row>
        <row r="545">
          <cell r="A545" t="str">
            <v>ZE80.14</v>
          </cell>
          <cell r="B545">
            <v>180.49</v>
          </cell>
          <cell r="C545" t="str">
            <v>6-002.hd</v>
          </cell>
          <cell r="D545" t="str">
            <v>Applikation von Medikamenten, Liste 2: Docetaxel, parenteral: 840 mg bis unter 960 mg</v>
          </cell>
          <cell r="E545">
            <v>0</v>
          </cell>
        </row>
        <row r="546">
          <cell r="A546" t="str">
            <v>ZE80.15</v>
          </cell>
          <cell r="B546">
            <v>205.1</v>
          </cell>
          <cell r="C546" t="str">
            <v>6-002.he</v>
          </cell>
          <cell r="D546" t="str">
            <v>Applikation von Medikamenten, Liste 2: Docetaxel, parenteral: 960 mg bis unter 1.080 mg</v>
          </cell>
          <cell r="E546">
            <v>0</v>
          </cell>
        </row>
        <row r="547">
          <cell r="A547" t="str">
            <v>ZE80.16</v>
          </cell>
          <cell r="B547">
            <v>229.71</v>
          </cell>
          <cell r="C547" t="str">
            <v>6-002.hf</v>
          </cell>
          <cell r="D547" t="str">
            <v>Applikation von Medikamenten, Liste 2: Docetaxel, parenteral: 1.080 mg oder mehr</v>
          </cell>
          <cell r="E547">
            <v>0</v>
          </cell>
        </row>
        <row r="548">
          <cell r="A548" t="str">
            <v>ZE93</v>
          </cell>
          <cell r="B548">
            <v>0</v>
          </cell>
          <cell r="C548">
            <v>0</v>
          </cell>
          <cell r="D548" t="str">
            <v>Transfusion von Plasmabestandteilen und gentechnisch hergestellten Plasmaproteinen: Human-Immunglobulin, polyvalent</v>
          </cell>
          <cell r="E548">
            <v>0</v>
          </cell>
        </row>
        <row r="549">
          <cell r="A549" t="str">
            <v>ZE93.01</v>
          </cell>
          <cell r="B549">
            <v>118.3</v>
          </cell>
          <cell r="C549" t="str">
            <v>8-810.w0</v>
          </cell>
          <cell r="D549" t="str">
            <v>Transfusion von Plasmabestandteilen und gentechnisch hergestellten Plasmaproteinen: Human-Immunglobulin, polyvalent: 2,5 g bis unter 5 g</v>
          </cell>
          <cell r="E549">
            <v>0</v>
          </cell>
        </row>
        <row r="550">
          <cell r="A550" t="str">
            <v>ZE93.02</v>
          </cell>
          <cell r="B550">
            <v>236.61</v>
          </cell>
          <cell r="C550" t="str">
            <v>8-810.w1</v>
          </cell>
          <cell r="D550" t="str">
            <v>Transfusion von Plasmabestandteilen und gentechnisch hergestellten Plasmaproteinen: Human-Immunglobulin, polyvalent: 5 g bis unter 10 g</v>
          </cell>
          <cell r="E550">
            <v>0</v>
          </cell>
        </row>
        <row r="551">
          <cell r="A551" t="str">
            <v>ZE93.03</v>
          </cell>
          <cell r="B551">
            <v>359.32</v>
          </cell>
          <cell r="C551" t="str">
            <v>8-810.w2</v>
          </cell>
          <cell r="D551" t="str">
            <v>Transfusion von Plasmabestandteilen und gentechnisch hergestellten Plasmaproteinen: Human-Immunglobulin, polyvalent: 10 g bis unter 15 g</v>
          </cell>
          <cell r="E551">
            <v>0</v>
          </cell>
        </row>
        <row r="552">
          <cell r="A552" t="str">
            <v>ZE93.04</v>
          </cell>
          <cell r="B552">
            <v>650.66</v>
          </cell>
          <cell r="C552" t="str">
            <v>8-810.w3</v>
          </cell>
          <cell r="D552" t="str">
            <v>Transfusion von Plasmabestandteilen und gentechnisch hergestellten Plasmaproteinen: Human-Immunglobulin, polyvalent: 15 g bis unter 25 g</v>
          </cell>
          <cell r="E552">
            <v>0</v>
          </cell>
        </row>
        <row r="553">
          <cell r="A553" t="str">
            <v>ZE93.05</v>
          </cell>
          <cell r="B553">
            <v>1005.57</v>
          </cell>
          <cell r="C553" t="str">
            <v>8-810.w4</v>
          </cell>
          <cell r="D553" t="str">
            <v>Transfusion von Plasmabestandteilen und gentechnisch hergestellten Plasmaproteinen: Human-Immunglobulin, polyvalent: 25 g bis unter 35 g</v>
          </cell>
          <cell r="E553">
            <v>0</v>
          </cell>
        </row>
        <row r="554">
          <cell r="A554" t="str">
            <v>ZE93.06</v>
          </cell>
          <cell r="B554">
            <v>1360.48</v>
          </cell>
          <cell r="C554" t="str">
            <v>8-810.w5</v>
          </cell>
          <cell r="D554" t="str">
            <v>Transfusion von Plasmabestandteilen und gentechnisch hergestellten Plasmaproteinen: Human-Immunglobulin, polyvalent: 35 g bis unter 45 g</v>
          </cell>
          <cell r="E554">
            <v>0</v>
          </cell>
        </row>
        <row r="555">
          <cell r="A555" t="str">
            <v>ZE93.07</v>
          </cell>
          <cell r="B555">
            <v>1715.39</v>
          </cell>
          <cell r="C555" t="str">
            <v>8-810.w6</v>
          </cell>
          <cell r="D555" t="str">
            <v>Transfusion von Plasmabestandteilen und gentechnisch hergestellten Plasmaproteinen: Human-Immunglobulin, polyvalent: 45 g bis unter 55 g</v>
          </cell>
          <cell r="E555">
            <v>0</v>
          </cell>
        </row>
        <row r="556">
          <cell r="A556" t="str">
            <v>ZE93.08</v>
          </cell>
          <cell r="B556">
            <v>2070.3000000000002</v>
          </cell>
          <cell r="C556" t="str">
            <v>8-810.w7</v>
          </cell>
          <cell r="D556" t="str">
            <v>Transfusion von Plasmabestandteilen und gentechnisch hergestellten Plasmaproteinen: Human-Immunglobulin, polyvalent: 55 g bis unter 65 g</v>
          </cell>
          <cell r="E556">
            <v>0</v>
          </cell>
        </row>
        <row r="557">
          <cell r="A557" t="str">
            <v>ZE93.09</v>
          </cell>
          <cell r="B557">
            <v>2425.1999999999998</v>
          </cell>
          <cell r="C557" t="str">
            <v>8-810.w8</v>
          </cell>
          <cell r="D557" t="str">
            <v>Transfusion von Plasmabestandteilen und gentechnisch hergestellten Plasmaproteinen: Human-Immunglobulin, polyvalent: 65 g bis unter 75 g</v>
          </cell>
          <cell r="E557">
            <v>0</v>
          </cell>
        </row>
        <row r="558">
          <cell r="A558" t="str">
            <v>ZE93.10</v>
          </cell>
          <cell r="B558">
            <v>2780.11</v>
          </cell>
          <cell r="C558" t="str">
            <v>8-810.w9</v>
          </cell>
          <cell r="D558" t="str">
            <v>Transfusion von Plasmabestandteilen und gentechnisch hergestellten Plasmaproteinen: Human-Immunglobulin, polyvalent: 75 g bis unter 85 g</v>
          </cell>
          <cell r="E558">
            <v>0</v>
          </cell>
        </row>
        <row r="559">
          <cell r="A559" t="str">
            <v>ZE93.11</v>
          </cell>
          <cell r="B559">
            <v>3253.32</v>
          </cell>
          <cell r="C559" t="str">
            <v>8-810.wa</v>
          </cell>
          <cell r="D559" t="str">
            <v>Transfusion von Plasmabestandteilen und gentechnisch hergestellten Plasmaproteinen: Human-Immunglobulin, polyvalent: 85 g bis unter 105 g</v>
          </cell>
          <cell r="E559">
            <v>0</v>
          </cell>
        </row>
        <row r="560">
          <cell r="A560" t="str">
            <v>ZE93.12</v>
          </cell>
          <cell r="B560">
            <v>3963.14</v>
          </cell>
          <cell r="C560" t="str">
            <v>8-810.wb</v>
          </cell>
          <cell r="D560" t="str">
            <v>Transfusion von Plasmabestandteilen und gentechnisch hergestellten Plasmaproteinen: Human-Immunglobulin, polyvalent: 105 g bis unter 125 g</v>
          </cell>
          <cell r="E560">
            <v>0</v>
          </cell>
        </row>
        <row r="561">
          <cell r="A561" t="str">
            <v>ZE93.13</v>
          </cell>
          <cell r="B561">
            <v>4672.96</v>
          </cell>
          <cell r="C561" t="str">
            <v>8-810.wc</v>
          </cell>
          <cell r="D561" t="str">
            <v>Transfusion von Plasmabestandteilen und gentechnisch hergestellten Plasmaproteinen: Human-Immunglobulin, polyvalent: 125 g bis unter 145 g</v>
          </cell>
          <cell r="E561">
            <v>0</v>
          </cell>
        </row>
        <row r="562">
          <cell r="A562" t="str">
            <v>ZE93.14</v>
          </cell>
          <cell r="B562">
            <v>5378.25</v>
          </cell>
          <cell r="C562" t="str">
            <v>8-810.wd</v>
          </cell>
          <cell r="D562" t="str">
            <v>Transfusion von Plasmabestandteilen und gentechnisch hergestellten Plasmaproteinen: Human-Immunglobulin, polyvalent: 145 g bis unter 165 g</v>
          </cell>
          <cell r="E562">
            <v>0</v>
          </cell>
        </row>
        <row r="563">
          <cell r="A563" t="str">
            <v>ZE93.15</v>
          </cell>
          <cell r="B563">
            <v>6092.59</v>
          </cell>
          <cell r="C563" t="str">
            <v>8-810.we</v>
          </cell>
          <cell r="D563" t="str">
            <v>Transfusion von Plasmabestandteilen und gentechnisch hergestellten Plasmaproteinen: Human-Immunglobulin, polyvalent: 165 g bis unter 185 g</v>
          </cell>
          <cell r="E563">
            <v>0</v>
          </cell>
        </row>
        <row r="564">
          <cell r="A564" t="str">
            <v>ZE93.16</v>
          </cell>
          <cell r="B564">
            <v>6802.4</v>
          </cell>
          <cell r="C564" t="str">
            <v>8-810.wf</v>
          </cell>
          <cell r="D564" t="str">
            <v>Transfusion von Plasmabestandteilen und gentechnisch hergestellten Plasmaproteinen: Human-Immunglobulin, polyvalent: 185 g bis unter 205 g</v>
          </cell>
          <cell r="E564">
            <v>0</v>
          </cell>
        </row>
        <row r="565">
          <cell r="A565" t="str">
            <v>ZE93.17</v>
          </cell>
          <cell r="B565">
            <v>7512.22</v>
          </cell>
          <cell r="C565" t="str">
            <v>8-810.wg</v>
          </cell>
          <cell r="D565" t="str">
            <v>Transfusion von Plasmabestandteilen und gentechnisch hergestellten Plasmaproteinen: Human-Immunglobulin, polyvalent: 205 g bis unter 225 g</v>
          </cell>
          <cell r="E565">
            <v>0</v>
          </cell>
        </row>
        <row r="566">
          <cell r="A566" t="str">
            <v>ZE93.18</v>
          </cell>
          <cell r="B566">
            <v>8222.0400000000009</v>
          </cell>
          <cell r="C566" t="str">
            <v>8-810.wh</v>
          </cell>
          <cell r="D566" t="str">
            <v>Transfusion von Plasmabestandteilen und gentechnisch hergestellten Plasmaproteinen: Human-Immunglobulin, polyvalent: 225 g bis unter 245 g</v>
          </cell>
          <cell r="E566">
            <v>0</v>
          </cell>
        </row>
        <row r="567">
          <cell r="A567" t="str">
            <v>ZE93.19</v>
          </cell>
          <cell r="B567">
            <v>9168.4599999999991</v>
          </cell>
          <cell r="C567" t="str">
            <v>8-810.wj</v>
          </cell>
          <cell r="D567" t="str">
            <v>Transfusion von Plasmabestandteilen und gentechnisch hergestellten Plasmaproteinen: Human-Immunglobulin, polyvalent: 245 g bis unter 285 g</v>
          </cell>
          <cell r="E567">
            <v>0</v>
          </cell>
        </row>
        <row r="568">
          <cell r="A568" t="str">
            <v>ZE93.20</v>
          </cell>
          <cell r="B568">
            <v>10588.09</v>
          </cell>
          <cell r="C568" t="str">
            <v>8-810.wk</v>
          </cell>
          <cell r="D568" t="str">
            <v>Transfusion von Plasmabestandteilen und gentechnisch hergestellten Plasmaproteinen: Human-Immunglobulin, polyvalent: 285 g bis unter 325 g</v>
          </cell>
          <cell r="E568">
            <v>0</v>
          </cell>
        </row>
        <row r="569">
          <cell r="A569" t="str">
            <v>ZE93.21</v>
          </cell>
          <cell r="B569">
            <v>12007.72</v>
          </cell>
          <cell r="C569" t="str">
            <v>8-810.wm</v>
          </cell>
          <cell r="D569" t="str">
            <v>Transfusion von Plasmabestandteilen und gentechnisch hergestellten Plasmaproteinen: Human-Immunglobulin, polyvalent: 325 g bis unter 365 g</v>
          </cell>
          <cell r="E569">
            <v>0</v>
          </cell>
        </row>
        <row r="570">
          <cell r="A570" t="str">
            <v>ZE93.22</v>
          </cell>
          <cell r="B570">
            <v>13900.56</v>
          </cell>
          <cell r="C570" t="str">
            <v>8-810.wn</v>
          </cell>
          <cell r="D570" t="str">
            <v>Transfusion von Plasmabestandteilen und gentechnisch hergestellten Plasmaproteinen: Human-Immunglobulin, polyvalent: 365 g bis unter 445 g</v>
          </cell>
          <cell r="E570">
            <v>0</v>
          </cell>
        </row>
        <row r="571">
          <cell r="A571" t="str">
            <v>ZE93.23</v>
          </cell>
          <cell r="B571">
            <v>17213.04</v>
          </cell>
          <cell r="C571" t="str">
            <v>8-810.wp</v>
          </cell>
          <cell r="D571" t="str">
            <v>Transfusion von Plasmabestandteilen und gentechnisch hergestellten Plasmaproteinen: Human-Immunglobulin, polyvalent: 445 g bis unter 525 g</v>
          </cell>
          <cell r="E571">
            <v>0</v>
          </cell>
        </row>
        <row r="572">
          <cell r="A572" t="str">
            <v>ZE93.24</v>
          </cell>
          <cell r="B572">
            <v>20052.3</v>
          </cell>
          <cell r="C572" t="str">
            <v>8-810.wq</v>
          </cell>
          <cell r="D572" t="str">
            <v>Transfusion von Plasmabestandteilen und gentechnisch hergestellten Plasmaproteinen: Human-Immunglobulin, polyvalent: 525 g bis unter 605 g</v>
          </cell>
          <cell r="E572">
            <v>0</v>
          </cell>
        </row>
        <row r="573">
          <cell r="A573" t="str">
            <v>ZE93.25</v>
          </cell>
          <cell r="B573">
            <v>22891.57</v>
          </cell>
          <cell r="C573" t="str">
            <v>8-810.wr</v>
          </cell>
          <cell r="D573" t="str">
            <v>Transfusion von Plasmabestandteilen und gentechnisch hergestellten Plasmaproteinen: Human-Immunglobulin, polyvalent: 605 g bis unter 685 g</v>
          </cell>
          <cell r="E573">
            <v>0</v>
          </cell>
        </row>
        <row r="574">
          <cell r="A574" t="str">
            <v>ZE93.26</v>
          </cell>
          <cell r="B574">
            <v>25730.83</v>
          </cell>
          <cell r="C574" t="str">
            <v>8-810.ws</v>
          </cell>
          <cell r="D574" t="str">
            <v>Transfusion von Plasmabestandteilen und gentechnisch hergestellten Plasmaproteinen: Human-Immunglobulin, polyvalent: 685 g bis unter 765 g</v>
          </cell>
          <cell r="E574">
            <v>0</v>
          </cell>
        </row>
        <row r="575">
          <cell r="A575" t="str">
            <v>ZE93.27</v>
          </cell>
          <cell r="B575">
            <v>28570.1</v>
          </cell>
          <cell r="C575" t="str">
            <v>8-810.wt</v>
          </cell>
          <cell r="D575" t="str">
            <v>Transfusion von Plasmabestandteilen und gentechnisch hergestellten Plasmaproteinen: Human-Immunglobulin, polyvalent: 765 g bis unter 845 g</v>
          </cell>
          <cell r="E575">
            <v>0</v>
          </cell>
        </row>
        <row r="576">
          <cell r="A576" t="str">
            <v>ZE93.28</v>
          </cell>
          <cell r="B576">
            <v>31409.37</v>
          </cell>
          <cell r="C576" t="str">
            <v>8-810.wu</v>
          </cell>
          <cell r="D576" t="str">
            <v>Transfusion von Plasmabestandteilen und gentechnisch hergestellten Plasmaproteinen: Human-Immunglobulin, polyvalent: 845 g oder mehr</v>
          </cell>
          <cell r="E576">
            <v>0</v>
          </cell>
        </row>
        <row r="577">
          <cell r="A577" t="str">
            <v>ZE95</v>
          </cell>
          <cell r="B577">
            <v>0</v>
          </cell>
          <cell r="C577">
            <v>0</v>
          </cell>
          <cell r="D577" t="str">
            <v>Applikation von Medikamenten, Liste 3: Palifermin, parenteral</v>
          </cell>
          <cell r="E577">
            <v>0</v>
          </cell>
        </row>
        <row r="578">
          <cell r="A578" t="str">
            <v>ZE95.01</v>
          </cell>
          <cell r="B578">
            <v>253.86</v>
          </cell>
          <cell r="C578" t="str">
            <v>6-003.20</v>
          </cell>
          <cell r="D578" t="str">
            <v>Applikation von Medikamenten, Liste 3: Palifermin, parenteral: 1,25 mg bis unter 2,5 mg</v>
          </cell>
          <cell r="E578">
            <v>0</v>
          </cell>
        </row>
        <row r="579">
          <cell r="A579" t="str">
            <v>ZE95.02</v>
          </cell>
          <cell r="B579">
            <v>444.26</v>
          </cell>
          <cell r="C579" t="str">
            <v>6-003.21</v>
          </cell>
          <cell r="D579" t="str">
            <v>Applikation von Medikamenten, Liste 3: Palifermin, parenteral: 2,5 mg bis unter 3,75 mg</v>
          </cell>
          <cell r="E579">
            <v>0</v>
          </cell>
        </row>
        <row r="580">
          <cell r="A580" t="str">
            <v>ZE95.03</v>
          </cell>
          <cell r="B580">
            <v>634.66</v>
          </cell>
          <cell r="C580" t="str">
            <v>6-003.22</v>
          </cell>
          <cell r="D580" t="str">
            <v>Applikation von Medikamenten, Liste 3: Palifermin, parenteral: 3,75 mg bis unter 5,0 mg</v>
          </cell>
          <cell r="E580">
            <v>0</v>
          </cell>
        </row>
        <row r="581">
          <cell r="A581" t="str">
            <v>ZE95.04</v>
          </cell>
          <cell r="B581">
            <v>924.26</v>
          </cell>
          <cell r="C581" t="str">
            <v>6-003.23</v>
          </cell>
          <cell r="D581" t="str">
            <v>Applikation von Medikamenten, Liste 3: Palifermin, parenteral: 5,0 mg bis unter 10,0 mg</v>
          </cell>
          <cell r="E581">
            <v>0</v>
          </cell>
        </row>
        <row r="582">
          <cell r="A582" t="str">
            <v>ZE95.05</v>
          </cell>
          <cell r="B582">
            <v>1777.04</v>
          </cell>
          <cell r="C582" t="str">
            <v>6-003.24</v>
          </cell>
          <cell r="D582" t="str">
            <v>Applikation von Medikamenten, Liste 3: Palifermin, parenteral: 10,0 mg bis unter 15,0 mg</v>
          </cell>
          <cell r="E582">
            <v>0</v>
          </cell>
        </row>
        <row r="583">
          <cell r="A583" t="str">
            <v>ZE95.06</v>
          </cell>
          <cell r="B583">
            <v>2538.64</v>
          </cell>
          <cell r="C583" t="str">
            <v>6-003.25</v>
          </cell>
          <cell r="D583" t="str">
            <v>Applikation von Medikamenten, Liste 3: Palifermin, parenteral: 15,0 mg bis unter 20,0 mg</v>
          </cell>
          <cell r="E583">
            <v>0</v>
          </cell>
        </row>
        <row r="584">
          <cell r="A584" t="str">
            <v>ZE95.07</v>
          </cell>
          <cell r="B584">
            <v>3300.23</v>
          </cell>
          <cell r="C584" t="str">
            <v>6-003.26</v>
          </cell>
          <cell r="D584" t="str">
            <v>Applikation von Medikamenten, Liste 3: Palifermin, parenteral: 20,0 mg bis unter 25,0 mg</v>
          </cell>
          <cell r="E584">
            <v>0</v>
          </cell>
        </row>
        <row r="585">
          <cell r="A585" t="str">
            <v>ZE95.08</v>
          </cell>
          <cell r="B585">
            <v>4061.82</v>
          </cell>
          <cell r="C585" t="str">
            <v>6-003.27</v>
          </cell>
          <cell r="D585" t="str">
            <v>Applikation von Medikamenten, Liste 3: Palifermin, parenteral: 25,0 mg bis unter 30,0 mg</v>
          </cell>
          <cell r="E585">
            <v>0</v>
          </cell>
        </row>
        <row r="586">
          <cell r="A586" t="str">
            <v>ZE95.09</v>
          </cell>
          <cell r="B586">
            <v>4823.41</v>
          </cell>
          <cell r="C586" t="str">
            <v>6-003.28</v>
          </cell>
          <cell r="D586" t="str">
            <v>Applikation von Medikamenten, Liste 3: Palifermin, parenteral: 30,0 mg bis unter 35,0 mg</v>
          </cell>
          <cell r="E586">
            <v>0</v>
          </cell>
        </row>
        <row r="587">
          <cell r="A587" t="str">
            <v>ZE95.10</v>
          </cell>
          <cell r="B587">
            <v>5585</v>
          </cell>
          <cell r="C587" t="str">
            <v>6-003.29</v>
          </cell>
          <cell r="D587" t="str">
            <v>Applikation von Medikamenten, Liste 3: Palifermin, parenteral: 35,0 mg bis unter 40,0 mg</v>
          </cell>
          <cell r="E587">
            <v>0</v>
          </cell>
        </row>
        <row r="588">
          <cell r="A588" t="str">
            <v>ZE95.11</v>
          </cell>
          <cell r="B588">
            <v>6600.45</v>
          </cell>
          <cell r="C588" t="str">
            <v>6-003.2a</v>
          </cell>
          <cell r="D588" t="str">
            <v>Applikation von Medikamenten, Liste 3: Palifermin, parenteral: 40,0 mg bis unter 50,0 mg</v>
          </cell>
          <cell r="E588">
            <v>0</v>
          </cell>
        </row>
        <row r="589">
          <cell r="A589" t="str">
            <v>ZE95.12</v>
          </cell>
          <cell r="B589">
            <v>8123.63</v>
          </cell>
          <cell r="C589" t="str">
            <v>6-003.2b</v>
          </cell>
          <cell r="D589" t="str">
            <v>Applikation von Medikamenten, Liste 3: Palifermin, parenteral: 50,0 mg oder mehr</v>
          </cell>
          <cell r="E589">
            <v>0</v>
          </cell>
        </row>
        <row r="590">
          <cell r="A590" t="str">
            <v>ZE96</v>
          </cell>
          <cell r="B590">
            <v>0</v>
          </cell>
          <cell r="C590">
            <v>0</v>
          </cell>
          <cell r="D590" t="str">
            <v>Applikation von Medikamenten, Liste 3: Carmustin-Implantat, intrathekal</v>
          </cell>
          <cell r="E590">
            <v>0</v>
          </cell>
        </row>
        <row r="591">
          <cell r="A591" t="str">
            <v>ZE96.01</v>
          </cell>
          <cell r="B591">
            <v>7642.58</v>
          </cell>
          <cell r="C591" t="str">
            <v>6-003.30</v>
          </cell>
          <cell r="D591" t="str">
            <v>Applikation von Medikamenten, Liste 3: Carmustin-Implantat, intrathekal: 4 Implantate bis unter 7 Implantate</v>
          </cell>
          <cell r="E591">
            <v>0</v>
          </cell>
        </row>
        <row r="592">
          <cell r="A592" t="str">
            <v>ZE96.02</v>
          </cell>
          <cell r="B592">
            <v>12228.13</v>
          </cell>
          <cell r="C592" t="str">
            <v>6-003.31</v>
          </cell>
          <cell r="D592" t="str">
            <v>Applikation von Medikamenten, Liste 3: Carmustin-Implantat, intrathekal: 7 Implantate bis unter 10 Implantate</v>
          </cell>
          <cell r="E592">
            <v>0</v>
          </cell>
        </row>
        <row r="593">
          <cell r="A593" t="str">
            <v>ZE96.03</v>
          </cell>
          <cell r="B593">
            <v>16813.669999999998</v>
          </cell>
          <cell r="C593" t="str">
            <v>6-003.32</v>
          </cell>
          <cell r="D593" t="str">
            <v>Applikation von Medikamenten, Liste 3: Carmustin-Implantat, intrathekal: 10 oder mehr Implantate</v>
          </cell>
          <cell r="E593">
            <v>0</v>
          </cell>
        </row>
        <row r="594">
          <cell r="A594" t="str">
            <v>ZE97</v>
          </cell>
          <cell r="B594">
            <v>0</v>
          </cell>
          <cell r="C594">
            <v>0</v>
          </cell>
          <cell r="D594" t="str">
            <v>Applikation von Medikamenten, Liste 3: Natalizumab, parenteral</v>
          </cell>
          <cell r="E594">
            <v>0</v>
          </cell>
        </row>
        <row r="595">
          <cell r="A595" t="str">
            <v>ZE97.01</v>
          </cell>
          <cell r="B595">
            <v>2117.2199999999998</v>
          </cell>
          <cell r="C595" t="str">
            <v>6-003.f0</v>
          </cell>
          <cell r="D595" t="str">
            <v>Applikation von Medikamenten, Liste 3: Natalizumab, parenteral: 300 mg bis unter 600 mg</v>
          </cell>
          <cell r="E595">
            <v>0</v>
          </cell>
        </row>
        <row r="596">
          <cell r="A596" t="str">
            <v>ZE97.02</v>
          </cell>
          <cell r="B596">
            <v>4234.4399999999996</v>
          </cell>
          <cell r="C596" t="str">
            <v>6-003.f1</v>
          </cell>
          <cell r="D596" t="str">
            <v>Applikation von Medikamenten, Liste 3: Natalizumab, parenteral: 600 mg bis unter 900 mg</v>
          </cell>
          <cell r="E596">
            <v>0</v>
          </cell>
        </row>
        <row r="597">
          <cell r="A597" t="str">
            <v>ZE97.03</v>
          </cell>
          <cell r="B597">
            <v>6351.66</v>
          </cell>
          <cell r="C597" t="str">
            <v>6-003.f2</v>
          </cell>
          <cell r="D597" t="str">
            <v>Applikation von Medikamenten, Liste 3: Natalizumab, parenteral: 900 mg oder mehr</v>
          </cell>
          <cell r="E597">
            <v>0</v>
          </cell>
        </row>
        <row r="598">
          <cell r="A598" t="str">
            <v>ZE98</v>
          </cell>
          <cell r="B598">
            <v>0</v>
          </cell>
          <cell r="C598">
            <v>0</v>
          </cell>
          <cell r="D598" t="str">
            <v>Applikation von Medikamenten, Liste 4: Palivizumab, parenteral</v>
          </cell>
          <cell r="E598">
            <v>0</v>
          </cell>
        </row>
        <row r="599">
          <cell r="A599" t="str">
            <v>ZE98.01</v>
          </cell>
          <cell r="B599">
            <v>245.94</v>
          </cell>
          <cell r="C599" t="str">
            <v>6-004.00</v>
          </cell>
          <cell r="D599" t="str">
            <v>Applikation von Medikamenten, Liste 4: Palivizumab, parenteral: 15 mg bis unter 30 mg</v>
          </cell>
          <cell r="E599">
            <v>0</v>
          </cell>
        </row>
        <row r="600">
          <cell r="A600" t="str">
            <v>ZE98.02</v>
          </cell>
          <cell r="B600">
            <v>430.4</v>
          </cell>
          <cell r="C600" t="str">
            <v>6-004.01</v>
          </cell>
          <cell r="D600" t="str">
            <v>Applikation von Medikamenten, Liste 4: Palivizumab, parenteral: 30 mg bis unter 45 mg</v>
          </cell>
          <cell r="E600">
            <v>0</v>
          </cell>
        </row>
        <row r="601">
          <cell r="A601" t="str">
            <v>ZE98.03</v>
          </cell>
          <cell r="B601">
            <v>614.86</v>
          </cell>
          <cell r="C601" t="str">
            <v>6-004.02</v>
          </cell>
          <cell r="D601" t="str">
            <v>Applikation von Medikamenten, Liste 4: Palivizumab, parenteral: 45 mg bis unter 60 mg</v>
          </cell>
          <cell r="E601">
            <v>0</v>
          </cell>
        </row>
        <row r="602">
          <cell r="A602" t="str">
            <v>ZE98.04</v>
          </cell>
          <cell r="B602">
            <v>799.31</v>
          </cell>
          <cell r="C602" t="str">
            <v>6-004.03</v>
          </cell>
          <cell r="D602" t="str">
            <v>Applikation von Medikamenten, Liste 4: Palivizumab, parenteral: 60 mg bis unter 75 mg</v>
          </cell>
          <cell r="E602">
            <v>0</v>
          </cell>
        </row>
        <row r="603">
          <cell r="A603" t="str">
            <v>ZE98.05</v>
          </cell>
          <cell r="B603">
            <v>983.77</v>
          </cell>
          <cell r="C603" t="str">
            <v>6-004.04</v>
          </cell>
          <cell r="D603" t="str">
            <v>Applikation von Medikamenten, Liste 4: Palivizumab, parenteral: 75 mg bis unter 90 mg</v>
          </cell>
          <cell r="E603">
            <v>0</v>
          </cell>
        </row>
        <row r="604">
          <cell r="A604" t="str">
            <v>ZE98.06</v>
          </cell>
          <cell r="B604">
            <v>1229.71</v>
          </cell>
          <cell r="C604" t="str">
            <v>6-004.05</v>
          </cell>
          <cell r="D604" t="str">
            <v>Applikation von Medikamenten, Liste 4: Palivizumab, parenteral: 90 mg bis unter 120 mg</v>
          </cell>
          <cell r="E604">
            <v>0</v>
          </cell>
        </row>
        <row r="605">
          <cell r="A605" t="str">
            <v>ZE98.07</v>
          </cell>
          <cell r="B605">
            <v>1598.62</v>
          </cell>
          <cell r="C605" t="str">
            <v>6-004.06</v>
          </cell>
          <cell r="D605" t="str">
            <v>Applikation von Medikamenten, Liste 4: Palivizumab, parenteral: 120 mg bis unter 150 mg</v>
          </cell>
          <cell r="E605">
            <v>0</v>
          </cell>
        </row>
        <row r="606">
          <cell r="A606" t="str">
            <v>ZE98.08</v>
          </cell>
          <cell r="B606">
            <v>1967.54</v>
          </cell>
          <cell r="C606" t="str">
            <v>6-004.07</v>
          </cell>
          <cell r="D606" t="str">
            <v>Applikation von Medikamenten, Liste 4: Palivizumab, parenteral: 150 mg bis unter 180 mg</v>
          </cell>
          <cell r="E606">
            <v>0</v>
          </cell>
        </row>
        <row r="607">
          <cell r="A607" t="str">
            <v>ZE98.09</v>
          </cell>
          <cell r="B607">
            <v>2459.42</v>
          </cell>
          <cell r="C607" t="str">
            <v>6-004.08</v>
          </cell>
          <cell r="D607" t="str">
            <v>Applikation von Medikamenten, Liste 4: Palivizumab, parenteral: 180 mg bis unter 240 mg</v>
          </cell>
          <cell r="E607">
            <v>0</v>
          </cell>
        </row>
        <row r="608">
          <cell r="A608" t="str">
            <v>ZE98.10</v>
          </cell>
          <cell r="B608">
            <v>3197.25</v>
          </cell>
          <cell r="C608" t="str">
            <v>6-004.09</v>
          </cell>
          <cell r="D608" t="str">
            <v>Applikation von Medikamenten, Liste 4: Palivizumab, parenteral: 240 mg bis unter 300 mg</v>
          </cell>
          <cell r="E608">
            <v>0</v>
          </cell>
        </row>
        <row r="609">
          <cell r="A609" t="str">
            <v>ZE98.11</v>
          </cell>
          <cell r="B609">
            <v>3935.07</v>
          </cell>
          <cell r="C609" t="str">
            <v>6-004.0a</v>
          </cell>
          <cell r="D609" t="str">
            <v>Applikation von Medikamenten, Liste 4: Palivizumab, parenteral: 300 mg bis unter 360 mg</v>
          </cell>
          <cell r="E609">
            <v>0</v>
          </cell>
        </row>
        <row r="610">
          <cell r="A610" t="str">
            <v>ZE98.12</v>
          </cell>
          <cell r="B610">
            <v>4672.8999999999996</v>
          </cell>
          <cell r="C610" t="str">
            <v>6-004.0b</v>
          </cell>
          <cell r="D610" t="str">
            <v>Applikation von Medikamenten, Liste 4: Palivizumab, parenteral: 360 mg bis unter 420 mg</v>
          </cell>
          <cell r="E610">
            <v>0</v>
          </cell>
        </row>
        <row r="611">
          <cell r="A611" t="str">
            <v>ZE98.13</v>
          </cell>
          <cell r="B611">
            <v>5410.72</v>
          </cell>
          <cell r="C611" t="str">
            <v>6-004.0c</v>
          </cell>
          <cell r="D611" t="str">
            <v>Applikation von Medikamenten, Liste 4: Palivizumab, parenteral: 420 mg bis unter 480 mg</v>
          </cell>
          <cell r="E611">
            <v>0</v>
          </cell>
        </row>
        <row r="612">
          <cell r="A612" t="str">
            <v>ZE98.14</v>
          </cell>
          <cell r="B612">
            <v>6148.55</v>
          </cell>
          <cell r="C612" t="str">
            <v>6-004.0d</v>
          </cell>
          <cell r="D612" t="str">
            <v>Applikation von Medikamenten, Liste 4: Palivizumab, parenteral: 480 mg bis unter 540 mg</v>
          </cell>
          <cell r="E612">
            <v>0</v>
          </cell>
        </row>
        <row r="613">
          <cell r="A613" t="str">
            <v>ZE98.15</v>
          </cell>
          <cell r="B613">
            <v>6886.38</v>
          </cell>
          <cell r="C613" t="str">
            <v>6-004.0e</v>
          </cell>
          <cell r="D613" t="str">
            <v>Applikation von Medikamenten, Liste 4: Palivizumab, parenteral: 540 mg bis unter 600 mg</v>
          </cell>
          <cell r="E613">
            <v>0</v>
          </cell>
        </row>
        <row r="614">
          <cell r="A614" t="str">
            <v>ZE98.16</v>
          </cell>
          <cell r="B614">
            <v>7624.2</v>
          </cell>
          <cell r="C614" t="str">
            <v>6-004.0f</v>
          </cell>
          <cell r="D614" t="str">
            <v>Applikation von Medikamenten, Liste 4: Palivizumab, parenteral: 600 mg oder mehr</v>
          </cell>
          <cell r="E614">
            <v>0</v>
          </cell>
        </row>
        <row r="615">
          <cell r="A615" t="str">
            <v>ZE100.01</v>
          </cell>
          <cell r="B615">
            <v>1671.04</v>
          </cell>
          <cell r="C615" t="str">
            <v>5-339.50</v>
          </cell>
          <cell r="D615" t="str">
            <v>Andere Operationen an Lunge und Bronchien: Implantation oder Wechsel eines endobronchialen Klappensystems, endoskopisch: 1 Ventil</v>
          </cell>
          <cell r="E615">
            <v>0</v>
          </cell>
        </row>
        <row r="616">
          <cell r="A616" t="str">
            <v>ZE100.02</v>
          </cell>
          <cell r="B616">
            <v>3342.08</v>
          </cell>
          <cell r="C616" t="str">
            <v>5-339.51</v>
          </cell>
          <cell r="D616" t="str">
            <v>Andere Operationen an Lunge und Bronchien: Implantation oder Wechsel eines endobronchialen Klappensystems, endoskopisch: 2 Ventile</v>
          </cell>
          <cell r="E616">
            <v>0</v>
          </cell>
        </row>
        <row r="617">
          <cell r="A617" t="str">
            <v>ZE100.03</v>
          </cell>
          <cell r="B617">
            <v>5013.12</v>
          </cell>
          <cell r="C617" t="str">
            <v>5-339.52</v>
          </cell>
          <cell r="D617" t="str">
            <v>Andere Operationen an Lunge und Bronchien: Implantation oder Wechsel eines endobronchialen Klappensystems, endoskopisch: 3 Ventile</v>
          </cell>
          <cell r="E617">
            <v>0</v>
          </cell>
        </row>
        <row r="618">
          <cell r="A618" t="str">
            <v>ZE100.04</v>
          </cell>
          <cell r="B618">
            <v>6684.16</v>
          </cell>
          <cell r="C618" t="str">
            <v>5-339.53</v>
          </cell>
          <cell r="D618" t="str">
            <v>Andere Operationen an Lunge und Bronchien: Implantation oder Wechsel eines endobronchialen Klappensystems, endoskopisch: 4 Ventile</v>
          </cell>
          <cell r="E618">
            <v>0</v>
          </cell>
        </row>
        <row r="619">
          <cell r="A619" t="str">
            <v>ZE100.05</v>
          </cell>
          <cell r="B619">
            <v>8355.2000000000007</v>
          </cell>
          <cell r="C619" t="str">
            <v>5-339.54</v>
          </cell>
          <cell r="D619" t="str">
            <v>Andere Operationen an Lunge und Bronchien: Implantation oder Wechsel eines endobronchialen Klappensystems, endoskopisch: 5 oder mehr Ventile</v>
          </cell>
          <cell r="E619">
            <v>0</v>
          </cell>
        </row>
        <row r="620">
          <cell r="A620" t="str">
            <v>ZE101.01.01</v>
          </cell>
          <cell r="B620">
            <v>100.31</v>
          </cell>
          <cell r="C620" t="str">
            <v>8-837.m0</v>
          </cell>
          <cell r="D620" t="str">
            <v>Perkutan-transluminale Gefäßintervention an Herz und Koronargefäßen: Einlegen eines medikamentenfreisetzenden Stents: Ein Stent in eine Koronararterie</v>
          </cell>
          <cell r="E620">
            <v>0</v>
          </cell>
        </row>
        <row r="621">
          <cell r="A621" t="str">
            <v>ZE101.01.02</v>
          </cell>
          <cell r="B621">
            <v>100.31</v>
          </cell>
          <cell r="C621" t="str">
            <v>8-83d.20</v>
          </cell>
          <cell r="D621" t="str">
            <v>Andere perkutan-transluminale Gefäßintervention an Herz und Koronargefäßen: Einlegen eines medikamentenfreisetzenden selbstexpandierenden Stents: Ein selbstexpandierender Stent in eine Koronararterie</v>
          </cell>
          <cell r="E621">
            <v>0</v>
          </cell>
        </row>
        <row r="622">
          <cell r="A622" t="str">
            <v>ZE101.02.01</v>
          </cell>
          <cell r="B622">
            <v>200.62</v>
          </cell>
          <cell r="C622" t="str">
            <v>8-837.m1</v>
          </cell>
          <cell r="D622" t="str">
            <v>Perkutan-transluminale Gefäßintervention an Herz und Koronargefäßen: Einlegen eines medikamentenfreisetzenden Stents: 2 Stents in eine Koronararterie</v>
          </cell>
          <cell r="E622">
            <v>0</v>
          </cell>
        </row>
        <row r="623">
          <cell r="A623" t="str">
            <v>ZE101.02.02</v>
          </cell>
          <cell r="B623">
            <v>200.62</v>
          </cell>
          <cell r="C623" t="str">
            <v>8-837.m2</v>
          </cell>
          <cell r="D623" t="str">
            <v>Perkutan-transluminale Gefäßintervention an Herz und Koronargefäßen: Einlegen eines medikamentenfreisetzenden Stents: 2 Stents in mehrere Koronararterien</v>
          </cell>
          <cell r="E623">
            <v>0</v>
          </cell>
        </row>
        <row r="624">
          <cell r="A624" t="str">
            <v>ZE101.02.03</v>
          </cell>
          <cell r="B624">
            <v>200.62</v>
          </cell>
          <cell r="C624" t="str">
            <v>8-83d.21</v>
          </cell>
          <cell r="D624" t="str">
            <v>Andere perkutan-transluminale Gefäßintervention an Herz und Koronargefäßen: Einlegen eines medikamentenfreisetzenden selbstexpandierenden Stents: 2 selbstexpandierende Stents in eine Koronararterie</v>
          </cell>
          <cell r="E624">
            <v>0</v>
          </cell>
        </row>
        <row r="625">
          <cell r="A625" t="str">
            <v>ZE101.02.04</v>
          </cell>
          <cell r="B625">
            <v>200.62</v>
          </cell>
          <cell r="C625" t="str">
            <v>8-83d.22</v>
          </cell>
          <cell r="D625" t="str">
            <v>Andere perkutan-transluminale Gefäßintervention an Herz und Koronargefäßen: Einlegen eines medikamentenfreisetzenden selbstexpandierenden Stents: 2 selbstexpandierende Stents in mehrere Koronararterien</v>
          </cell>
          <cell r="E625">
            <v>0</v>
          </cell>
        </row>
        <row r="626">
          <cell r="A626" t="str">
            <v>ZE101.03.01</v>
          </cell>
          <cell r="B626">
            <v>300.93</v>
          </cell>
          <cell r="C626" t="str">
            <v>8-837.m3</v>
          </cell>
          <cell r="D626" t="str">
            <v>Perkutan-transluminale Gefäßintervention an Herz und Koronargefäßen: Einlegen eines medikamentenfreisetzenden Stents: 3 Stents in eine Koronararterie</v>
          </cell>
          <cell r="E626">
            <v>0</v>
          </cell>
        </row>
        <row r="627">
          <cell r="A627" t="str">
            <v>ZE101.03.02</v>
          </cell>
          <cell r="B627">
            <v>300.93</v>
          </cell>
          <cell r="C627" t="str">
            <v>8-837.m4</v>
          </cell>
          <cell r="D627" t="str">
            <v>Perkutan-transluminale Gefäßintervention an Herz und Koronargefäßen: Einlegen eines medikamentenfreisetzenden Stents: 3 Stents in mehrere Koronararterien</v>
          </cell>
          <cell r="E627">
            <v>0</v>
          </cell>
        </row>
        <row r="628">
          <cell r="A628" t="str">
            <v>ZE101.03.03</v>
          </cell>
          <cell r="B628">
            <v>300.93</v>
          </cell>
          <cell r="C628" t="str">
            <v>8-83d.23</v>
          </cell>
          <cell r="D628" t="str">
            <v>Andere perkutan-transluminale Gefäßintervention an Herz und Koronargefäßen: Einlegen eines medikamentenfreisetzenden selbstexpandierenden Stents: 3 selbstexpandierende Stents in eine Koronararterie</v>
          </cell>
          <cell r="E628">
            <v>0</v>
          </cell>
        </row>
        <row r="629">
          <cell r="A629" t="str">
            <v>ZE101.03.04</v>
          </cell>
          <cell r="B629">
            <v>300.93</v>
          </cell>
          <cell r="C629" t="str">
            <v>8-83d.24</v>
          </cell>
          <cell r="D629" t="str">
            <v>Andere perkutan-transluminale Gefäßintervention an Herz und Koronargefäßen: Einlegen eines medikamentenfreisetzenden selbstexpandierenden Stents: 3 selbstexpandierende Stents in mehrere Koronararterien</v>
          </cell>
          <cell r="E629">
            <v>0</v>
          </cell>
        </row>
        <row r="630">
          <cell r="A630" t="str">
            <v>ZE101.04.01</v>
          </cell>
          <cell r="B630">
            <v>401.24</v>
          </cell>
          <cell r="C630" t="str">
            <v>8-837.m5</v>
          </cell>
          <cell r="D630" t="str">
            <v>Perkutan-transluminale Gefäßintervention an Herz und Koronargefäßen: Einlegen eines medikamentenfreisetzenden Stents: 4 Stents in eine Koronararterie</v>
          </cell>
          <cell r="E630">
            <v>0</v>
          </cell>
        </row>
        <row r="631">
          <cell r="A631" t="str">
            <v>ZE101.04.02</v>
          </cell>
          <cell r="B631">
            <v>401.24</v>
          </cell>
          <cell r="C631" t="str">
            <v>8-837.m6</v>
          </cell>
          <cell r="D631" t="str">
            <v>Perkutan-transluminale Gefäßintervention an Herz und Koronargefäßen: Einlegen eines medikamentenfreisetzenden Stents: 4 Stents in mehrere Koronararterien</v>
          </cell>
          <cell r="E631">
            <v>0</v>
          </cell>
        </row>
        <row r="632">
          <cell r="A632" t="str">
            <v>ZE101.04.03</v>
          </cell>
          <cell r="B632">
            <v>401.24</v>
          </cell>
          <cell r="C632" t="str">
            <v>8-83d.25</v>
          </cell>
          <cell r="D632" t="str">
            <v>Andere perkutan-transluminale Gefäßintervention an Herz und Koronargefäßen: Einlegen eines medikamentenfreisetzenden selbstexpandierenden Stents: 4 selbstexpandierende Stents in eine Koronararterie</v>
          </cell>
          <cell r="E632">
            <v>0</v>
          </cell>
        </row>
        <row r="633">
          <cell r="A633" t="str">
            <v>ZE101.04.04</v>
          </cell>
          <cell r="B633">
            <v>401.24</v>
          </cell>
          <cell r="C633" t="str">
            <v>8-83d.26</v>
          </cell>
          <cell r="D633" t="str">
            <v>Andere perkutan-transluminale Gefäßintervention an Herz und Koronargefäßen: Einlegen eines medikamentenfreisetzenden selbstexpandierenden Stents: 4 selbstexpandierende Stents in mehrere Koronararterien</v>
          </cell>
          <cell r="E633">
            <v>0</v>
          </cell>
        </row>
        <row r="634">
          <cell r="A634" t="str">
            <v>ZE101.05.01</v>
          </cell>
          <cell r="B634">
            <v>501.55</v>
          </cell>
          <cell r="C634" t="str">
            <v>8-837.m7</v>
          </cell>
          <cell r="D634" t="str">
            <v>Perkutan-transluminale Gefäßintervention an Herz und Koronargefäßen: Einlegen eines medikamentenfreisetzenden Stents: 5 Stents in eine Koronararterie</v>
          </cell>
          <cell r="E634">
            <v>0</v>
          </cell>
        </row>
        <row r="635">
          <cell r="A635" t="str">
            <v>ZE101.05.02</v>
          </cell>
          <cell r="B635">
            <v>501.55</v>
          </cell>
          <cell r="C635" t="str">
            <v>8-837.m8</v>
          </cell>
          <cell r="D635" t="str">
            <v>Perkutan-transluminale Gefäßintervention an Herz und Koronargefäßen: Einlegen eines medikamentenfreisetzenden Stents: 5 Stents in mehrere Koronararterien</v>
          </cell>
          <cell r="E635">
            <v>0</v>
          </cell>
        </row>
        <row r="636">
          <cell r="A636" t="str">
            <v>ZE101.05.03</v>
          </cell>
          <cell r="B636">
            <v>501.55</v>
          </cell>
          <cell r="C636" t="str">
            <v>8-83d.27</v>
          </cell>
          <cell r="D636" t="str">
            <v>Andere perkutan-transluminale Gefäßintervention an Herz und Koronargefäßen: Einlegen eines medikamentenfreisetzenden selbstexpandierenden Stents: 5 selbstexpandierende Stents in eine Koronararterie</v>
          </cell>
          <cell r="E636">
            <v>0</v>
          </cell>
        </row>
        <row r="637">
          <cell r="A637" t="str">
            <v>ZE101.05.04</v>
          </cell>
          <cell r="B637">
            <v>501.55</v>
          </cell>
          <cell r="C637" t="str">
            <v>8-83d.28</v>
          </cell>
          <cell r="D637" t="str">
            <v>Andere perkutan-transluminale Gefäßintervention an Herz und Koronargefäßen: Einlegen eines medikamentenfreisetzenden selbstexpandierenden Stents: 5 selbstexpandierende Stents in mehrere Koronararterien</v>
          </cell>
          <cell r="E637">
            <v>0</v>
          </cell>
        </row>
        <row r="638">
          <cell r="A638" t="str">
            <v>ZE101.06.01</v>
          </cell>
          <cell r="B638">
            <v>601.86</v>
          </cell>
          <cell r="C638" t="str">
            <v>8-837.m9</v>
          </cell>
          <cell r="D638" t="str">
            <v>Perkutan-transluminale Gefäßintervention an Herz und Koronargefäßen: Einlegen eines medikamentenfreisetzenden Stents: Mindestens 6 Stents in eine Koronararterie</v>
          </cell>
          <cell r="E638">
            <v>0</v>
          </cell>
        </row>
        <row r="639">
          <cell r="A639" t="str">
            <v>ZE101.06.02</v>
          </cell>
          <cell r="B639">
            <v>601.86</v>
          </cell>
          <cell r="C639" t="str">
            <v>8-837.ma</v>
          </cell>
          <cell r="D639" t="str">
            <v>Perkutan-transluminale Gefäßintervention an Herz und Koronargefäßen: Einlegen eines medikamentenfreisetzenden Stents: Mindestens 6 Stents in mehrere Koronararterien</v>
          </cell>
          <cell r="E639">
            <v>0</v>
          </cell>
        </row>
        <row r="640">
          <cell r="A640" t="str">
            <v>ZE101.06.03</v>
          </cell>
          <cell r="B640">
            <v>601.86</v>
          </cell>
          <cell r="C640" t="str">
            <v>8-83d.29</v>
          </cell>
          <cell r="D640" t="str">
            <v>Andere perkutan-transluminale Gefäßintervention an Herz und Koronargefäßen: Einlegen eines medikamentenfreisetzenden selbstexpandierenden Stents: Mindestens 6 selbstexpandierende Stents in eine Koronararterie</v>
          </cell>
          <cell r="E640">
            <v>0</v>
          </cell>
        </row>
        <row r="641">
          <cell r="A641" t="str">
            <v>ZE101.06.04</v>
          </cell>
          <cell r="B641">
            <v>601.86</v>
          </cell>
          <cell r="C641" t="str">
            <v>8-83d.2a</v>
          </cell>
          <cell r="D641" t="str">
            <v>Andere perkutan-transluminale Gefäßintervention an Herz und Koronargefäßen: Einlegen eines medikamentenfreisetzenden selbstexpandierenden Stents: Mindestens 6 selbstexpandierende Stents in mehrere Koronararterien</v>
          </cell>
          <cell r="E641">
            <v>0</v>
          </cell>
        </row>
        <row r="642">
          <cell r="A642" t="str">
            <v>ZE105.00.01</v>
          </cell>
          <cell r="B642" t="str">
            <v>XXX</v>
          </cell>
          <cell r="C642" t="str">
            <v>8-836.m0</v>
          </cell>
          <cell r="D642" t="str">
            <v>(Perkutan-)transluminale Gefäßintervention: Selektive Embolisation mit Metallspiralen: Gefäße intrakraniell</v>
          </cell>
          <cell r="E642">
            <v>0</v>
          </cell>
        </row>
        <row r="643">
          <cell r="A643" t="str">
            <v>ZE105.00.02</v>
          </cell>
          <cell r="B643" t="str">
            <v>XXX</v>
          </cell>
          <cell r="C643" t="str">
            <v>8-836.m1</v>
          </cell>
          <cell r="D643" t="str">
            <v>(Perkutan-)transluminale Gefäßintervention: Selektive Embolisation mit Metallspiralen: Gefäße Kopf extrakraniell und Hals</v>
          </cell>
          <cell r="E643">
            <v>0</v>
          </cell>
        </row>
        <row r="644">
          <cell r="A644" t="str">
            <v>ZE105.00.03</v>
          </cell>
          <cell r="B644" t="str">
            <v>XXX</v>
          </cell>
          <cell r="C644" t="str">
            <v>8-836.mf</v>
          </cell>
          <cell r="D644" t="str">
            <v>(Perkutan-)transluminale Gefäßintervention: Selektive Embolisation mit Metallspiralen: Gefäße spinal</v>
          </cell>
          <cell r="E644">
            <v>0</v>
          </cell>
        </row>
        <row r="645">
          <cell r="A645" t="str">
            <v>ZE105.00.04</v>
          </cell>
          <cell r="B645" t="str">
            <v>XXX</v>
          </cell>
          <cell r="C645" t="str">
            <v>8-83b.34</v>
          </cell>
          <cell r="D645" t="str">
            <v>Zusatzinformationen zu Materialien: Art der Metall- oder Mikrospiralen zur selektiven Embolisation: Nicht gecoverter großlumiger Gefäßverschlusskörper [Vascular Plug]</v>
          </cell>
          <cell r="E645">
            <v>0</v>
          </cell>
        </row>
        <row r="646">
          <cell r="A646" t="str">
            <v>ZE105.00.05</v>
          </cell>
          <cell r="B646" t="str">
            <v>XXX</v>
          </cell>
          <cell r="C646" t="str">
            <v>8-83b.38</v>
          </cell>
          <cell r="D646" t="str">
            <v>Zusatzinformationen zu Materialien: Art der Metall- oder Mikrospiralen zur selektiven Embolisation: Gecoverter großlumiger Gefäßverschlusskörper [Vascular Plug]</v>
          </cell>
          <cell r="E646">
            <v>0</v>
          </cell>
        </row>
        <row r="647">
          <cell r="A647" t="str">
            <v>ZE105.01</v>
          </cell>
          <cell r="B647">
            <v>262.3</v>
          </cell>
          <cell r="C647" t="str">
            <v>8-836.n1</v>
          </cell>
          <cell r="D647" t="str">
            <v>1 Metallspirale</v>
          </cell>
          <cell r="E647">
            <v>0</v>
          </cell>
        </row>
        <row r="648">
          <cell r="A648" t="str">
            <v>ZE105.02</v>
          </cell>
          <cell r="B648">
            <v>524.6</v>
          </cell>
          <cell r="C648" t="str">
            <v>8-836.n2</v>
          </cell>
          <cell r="D648" t="str">
            <v>2 Metallspiralen</v>
          </cell>
          <cell r="E648">
            <v>0</v>
          </cell>
        </row>
        <row r="649">
          <cell r="A649" t="str">
            <v>ZE105.03</v>
          </cell>
          <cell r="B649">
            <v>786.9</v>
          </cell>
          <cell r="C649" t="str">
            <v>8-836.n3</v>
          </cell>
          <cell r="D649" t="str">
            <v>3 Metallspiralen</v>
          </cell>
          <cell r="E649">
            <v>0</v>
          </cell>
        </row>
        <row r="650">
          <cell r="A650" t="str">
            <v>ZE105.04</v>
          </cell>
          <cell r="B650">
            <v>1049.2</v>
          </cell>
          <cell r="C650" t="str">
            <v>8-836.n4</v>
          </cell>
          <cell r="D650" t="str">
            <v>4 Metallspiralen</v>
          </cell>
          <cell r="E650">
            <v>0</v>
          </cell>
        </row>
        <row r="651">
          <cell r="A651" t="str">
            <v>ZE105.05</v>
          </cell>
          <cell r="B651">
            <v>1311.5</v>
          </cell>
          <cell r="C651" t="str">
            <v>8-836.n5</v>
          </cell>
          <cell r="D651" t="str">
            <v>5 Metallspiralen</v>
          </cell>
          <cell r="E651">
            <v>0</v>
          </cell>
        </row>
        <row r="652">
          <cell r="A652" t="str">
            <v>ZE105.06</v>
          </cell>
          <cell r="B652">
            <v>1573.8</v>
          </cell>
          <cell r="C652" t="str">
            <v>8-836.n6</v>
          </cell>
          <cell r="D652" t="str">
            <v>6 Metallspiralen</v>
          </cell>
          <cell r="E652">
            <v>0</v>
          </cell>
        </row>
        <row r="653">
          <cell r="A653" t="str">
            <v>ZE105.07</v>
          </cell>
          <cell r="B653">
            <v>1836.1</v>
          </cell>
          <cell r="C653" t="str">
            <v>8-836.n7</v>
          </cell>
          <cell r="D653" t="str">
            <v>7 Metallspiralen</v>
          </cell>
          <cell r="E653">
            <v>0</v>
          </cell>
        </row>
        <row r="654">
          <cell r="A654" t="str">
            <v>ZE105.08</v>
          </cell>
          <cell r="B654">
            <v>2098.4</v>
          </cell>
          <cell r="C654" t="str">
            <v>8-836.n8</v>
          </cell>
          <cell r="D654" t="str">
            <v>8 Metallspiralen</v>
          </cell>
          <cell r="E654">
            <v>0</v>
          </cell>
        </row>
        <row r="655">
          <cell r="A655" t="str">
            <v>ZE105.09</v>
          </cell>
          <cell r="B655">
            <v>2360.6999999999998</v>
          </cell>
          <cell r="C655" t="str">
            <v>8-836.n9</v>
          </cell>
          <cell r="D655" t="str">
            <v>9 Metallspiralen</v>
          </cell>
          <cell r="E655">
            <v>0</v>
          </cell>
        </row>
        <row r="656">
          <cell r="A656" t="str">
            <v>ZE105.10</v>
          </cell>
          <cell r="B656">
            <v>2623</v>
          </cell>
          <cell r="C656" t="str">
            <v>8-836.na</v>
          </cell>
          <cell r="D656" t="str">
            <v>10 Metallspiralen</v>
          </cell>
          <cell r="E656">
            <v>0</v>
          </cell>
        </row>
        <row r="657">
          <cell r="A657" t="str">
            <v>ZE105.11</v>
          </cell>
          <cell r="B657">
            <v>2885.3</v>
          </cell>
          <cell r="C657" t="str">
            <v>8-836.nb</v>
          </cell>
          <cell r="D657" t="str">
            <v>11 Metallspiralen</v>
          </cell>
          <cell r="E657">
            <v>0</v>
          </cell>
        </row>
        <row r="658">
          <cell r="A658" t="str">
            <v>ZE105.12</v>
          </cell>
          <cell r="B658">
            <v>3147.6</v>
          </cell>
          <cell r="C658" t="str">
            <v>8-836.nc</v>
          </cell>
          <cell r="D658" t="str">
            <v>12 Metallspiralen</v>
          </cell>
          <cell r="E658">
            <v>0</v>
          </cell>
        </row>
        <row r="659">
          <cell r="A659" t="str">
            <v>ZE105.13</v>
          </cell>
          <cell r="B659">
            <v>3409.9</v>
          </cell>
          <cell r="C659" t="str">
            <v>8-836.nd</v>
          </cell>
          <cell r="D659" t="str">
            <v>13 Metallspiralen</v>
          </cell>
          <cell r="E659">
            <v>0</v>
          </cell>
        </row>
        <row r="660">
          <cell r="A660" t="str">
            <v>ZE105.14</v>
          </cell>
          <cell r="B660">
            <v>3672.2</v>
          </cell>
          <cell r="C660" t="str">
            <v>8-836.ne</v>
          </cell>
          <cell r="D660" t="str">
            <v>14 Metallspiralen</v>
          </cell>
          <cell r="E660">
            <v>0</v>
          </cell>
        </row>
        <row r="661">
          <cell r="A661" t="str">
            <v>ZE105.15</v>
          </cell>
          <cell r="B661">
            <v>3934.5</v>
          </cell>
          <cell r="C661" t="str">
            <v>8-836.nf</v>
          </cell>
          <cell r="D661" t="str">
            <v>15 Metallspiralen</v>
          </cell>
          <cell r="E661">
            <v>0</v>
          </cell>
        </row>
        <row r="662">
          <cell r="A662" t="str">
            <v>ZE105.16</v>
          </cell>
          <cell r="B662">
            <v>4196.8</v>
          </cell>
          <cell r="C662" t="str">
            <v>8-836.ng</v>
          </cell>
          <cell r="D662" t="str">
            <v>16 Metallspiralen</v>
          </cell>
          <cell r="E662">
            <v>0</v>
          </cell>
        </row>
        <row r="663">
          <cell r="A663" t="str">
            <v>ZE105.17</v>
          </cell>
          <cell r="B663">
            <v>4459.1000000000004</v>
          </cell>
          <cell r="C663" t="str">
            <v>8-836.nh</v>
          </cell>
          <cell r="D663" t="str">
            <v>17 Metallspiralen</v>
          </cell>
          <cell r="E663">
            <v>0</v>
          </cell>
        </row>
        <row r="664">
          <cell r="A664" t="str">
            <v>ZE105.18</v>
          </cell>
          <cell r="B664">
            <v>4721.3999999999996</v>
          </cell>
          <cell r="C664" t="str">
            <v>8-836.nj</v>
          </cell>
          <cell r="D664" t="str">
            <v>18 Metallspiralen</v>
          </cell>
          <cell r="E664">
            <v>0</v>
          </cell>
        </row>
        <row r="665">
          <cell r="A665" t="str">
            <v>ZE105.19</v>
          </cell>
          <cell r="B665">
            <v>4983.7</v>
          </cell>
          <cell r="C665" t="str">
            <v>8-836.nk</v>
          </cell>
          <cell r="D665" t="str">
            <v>19 Metallspiralen</v>
          </cell>
          <cell r="E665">
            <v>0</v>
          </cell>
        </row>
        <row r="666">
          <cell r="A666" t="str">
            <v>ZE105.20</v>
          </cell>
          <cell r="B666">
            <v>5246</v>
          </cell>
          <cell r="C666" t="str">
            <v>8-836.nm</v>
          </cell>
          <cell r="D666" t="str">
            <v>20 Metallspiralen</v>
          </cell>
          <cell r="E666">
            <v>0</v>
          </cell>
        </row>
        <row r="667">
          <cell r="A667" t="str">
            <v>ZE105.21</v>
          </cell>
          <cell r="B667">
            <v>0</v>
          </cell>
          <cell r="C667">
            <v>0</v>
          </cell>
          <cell r="D667" t="str">
            <v>Siehe weitere Differenzierung ZE105.22 - ZE105.29</v>
          </cell>
          <cell r="E667">
            <v>0</v>
          </cell>
        </row>
        <row r="668">
          <cell r="A668" t="str">
            <v>ZE105.22</v>
          </cell>
          <cell r="B668">
            <v>5508.3</v>
          </cell>
          <cell r="C668" t="str">
            <v>8-836.np</v>
          </cell>
          <cell r="D668" t="str">
            <v>21 Metallspiralen</v>
          </cell>
          <cell r="E668">
            <v>0</v>
          </cell>
        </row>
        <row r="669">
          <cell r="A669" t="str">
            <v>ZE105.23</v>
          </cell>
          <cell r="B669">
            <v>5770.6</v>
          </cell>
          <cell r="C669" t="str">
            <v>8-836.nq</v>
          </cell>
          <cell r="D669" t="str">
            <v>22 Metallspiralen</v>
          </cell>
          <cell r="E669">
            <v>0</v>
          </cell>
        </row>
        <row r="670">
          <cell r="A670" t="str">
            <v>ZE105.24</v>
          </cell>
          <cell r="B670">
            <v>6032.9</v>
          </cell>
          <cell r="C670" t="str">
            <v>8-836.nr</v>
          </cell>
          <cell r="D670" t="str">
            <v>23 Metallspiralen</v>
          </cell>
          <cell r="E670">
            <v>0</v>
          </cell>
        </row>
        <row r="671">
          <cell r="A671" t="str">
            <v>ZE105.25</v>
          </cell>
          <cell r="B671">
            <v>6295.2</v>
          </cell>
          <cell r="C671" t="str">
            <v>8-836.ns</v>
          </cell>
          <cell r="D671" t="str">
            <v>24 Metallspiralen</v>
          </cell>
          <cell r="E671">
            <v>0</v>
          </cell>
        </row>
        <row r="672">
          <cell r="A672" t="str">
            <v>ZE105.26</v>
          </cell>
          <cell r="B672">
            <v>6557.5</v>
          </cell>
          <cell r="C672" t="str">
            <v>8-836.nt</v>
          </cell>
          <cell r="D672" t="str">
            <v>25 Metallspiralen</v>
          </cell>
          <cell r="E672">
            <v>0</v>
          </cell>
        </row>
        <row r="673">
          <cell r="A673" t="str">
            <v>ZE105.27</v>
          </cell>
          <cell r="B673">
            <v>6819.8</v>
          </cell>
          <cell r="C673" t="str">
            <v>8-836.nu</v>
          </cell>
          <cell r="D673" t="str">
            <v>26 Metallspiralen</v>
          </cell>
          <cell r="E673">
            <v>0</v>
          </cell>
        </row>
        <row r="674">
          <cell r="A674" t="str">
            <v>ZE105.28</v>
          </cell>
          <cell r="B674">
            <v>7082.1</v>
          </cell>
          <cell r="C674" t="str">
            <v>8-836.nv</v>
          </cell>
          <cell r="D674" t="str">
            <v>27 Metallspiralen</v>
          </cell>
          <cell r="E674">
            <v>0</v>
          </cell>
        </row>
        <row r="675">
          <cell r="A675" t="str">
            <v>ZE105.29</v>
          </cell>
          <cell r="B675">
            <v>7344.4</v>
          </cell>
          <cell r="C675" t="str">
            <v>8-836.nw</v>
          </cell>
          <cell r="D675" t="str">
            <v>28 oder mehr Metallspiralen</v>
          </cell>
          <cell r="E675">
            <v>0</v>
          </cell>
        </row>
        <row r="676">
          <cell r="A676" t="str">
            <v>ZE106.00.01</v>
          </cell>
          <cell r="B676" t="str">
            <v>XXX</v>
          </cell>
          <cell r="C676" t="str">
            <v>8-836.m2</v>
          </cell>
          <cell r="D676" t="str">
            <v>(Perkutan-)transluminale Gefäßintervention: Selektive Embolisation mit Metallspiralen: Gefäße Schulter und Oberarm</v>
          </cell>
          <cell r="E676">
            <v>0</v>
          </cell>
        </row>
        <row r="677">
          <cell r="A677" t="str">
            <v>ZE106.00.02</v>
          </cell>
          <cell r="B677" t="str">
            <v>XXX</v>
          </cell>
          <cell r="C677" t="str">
            <v>8-836.m3</v>
          </cell>
          <cell r="D677" t="str">
            <v>(Perkutan-)transluminale Gefäßintervention: Selektive Embolisation mit Metallspiralen: Gefäße Unterarm</v>
          </cell>
          <cell r="E677">
            <v>0</v>
          </cell>
        </row>
        <row r="678">
          <cell r="A678" t="str">
            <v>ZE106.00.03</v>
          </cell>
          <cell r="B678" t="str">
            <v>XXX</v>
          </cell>
          <cell r="C678" t="str">
            <v>8-836.m4</v>
          </cell>
          <cell r="D678" t="str">
            <v>(Perkutan-)transluminale Gefäßintervention: Selektive Embolisation mit Metallspiralen: Aorta</v>
          </cell>
          <cell r="E678">
            <v>0</v>
          </cell>
        </row>
        <row r="679">
          <cell r="A679" t="str">
            <v>ZE106.00.04</v>
          </cell>
          <cell r="B679" t="str">
            <v>XXX</v>
          </cell>
          <cell r="C679" t="str">
            <v>8-836.m5</v>
          </cell>
          <cell r="D679" t="str">
            <v>(Perkutan-)transluminale Gefäßintervention: Selektive Embolisation mit Metallspiralen: Aortenisthmus</v>
          </cell>
          <cell r="E679">
            <v>0</v>
          </cell>
        </row>
        <row r="680">
          <cell r="A680" t="str">
            <v>ZE106.00.05</v>
          </cell>
          <cell r="B680" t="str">
            <v>XXX</v>
          </cell>
          <cell r="C680" t="str">
            <v>8-836.m6</v>
          </cell>
          <cell r="D680" t="str">
            <v>(Perkutan-)transluminale Gefäßintervention: Selektive Embolisation mit Metallspiralen: Ductus arteriosus apertus</v>
          </cell>
          <cell r="E680">
            <v>0</v>
          </cell>
        </row>
        <row r="681">
          <cell r="A681" t="str">
            <v>ZE106.00.06</v>
          </cell>
          <cell r="B681" t="str">
            <v>XXX</v>
          </cell>
          <cell r="C681" t="str">
            <v>8-836.m7</v>
          </cell>
          <cell r="D681" t="str">
            <v>(Perkutan-)transluminale Gefäßintervention: Selektive Embolisation mit Metallspiralen: V. cava</v>
          </cell>
          <cell r="E681">
            <v>0</v>
          </cell>
        </row>
        <row r="682">
          <cell r="A682" t="str">
            <v>ZE106.00.07</v>
          </cell>
          <cell r="B682" t="str">
            <v>XXX</v>
          </cell>
          <cell r="C682" t="str">
            <v>8-836.m8</v>
          </cell>
          <cell r="D682" t="str">
            <v>(Perkutan-)transluminale Gefäßintervention: Selektive Embolisation mit Metallspiralen: Andere Gefäße thorakal</v>
          </cell>
          <cell r="E682">
            <v>0</v>
          </cell>
        </row>
        <row r="683">
          <cell r="A683" t="str">
            <v>ZE106.00.08</v>
          </cell>
          <cell r="B683" t="str">
            <v>XXX</v>
          </cell>
          <cell r="C683" t="str">
            <v>8-836.ma</v>
          </cell>
          <cell r="D683" t="str">
            <v>(Perkutan-)transluminale Gefäßintervention: Selektive Embolisation mit Metallspiralen: Gefäße viszeral</v>
          </cell>
          <cell r="E683">
            <v>0</v>
          </cell>
        </row>
        <row r="684">
          <cell r="A684" t="str">
            <v>ZE106.00.09</v>
          </cell>
          <cell r="B684" t="str">
            <v>XXX</v>
          </cell>
          <cell r="C684" t="str">
            <v>8-836.mc</v>
          </cell>
          <cell r="D684" t="str">
            <v>(Perkutan-)transluminale Gefäßintervention: Selektive Embolisation mit Metallspiralen: Gefäße Unterschenkel</v>
          </cell>
          <cell r="E684">
            <v>0</v>
          </cell>
        </row>
        <row r="685">
          <cell r="A685" t="str">
            <v>ZE106.00.10</v>
          </cell>
          <cell r="B685" t="str">
            <v>XXX</v>
          </cell>
          <cell r="C685" t="str">
            <v>8-836.md</v>
          </cell>
          <cell r="D685" t="str">
            <v>(Perkutan-)transluminale Gefäßintervention: Selektive Embolisation mit Metallspiralen: Gefäßmalformationen</v>
          </cell>
          <cell r="E685">
            <v>0</v>
          </cell>
        </row>
        <row r="686">
          <cell r="A686" t="str">
            <v>ZE106.00.11</v>
          </cell>
          <cell r="B686" t="str">
            <v>XXX</v>
          </cell>
          <cell r="C686" t="str">
            <v>8-836.me</v>
          </cell>
          <cell r="D686" t="str">
            <v>(Perkutan-)transluminale Gefäßintervention: Selektive Embolisation mit Metallspiralen: Künstliche Gefäße</v>
          </cell>
          <cell r="E686">
            <v>0</v>
          </cell>
        </row>
        <row r="687">
          <cell r="A687" t="str">
            <v>ZE106.00.12</v>
          </cell>
          <cell r="B687" t="str">
            <v>XXX</v>
          </cell>
          <cell r="C687" t="str">
            <v>8-836.mg</v>
          </cell>
          <cell r="D687" t="str">
            <v>(Perkutan-)transluminale Gefäßintervention: Selektive Embolisation mit Metallspiralen: V. portae</v>
          </cell>
          <cell r="E687">
            <v>0</v>
          </cell>
        </row>
        <row r="688">
          <cell r="A688" t="str">
            <v>ZE106.00.13</v>
          </cell>
          <cell r="B688" t="str">
            <v>XXX</v>
          </cell>
          <cell r="C688" t="str">
            <v>8-836.mh</v>
          </cell>
          <cell r="D688" t="str">
            <v>(Perkutan-)transluminale Gefäßintervention: Selektive Embolisation mit Metallspiralen: Andere Arterien abdominal und pelvin</v>
          </cell>
          <cell r="E688">
            <v>0</v>
          </cell>
        </row>
        <row r="689">
          <cell r="A689" t="str">
            <v>ZE106.00.14</v>
          </cell>
          <cell r="B689" t="str">
            <v>XXX</v>
          </cell>
          <cell r="C689" t="str">
            <v>8-836.mj</v>
          </cell>
          <cell r="D689" t="str">
            <v>(Perkutan-)transluminale Gefäßintervention: Selektive Embolisation mit Metallspiralen: Andere Venen abdominal und pelvin</v>
          </cell>
          <cell r="E689">
            <v>0</v>
          </cell>
        </row>
        <row r="690">
          <cell r="A690" t="str">
            <v>ZE106.00.15</v>
          </cell>
          <cell r="B690" t="str">
            <v>XXX</v>
          </cell>
          <cell r="C690" t="str">
            <v>8-836.mk</v>
          </cell>
          <cell r="D690" t="str">
            <v>(Perkutan-)transluminale Gefäßintervention: Selektive Embolisation mit Metallspiralen: Arterien Oberschenkel</v>
          </cell>
          <cell r="E690">
            <v>0</v>
          </cell>
        </row>
        <row r="691">
          <cell r="A691" t="str">
            <v>ZE106.00.16</v>
          </cell>
          <cell r="B691" t="str">
            <v>XXX</v>
          </cell>
          <cell r="C691" t="str">
            <v>8-836.mm</v>
          </cell>
          <cell r="D691" t="str">
            <v>(Perkutan-)transluminale Gefäßintervention: Selektive Embolisation mit Metallspiralen: Venen Oberschenkel</v>
          </cell>
          <cell r="E691">
            <v>0</v>
          </cell>
        </row>
        <row r="692">
          <cell r="A692" t="str">
            <v>ZE106.00.17</v>
          </cell>
          <cell r="B692" t="str">
            <v>XXX</v>
          </cell>
          <cell r="C692" t="str">
            <v>8-836.mx</v>
          </cell>
          <cell r="D692" t="str">
            <v>(Perkutan-)transluminale Gefäßintervention: Selektive Embolisation mit Metallspiralen: Sonstige</v>
          </cell>
          <cell r="E692">
            <v>0</v>
          </cell>
        </row>
        <row r="693">
          <cell r="A693" t="str">
            <v>ZE106.00.18</v>
          </cell>
          <cell r="B693" t="str">
            <v>XXX</v>
          </cell>
          <cell r="C693" t="str">
            <v>8-838.90</v>
          </cell>
          <cell r="D693" t="str">
            <v>(Perkutan-)transluminale Gefäßintervention an Gefäßen des Lungenkreislaufes: Selektive Embolisation mit Partikeln oder Metallspiralen: Pulmonalarterie</v>
          </cell>
          <cell r="E693">
            <v>0</v>
          </cell>
        </row>
        <row r="694">
          <cell r="A694" t="str">
            <v>ZE106.00.19</v>
          </cell>
          <cell r="B694" t="str">
            <v>XXX</v>
          </cell>
          <cell r="C694" t="str">
            <v>8-838.91</v>
          </cell>
          <cell r="D694" t="str">
            <v>(Perkutan-)transluminale Gefäßintervention an Gefäßen des Lungenkreislaufes: Selektive Embolisation mit Partikeln oder Metallspiralen: Pulmonalvene</v>
          </cell>
          <cell r="E694">
            <v>0</v>
          </cell>
        </row>
        <row r="695">
          <cell r="A695" t="str">
            <v>ZE106.00.20</v>
          </cell>
          <cell r="B695" t="str">
            <v>XXX</v>
          </cell>
          <cell r="C695" t="str">
            <v>8-838.92</v>
          </cell>
          <cell r="D695" t="str">
            <v>(Perkutan-)transluminale Gefäßintervention an Gefäßen des Lungenkreislaufes: Selektive Embolisation mit Partikeln oder Metallspiralen: Aortopulmonale Kollateralgefäße (MAPCA)</v>
          </cell>
          <cell r="E695">
            <v>0</v>
          </cell>
        </row>
        <row r="696">
          <cell r="A696" t="str">
            <v>ZE106.00.21</v>
          </cell>
          <cell r="B696" t="str">
            <v>XXX</v>
          </cell>
          <cell r="C696" t="str">
            <v>8-838.93</v>
          </cell>
          <cell r="D696" t="str">
            <v>(Perkutan-)transluminale Gefäßintervention an Gefäßen des Lungenkreislaufes: Selektive Embolisation mit Partikeln oder Metallspiralen: Gefäßmalformationen</v>
          </cell>
          <cell r="E696">
            <v>0</v>
          </cell>
        </row>
        <row r="697">
          <cell r="A697" t="str">
            <v>ZE106.00.22</v>
          </cell>
          <cell r="B697" t="str">
            <v>XXX</v>
          </cell>
          <cell r="C697" t="str">
            <v>8-838.94</v>
          </cell>
          <cell r="D697" t="str">
            <v>(Perkutan-)transluminale Gefäßintervention an Gefäßen des Lungenkreislaufes: Selektive Embolisation mit Partikeln oder Metallspiralen: Künstliche aortopulmonale Shunts</v>
          </cell>
          <cell r="E697">
            <v>0</v>
          </cell>
        </row>
        <row r="698">
          <cell r="A698" t="str">
            <v>ZE106.00.23</v>
          </cell>
          <cell r="B698" t="str">
            <v>XXX</v>
          </cell>
          <cell r="C698" t="str">
            <v>8-838.95</v>
          </cell>
          <cell r="D698" t="str">
            <v>(Perkutan-)transluminale Gefäßintervention an Gefäßen des Lungenkreislaufes: Selektive Embolisation mit Partikeln oder Metallspiralen: Künstliche Gefäße</v>
          </cell>
          <cell r="E698">
            <v>0</v>
          </cell>
        </row>
        <row r="699">
          <cell r="A699" t="str">
            <v>ZE106.00.24</v>
          </cell>
          <cell r="B699" t="str">
            <v>XXX</v>
          </cell>
          <cell r="C699" t="str">
            <v>8-838.9x</v>
          </cell>
          <cell r="D699" t="str">
            <v>(Perkutan-)transluminale Gefäßintervention an Gefäßen des Lungenkreislaufes: Selektive Embolisation mit Partikeln oder Metallspiralen: Sonstige</v>
          </cell>
          <cell r="E699">
            <v>0</v>
          </cell>
        </row>
        <row r="700">
          <cell r="A700" t="str">
            <v>ZE106.01</v>
          </cell>
          <cell r="B700">
            <v>76.25</v>
          </cell>
          <cell r="C700" t="str">
            <v>8-836.n1</v>
          </cell>
          <cell r="D700" t="str">
            <v>1 Metallspirale</v>
          </cell>
          <cell r="E700">
            <v>0</v>
          </cell>
        </row>
        <row r="701">
          <cell r="A701" t="str">
            <v>ZE106.02</v>
          </cell>
          <cell r="B701">
            <v>152.5</v>
          </cell>
          <cell r="C701" t="str">
            <v>8-836.n2</v>
          </cell>
          <cell r="D701" t="str">
            <v>2 Metallspiralen</v>
          </cell>
          <cell r="E701">
            <v>0</v>
          </cell>
        </row>
        <row r="702">
          <cell r="A702" t="str">
            <v>ZE106.03</v>
          </cell>
          <cell r="B702">
            <v>228.75</v>
          </cell>
          <cell r="C702" t="str">
            <v>8-836.n3</v>
          </cell>
          <cell r="D702" t="str">
            <v>3 Metallspiralen</v>
          </cell>
          <cell r="E702">
            <v>0</v>
          </cell>
        </row>
        <row r="703">
          <cell r="A703" t="str">
            <v>ZE106.04</v>
          </cell>
          <cell r="B703">
            <v>305</v>
          </cell>
          <cell r="C703" t="str">
            <v>8-836.n4</v>
          </cell>
          <cell r="D703" t="str">
            <v>4 Metallspiralen</v>
          </cell>
          <cell r="E703">
            <v>0</v>
          </cell>
        </row>
        <row r="704">
          <cell r="A704" t="str">
            <v>ZE106.05</v>
          </cell>
          <cell r="B704">
            <v>381.25</v>
          </cell>
          <cell r="C704" t="str">
            <v>8-836.n5</v>
          </cell>
          <cell r="D704" t="str">
            <v>5 Metallspiralen</v>
          </cell>
          <cell r="E704">
            <v>0</v>
          </cell>
        </row>
        <row r="705">
          <cell r="A705" t="str">
            <v>ZE106.06</v>
          </cell>
          <cell r="B705">
            <v>457.5</v>
          </cell>
          <cell r="C705" t="str">
            <v>8-836.n6</v>
          </cell>
          <cell r="D705" t="str">
            <v>6 Metallspiralen</v>
          </cell>
          <cell r="E705">
            <v>0</v>
          </cell>
        </row>
        <row r="706">
          <cell r="A706" t="str">
            <v>ZE106.07</v>
          </cell>
          <cell r="B706">
            <v>533.75</v>
          </cell>
          <cell r="C706" t="str">
            <v>8-836.n7</v>
          </cell>
          <cell r="D706" t="str">
            <v>7 Metallspiralen</v>
          </cell>
          <cell r="E706">
            <v>0</v>
          </cell>
        </row>
        <row r="707">
          <cell r="A707" t="str">
            <v>ZE106.08</v>
          </cell>
          <cell r="B707">
            <v>610</v>
          </cell>
          <cell r="C707" t="str">
            <v>8-836.n8</v>
          </cell>
          <cell r="D707" t="str">
            <v>8 Metallspiralen</v>
          </cell>
          <cell r="E707">
            <v>0</v>
          </cell>
        </row>
        <row r="708">
          <cell r="A708" t="str">
            <v>ZE106.09</v>
          </cell>
          <cell r="B708">
            <v>686.25</v>
          </cell>
          <cell r="C708" t="str">
            <v>8-836.n9</v>
          </cell>
          <cell r="D708" t="str">
            <v>9 Metallspiralen</v>
          </cell>
          <cell r="E708">
            <v>0</v>
          </cell>
        </row>
        <row r="709">
          <cell r="A709" t="str">
            <v>ZE106.10</v>
          </cell>
          <cell r="B709">
            <v>762.5</v>
          </cell>
          <cell r="C709" t="str">
            <v>8-836.na</v>
          </cell>
          <cell r="D709" t="str">
            <v>10 Metallspiralen</v>
          </cell>
          <cell r="E709">
            <v>0</v>
          </cell>
        </row>
        <row r="710">
          <cell r="A710" t="str">
            <v>ZE106.11</v>
          </cell>
          <cell r="B710">
            <v>838.75</v>
          </cell>
          <cell r="C710" t="str">
            <v>8-836.nb</v>
          </cell>
          <cell r="D710" t="str">
            <v>11 Metallspiralen</v>
          </cell>
          <cell r="E710">
            <v>0</v>
          </cell>
        </row>
        <row r="711">
          <cell r="A711" t="str">
            <v>ZE106.12</v>
          </cell>
          <cell r="B711">
            <v>915</v>
          </cell>
          <cell r="C711" t="str">
            <v>8-836.nc</v>
          </cell>
          <cell r="D711" t="str">
            <v>12 Metallspiralen</v>
          </cell>
          <cell r="E711">
            <v>0</v>
          </cell>
        </row>
        <row r="712">
          <cell r="A712" t="str">
            <v>ZE106.13</v>
          </cell>
          <cell r="B712">
            <v>991.25</v>
          </cell>
          <cell r="C712" t="str">
            <v>8-836.nd</v>
          </cell>
          <cell r="D712" t="str">
            <v>13 Metallspiralen</v>
          </cell>
          <cell r="E712">
            <v>0</v>
          </cell>
        </row>
        <row r="713">
          <cell r="A713" t="str">
            <v>ZE106.14</v>
          </cell>
          <cell r="B713">
            <v>1067.5</v>
          </cell>
          <cell r="C713" t="str">
            <v>8-836.ne</v>
          </cell>
          <cell r="D713" t="str">
            <v>14 Metallspiralen</v>
          </cell>
          <cell r="E713">
            <v>0</v>
          </cell>
        </row>
        <row r="714">
          <cell r="A714" t="str">
            <v>ZE106.15</v>
          </cell>
          <cell r="B714">
            <v>1143.75</v>
          </cell>
          <cell r="C714" t="str">
            <v>8-836.nf</v>
          </cell>
          <cell r="D714" t="str">
            <v>15 Metallspiralen</v>
          </cell>
          <cell r="E714">
            <v>0</v>
          </cell>
        </row>
        <row r="715">
          <cell r="A715" t="str">
            <v>ZE106.16</v>
          </cell>
          <cell r="B715">
            <v>1220</v>
          </cell>
          <cell r="C715" t="str">
            <v>8-836.ng</v>
          </cell>
          <cell r="D715" t="str">
            <v>16 Metallspiralen</v>
          </cell>
          <cell r="E715">
            <v>0</v>
          </cell>
        </row>
        <row r="716">
          <cell r="A716" t="str">
            <v>ZE106.17</v>
          </cell>
          <cell r="B716">
            <v>1296.25</v>
          </cell>
          <cell r="C716" t="str">
            <v>8-836.nh</v>
          </cell>
          <cell r="D716" t="str">
            <v>17 Metallspiralen</v>
          </cell>
          <cell r="E716">
            <v>0</v>
          </cell>
        </row>
        <row r="717">
          <cell r="A717" t="str">
            <v>ZE106.18</v>
          </cell>
          <cell r="B717">
            <v>1372.5</v>
          </cell>
          <cell r="C717" t="str">
            <v>8-836.nj</v>
          </cell>
          <cell r="D717" t="str">
            <v>18 Metallspiralen</v>
          </cell>
          <cell r="E717">
            <v>0</v>
          </cell>
        </row>
        <row r="718">
          <cell r="A718" t="str">
            <v>ZE106.19</v>
          </cell>
          <cell r="B718">
            <v>1448.75</v>
          </cell>
          <cell r="C718" t="str">
            <v>8-836.nk</v>
          </cell>
          <cell r="D718" t="str">
            <v>19 Metallspiralen</v>
          </cell>
          <cell r="E718">
            <v>0</v>
          </cell>
        </row>
        <row r="719">
          <cell r="A719" t="str">
            <v>ZE106.20</v>
          </cell>
          <cell r="B719">
            <v>1525</v>
          </cell>
          <cell r="C719" t="str">
            <v>8-836.nm</v>
          </cell>
          <cell r="D719" t="str">
            <v>20 Metallspiralen</v>
          </cell>
          <cell r="E719">
            <v>0</v>
          </cell>
        </row>
        <row r="720">
          <cell r="A720" t="str">
            <v>ZE106.21</v>
          </cell>
          <cell r="B720">
            <v>0</v>
          </cell>
          <cell r="C720">
            <v>0</v>
          </cell>
          <cell r="D720" t="str">
            <v>Siehe weitere Differenzierung ZE106.22 - ZE106.29</v>
          </cell>
          <cell r="E720">
            <v>0</v>
          </cell>
        </row>
        <row r="721">
          <cell r="A721" t="str">
            <v>ZE106.22</v>
          </cell>
          <cell r="B721">
            <v>1601.25</v>
          </cell>
          <cell r="C721" t="str">
            <v>8-836.np</v>
          </cell>
          <cell r="D721" t="str">
            <v>21 Metallspiralen</v>
          </cell>
          <cell r="E721">
            <v>0</v>
          </cell>
        </row>
        <row r="722">
          <cell r="A722" t="str">
            <v>ZE106.23</v>
          </cell>
          <cell r="B722">
            <v>1677.5</v>
          </cell>
          <cell r="C722" t="str">
            <v>8-836.nq</v>
          </cell>
          <cell r="D722" t="str">
            <v>22 Metallspiralen</v>
          </cell>
          <cell r="E722">
            <v>0</v>
          </cell>
        </row>
        <row r="723">
          <cell r="A723" t="str">
            <v>ZE106.24</v>
          </cell>
          <cell r="B723">
            <v>1753.75</v>
          </cell>
          <cell r="C723" t="str">
            <v>8-836.nr</v>
          </cell>
          <cell r="D723" t="str">
            <v>23 Metallspiralen</v>
          </cell>
          <cell r="E723">
            <v>0</v>
          </cell>
        </row>
        <row r="724">
          <cell r="A724" t="str">
            <v>ZE106.25</v>
          </cell>
          <cell r="B724">
            <v>1830</v>
          </cell>
          <cell r="C724" t="str">
            <v>8-836.ns</v>
          </cell>
          <cell r="D724" t="str">
            <v>24 Metallspiralen</v>
          </cell>
          <cell r="E724">
            <v>0</v>
          </cell>
        </row>
        <row r="725">
          <cell r="A725" t="str">
            <v>ZE106.26</v>
          </cell>
          <cell r="B725">
            <v>1906.25</v>
          </cell>
          <cell r="C725" t="str">
            <v>8-836.nt</v>
          </cell>
          <cell r="D725" t="str">
            <v>25 Metallspiralen</v>
          </cell>
          <cell r="E725">
            <v>0</v>
          </cell>
        </row>
        <row r="726">
          <cell r="A726" t="str">
            <v>ZE106.27</v>
          </cell>
          <cell r="B726">
            <v>1982.5</v>
          </cell>
          <cell r="C726" t="str">
            <v>8-836.nu</v>
          </cell>
          <cell r="D726" t="str">
            <v>26 Metallspiralen</v>
          </cell>
          <cell r="E726">
            <v>0</v>
          </cell>
        </row>
        <row r="727">
          <cell r="A727" t="str">
            <v>ZE106.28</v>
          </cell>
          <cell r="B727">
            <v>2058.75</v>
          </cell>
          <cell r="C727" t="str">
            <v>8-836.nv</v>
          </cell>
          <cell r="D727" t="str">
            <v>27 Metallspiralen</v>
          </cell>
          <cell r="E727">
            <v>0</v>
          </cell>
        </row>
        <row r="728">
          <cell r="A728" t="str">
            <v>ZE106.29</v>
          </cell>
          <cell r="B728">
            <v>2135</v>
          </cell>
          <cell r="C728" t="str">
            <v>8-836.nw</v>
          </cell>
          <cell r="D728" t="str">
            <v>28 oder mehr Metallspiralen</v>
          </cell>
          <cell r="E728">
            <v>0</v>
          </cell>
        </row>
        <row r="729">
          <cell r="A729" t="str">
            <v>ZE107</v>
          </cell>
          <cell r="B729">
            <v>0</v>
          </cell>
          <cell r="C729">
            <v>0</v>
          </cell>
          <cell r="D729" t="str">
            <v>Transfusion von Vollblut, Erythrozytenkonzentrat und Thrombozytenkonzentrat: Erythrozytenkonzentrat</v>
          </cell>
          <cell r="E729">
            <v>0</v>
          </cell>
        </row>
        <row r="730">
          <cell r="A730" t="str">
            <v>ZE107.01</v>
          </cell>
          <cell r="B730">
            <v>635.96</v>
          </cell>
          <cell r="C730" t="str">
            <v>8-800.c1</v>
          </cell>
          <cell r="D730" t="str">
            <v>Transfusion von Vollblut, Erythrozytenkonzentrat und Thrombozytenkonzentrat: Erythrozytenkonzentrat: 6 TE bis unter 11 TE</v>
          </cell>
          <cell r="E730">
            <v>0</v>
          </cell>
        </row>
        <row r="731">
          <cell r="A731" t="str">
            <v>ZE107.02</v>
          </cell>
          <cell r="B731">
            <v>1050.71</v>
          </cell>
          <cell r="C731" t="str">
            <v>8-800.c2</v>
          </cell>
          <cell r="D731" t="str">
            <v>Transfusion von Vollblut, Erythrozytenkonzentrat und Thrombozytenkonzentrat: Erythrozytenkonzentrat: 11 TE bis unter 16 TE</v>
          </cell>
          <cell r="E731">
            <v>0</v>
          </cell>
        </row>
        <row r="732">
          <cell r="A732" t="str">
            <v>ZE107.03</v>
          </cell>
          <cell r="B732">
            <v>1548.42</v>
          </cell>
          <cell r="C732" t="str">
            <v>8-800.c3</v>
          </cell>
          <cell r="D732" t="str">
            <v>Transfusion von Vollblut, Erythrozytenkonzentrat und Thrombozytenkonzentrat: Erythrozytenkonzentrat: 16 TE bis unter 24 TE</v>
          </cell>
          <cell r="E732">
            <v>0</v>
          </cell>
        </row>
        <row r="733">
          <cell r="A733" t="str">
            <v>ZE107.04</v>
          </cell>
          <cell r="B733">
            <v>2212.02</v>
          </cell>
          <cell r="C733" t="str">
            <v>8-800.c4</v>
          </cell>
          <cell r="D733" t="str">
            <v>Transfusion von Vollblut, Erythrozytenkonzentrat und Thrombozytenkonzentrat: Erythrozytenkonzentrat: 24 TE bis unter 32 TE</v>
          </cell>
          <cell r="E733">
            <v>0</v>
          </cell>
        </row>
        <row r="734">
          <cell r="A734" t="str">
            <v>ZE107.05</v>
          </cell>
          <cell r="B734">
            <v>2875.63</v>
          </cell>
          <cell r="C734" t="str">
            <v>8-800.c5</v>
          </cell>
          <cell r="D734" t="str">
            <v>Transfusion von Vollblut, Erythrozytenkonzentrat und Thrombozytenkonzentrat: Erythrozytenkonzentrat: 32 TE bis unter 40 TE</v>
          </cell>
          <cell r="E734">
            <v>0</v>
          </cell>
        </row>
        <row r="735">
          <cell r="A735" t="str">
            <v>ZE107.06</v>
          </cell>
          <cell r="B735">
            <v>3539.24</v>
          </cell>
          <cell r="C735" t="str">
            <v>8-800.c6</v>
          </cell>
          <cell r="D735" t="str">
            <v>Transfusion von Vollblut, Erythrozytenkonzentrat und Thrombozytenkonzentrat: Erythrozytenkonzentrat: 40 TE bis unter 48 TE</v>
          </cell>
          <cell r="E735">
            <v>0</v>
          </cell>
        </row>
        <row r="736">
          <cell r="A736" t="str">
            <v>ZE107.07</v>
          </cell>
          <cell r="B736">
            <v>4202.8500000000004</v>
          </cell>
          <cell r="C736" t="str">
            <v>8-800.c7</v>
          </cell>
          <cell r="D736" t="str">
            <v>Transfusion von Vollblut, Erythrozytenkonzentrat und Thrombozytenkonzentrat: Erythrozytenkonzentrat: 48 TE bis unter 56 TE</v>
          </cell>
          <cell r="E736">
            <v>0</v>
          </cell>
        </row>
        <row r="737">
          <cell r="A737" t="str">
            <v>ZE107.08</v>
          </cell>
          <cell r="B737">
            <v>4866.45</v>
          </cell>
          <cell r="C737" t="str">
            <v>8-800.c8</v>
          </cell>
          <cell r="D737" t="str">
            <v>Transfusion von Vollblut, Erythrozytenkonzentrat und Thrombozytenkonzentrat: Erythrozytenkonzentrat: 56 TE bis unter 64 TE</v>
          </cell>
          <cell r="E737">
            <v>0</v>
          </cell>
        </row>
        <row r="738">
          <cell r="A738" t="str">
            <v>ZE107.09</v>
          </cell>
          <cell r="B738">
            <v>5530.06</v>
          </cell>
          <cell r="C738" t="str">
            <v>8-800.c9</v>
          </cell>
          <cell r="D738" t="str">
            <v>Transfusion von Vollblut, Erythrozytenkonzentrat und Thrombozytenkonzentrat: Erythrozytenkonzentrat: 64 TE bis unter 72 TE</v>
          </cell>
          <cell r="E738">
            <v>0</v>
          </cell>
        </row>
        <row r="739">
          <cell r="A739" t="str">
            <v>ZE107.10</v>
          </cell>
          <cell r="B739">
            <v>6193.67</v>
          </cell>
          <cell r="C739" t="str">
            <v>8-800.ca</v>
          </cell>
          <cell r="D739" t="str">
            <v>Transfusion von Vollblut, Erythrozytenkonzentrat und Thrombozytenkonzentrat: Erythrozytenkonzentrat: 72 TE bis unter 80 TE</v>
          </cell>
          <cell r="E739">
            <v>0</v>
          </cell>
        </row>
        <row r="740">
          <cell r="A740" t="str">
            <v>ZE107.11</v>
          </cell>
          <cell r="B740">
            <v>6857.27</v>
          </cell>
          <cell r="C740" t="str">
            <v>8-800.cb</v>
          </cell>
          <cell r="D740" t="str">
            <v>Transfusion von Vollblut, Erythrozytenkonzentrat und Thrombozytenkonzentrat: Erythrozytenkonzentrat: 80 TE bis unter 88 TE</v>
          </cell>
          <cell r="E740">
            <v>0</v>
          </cell>
        </row>
        <row r="741">
          <cell r="A741" t="str">
            <v>ZE107.12</v>
          </cell>
          <cell r="B741">
            <v>7742.08</v>
          </cell>
          <cell r="C741" t="str">
            <v>8-800.cc</v>
          </cell>
          <cell r="D741" t="str">
            <v>Transfusion von Vollblut, Erythrozytenkonzentrat und Thrombozytenkonzentrat: Erythrozytenkonzentrat: 88 TE bis unter 104 TE</v>
          </cell>
          <cell r="E741">
            <v>0</v>
          </cell>
        </row>
        <row r="742">
          <cell r="A742" t="str">
            <v>ZE107.13</v>
          </cell>
          <cell r="B742">
            <v>9069.2999999999993</v>
          </cell>
          <cell r="C742" t="str">
            <v>8-800.cd</v>
          </cell>
          <cell r="D742" t="str">
            <v>Transfusion von Vollblut, Erythrozytenkonzentrat und Thrombozytenkonzentrat: Erythrozytenkonzentrat: 104 TE bis unter 120 TE</v>
          </cell>
          <cell r="E742">
            <v>0</v>
          </cell>
        </row>
        <row r="743">
          <cell r="A743" t="str">
            <v>ZE107.14</v>
          </cell>
          <cell r="B743">
            <v>10396.51</v>
          </cell>
          <cell r="C743" t="str">
            <v>8-800.ce</v>
          </cell>
          <cell r="D743" t="str">
            <v>Transfusion von Vollblut, Erythrozytenkonzentrat und Thrombozytenkonzentrat: Erythrozytenkonzentrat: 120 TE bis unter 136 TE</v>
          </cell>
          <cell r="E743">
            <v>0</v>
          </cell>
        </row>
        <row r="744">
          <cell r="A744" t="str">
            <v>ZE107.15</v>
          </cell>
          <cell r="B744">
            <v>11723.73</v>
          </cell>
          <cell r="C744" t="str">
            <v>8-800.cf</v>
          </cell>
          <cell r="D744" t="str">
            <v>Transfusion von Vollblut, Erythrozytenkonzentrat und Thrombozytenkonzentrat: Erythrozytenkonzentrat: 136 TE bis unter 152 TE</v>
          </cell>
          <cell r="E744">
            <v>0</v>
          </cell>
        </row>
        <row r="745">
          <cell r="A745" t="str">
            <v>ZE107.16</v>
          </cell>
          <cell r="B745">
            <v>13050.94</v>
          </cell>
          <cell r="C745" t="str">
            <v>8-800.cg</v>
          </cell>
          <cell r="D745" t="str">
            <v>Transfusion von Vollblut, Erythrozytenkonzentrat und Thrombozytenkonzentrat: Erythrozytenkonzentrat: 152 TE bis unter 168 TE</v>
          </cell>
          <cell r="E745">
            <v>0</v>
          </cell>
        </row>
        <row r="746">
          <cell r="A746" t="str">
            <v>ZE107.17</v>
          </cell>
          <cell r="B746">
            <v>14378.16</v>
          </cell>
          <cell r="C746" t="str">
            <v>8-800.ch</v>
          </cell>
          <cell r="D746" t="str">
            <v>Transfusion von Vollblut, Erythrozytenkonzentrat und Thrombozytenkonzentrat: Erythrozytenkonzentrat: 168 TE bis unter 184 TE</v>
          </cell>
          <cell r="E746">
            <v>0</v>
          </cell>
        </row>
        <row r="747">
          <cell r="A747" t="str">
            <v>ZE107.18</v>
          </cell>
          <cell r="B747">
            <v>15705.37</v>
          </cell>
          <cell r="C747" t="str">
            <v>8-800.cj</v>
          </cell>
          <cell r="D747" t="str">
            <v>Transfusion von Vollblut, Erythrozytenkonzentrat und Thrombozytenkonzentrat: Erythrozytenkonzentrat: 184 TE bis unter 200 TE</v>
          </cell>
          <cell r="E747">
            <v>0</v>
          </cell>
        </row>
        <row r="748">
          <cell r="A748" t="str">
            <v>ZE107.19</v>
          </cell>
          <cell r="B748">
            <v>17032.580000000002</v>
          </cell>
          <cell r="C748" t="str">
            <v>8-800.ck</v>
          </cell>
          <cell r="D748" t="str">
            <v>Transfusion von Vollblut, Erythrozytenkonzentrat und Thrombozytenkonzentrat: Erythrozytenkonzentrat: 200 TE bis unter 216 TE</v>
          </cell>
          <cell r="E748">
            <v>0</v>
          </cell>
        </row>
        <row r="749">
          <cell r="A749" t="str">
            <v>ZE107.20</v>
          </cell>
          <cell r="B749">
            <v>18359.8</v>
          </cell>
          <cell r="C749" t="str">
            <v>8-800.cm</v>
          </cell>
          <cell r="D749" t="str">
            <v>Transfusion von Vollblut, Erythrozytenkonzentrat und Thrombozytenkonzentrat: Erythrozytenkonzentrat: 216 TE bis unter 232 TE</v>
          </cell>
          <cell r="E749">
            <v>0</v>
          </cell>
        </row>
        <row r="750">
          <cell r="A750" t="str">
            <v>ZE107.21</v>
          </cell>
          <cell r="B750">
            <v>19687.009999999998</v>
          </cell>
          <cell r="C750" t="str">
            <v>8-800.cn</v>
          </cell>
          <cell r="D750" t="str">
            <v>Transfusion von Vollblut, Erythrozytenkonzentrat und Thrombozytenkonzentrat: Erythrozytenkonzentrat: 232 TE bis unter 248 TE</v>
          </cell>
          <cell r="E750">
            <v>0</v>
          </cell>
        </row>
        <row r="751">
          <cell r="A751" t="str">
            <v>ZE107.22</v>
          </cell>
          <cell r="B751">
            <v>21014.23</v>
          </cell>
          <cell r="C751" t="str">
            <v>8-800.cp</v>
          </cell>
          <cell r="D751" t="str">
            <v>Transfusion von Vollblut, Erythrozytenkonzentrat und Thrombozytenkonzentrat: Erythrozytenkonzentrat: 248 TE bis unter 264 TE</v>
          </cell>
          <cell r="E751">
            <v>0</v>
          </cell>
        </row>
        <row r="752">
          <cell r="A752" t="str">
            <v>ZE107.23</v>
          </cell>
          <cell r="B752">
            <v>22341.439999999999</v>
          </cell>
          <cell r="C752" t="str">
            <v>8-800.cq</v>
          </cell>
          <cell r="D752" t="str">
            <v>Transfusion von Vollblut, Erythrozytenkonzentrat und Thrombozytenkonzentrat: Erythrozytenkonzentrat: 264 TE bis unter 280 TE</v>
          </cell>
          <cell r="E752">
            <v>0</v>
          </cell>
        </row>
        <row r="753">
          <cell r="A753" t="str">
            <v>ZE107.24</v>
          </cell>
          <cell r="B753">
            <v>23668.66</v>
          </cell>
          <cell r="C753" t="str">
            <v>8-800.cr</v>
          </cell>
          <cell r="D753" t="str">
            <v>Transfusion von Vollblut, Erythrozytenkonzentrat und Thrombozytenkonzentrat: Erythrozytenkonzentrat: 280 TE oder mehr</v>
          </cell>
          <cell r="E753">
            <v>0</v>
          </cell>
        </row>
        <row r="754">
          <cell r="A754" t="str">
            <v>ZE108</v>
          </cell>
          <cell r="B754">
            <v>0</v>
          </cell>
          <cell r="C754">
            <v>0</v>
          </cell>
          <cell r="D754" t="str">
            <v>Transfusion von Vollblut, Erythrozytenkonzentrat und Thrombozytenkonzentrat: Patientenbezogene Thrombozytenkonzentrate</v>
          </cell>
          <cell r="E754">
            <v>0</v>
          </cell>
        </row>
        <row r="755">
          <cell r="A755" t="str">
            <v>ZE108.01</v>
          </cell>
          <cell r="B755">
            <v>426</v>
          </cell>
          <cell r="C755" t="str">
            <v>8-800.60</v>
          </cell>
          <cell r="D755" t="str">
            <v>Transfusion von Vollblut, Erythrozytenkonzentrat und Thrombozytenkonzentrat: Patientenbezogene Thrombozytenkonzentrate: 1 patientenbezogenes Thrombozytenkonzentrat</v>
          </cell>
          <cell r="E755">
            <v>0</v>
          </cell>
        </row>
        <row r="756">
          <cell r="A756" t="str">
            <v>ZE108.02</v>
          </cell>
          <cell r="B756">
            <v>851.99</v>
          </cell>
          <cell r="C756" t="str">
            <v>8-800.61</v>
          </cell>
          <cell r="D756" t="str">
            <v>Transfusion von Vollblut, Erythrozytenkonzentrat und Thrombozytenkonzentrat: Patientenbezogene Thrombozytenkonzentrate: 2 patientenbezogene Thrombozytenkonzentrate</v>
          </cell>
          <cell r="E756">
            <v>0</v>
          </cell>
        </row>
        <row r="757">
          <cell r="A757" t="str">
            <v>ZE108.03</v>
          </cell>
          <cell r="B757">
            <v>1451.05</v>
          </cell>
          <cell r="C757" t="str">
            <v>8-800.62</v>
          </cell>
          <cell r="D757" t="str">
            <v>Transfusion von Vollblut, Erythrozytenkonzentrat und Thrombozytenkonzentrat: Patientenbezogene Thrombozytenkonzentrate: 3 bis unter 5 patientenbezogene Thrombozytenkonzentrate</v>
          </cell>
          <cell r="E757">
            <v>0</v>
          </cell>
        </row>
        <row r="758">
          <cell r="A758" t="str">
            <v>ZE108.04</v>
          </cell>
          <cell r="B758">
            <v>2342.98</v>
          </cell>
          <cell r="C758" t="str">
            <v>8-800.63</v>
          </cell>
          <cell r="D758" t="str">
            <v>Transfusion von Vollblut, Erythrozytenkonzentrat und Thrombozytenkonzentrat: Patientenbezogene Thrombozytenkonzentrate: 5 bis unter 7 patientenbezogene Thrombozytenkonzentrate</v>
          </cell>
          <cell r="E758">
            <v>0</v>
          </cell>
        </row>
        <row r="759">
          <cell r="A759" t="str">
            <v>ZE108.05</v>
          </cell>
          <cell r="B759">
            <v>3142.5</v>
          </cell>
          <cell r="C759" t="str">
            <v>8-800.64</v>
          </cell>
          <cell r="D759" t="str">
            <v>Transfusion von Vollblut, Erythrozytenkonzentrat und Thrombozytenkonzentrat: Patientenbezogene Thrombozytenkonzentrate: 7 bis unter 9 patientenbezogene Thrombozytenkonzentrate</v>
          </cell>
          <cell r="E759">
            <v>0</v>
          </cell>
        </row>
        <row r="760">
          <cell r="A760" t="str">
            <v>ZE108.06</v>
          </cell>
          <cell r="B760">
            <v>4021.7</v>
          </cell>
          <cell r="C760" t="str">
            <v>8-800.65</v>
          </cell>
          <cell r="D760" t="str">
            <v>Transfusion von Vollblut, Erythrozytenkonzentrat und Thrombozytenkonzentrat: Patientenbezogene Thrombozytenkonzentrate: 9 bis unter 11 patientenbezogene Thrombozytenkonzentrate</v>
          </cell>
          <cell r="E760">
            <v>0</v>
          </cell>
        </row>
        <row r="761">
          <cell r="A761" t="str">
            <v>ZE108.07</v>
          </cell>
          <cell r="B761">
            <v>4836.32</v>
          </cell>
          <cell r="C761" t="str">
            <v>8-800.66</v>
          </cell>
          <cell r="D761" t="str">
            <v>Transfusion von Vollblut, Erythrozytenkonzentrat und Thrombozytenkonzentrat: Patientenbezogene Thrombozytenkonzentrate: 11 bis unter 13 patientenbezogene Thrombozytenkonzentrate</v>
          </cell>
          <cell r="E761">
            <v>0</v>
          </cell>
        </row>
        <row r="762">
          <cell r="A762" t="str">
            <v>ZE108.08</v>
          </cell>
          <cell r="B762">
            <v>5725.9</v>
          </cell>
          <cell r="C762" t="str">
            <v>8-800.67</v>
          </cell>
          <cell r="D762" t="str">
            <v>Transfusion von Vollblut, Erythrozytenkonzentrat und Thrombozytenkonzentrat: Patientenbezogene Thrombozytenkonzentrate: 13 bis unter 15 patientenbezogene Thrombozytenkonzentrate</v>
          </cell>
          <cell r="E762">
            <v>0</v>
          </cell>
        </row>
        <row r="763">
          <cell r="A763" t="str">
            <v>ZE108.09</v>
          </cell>
          <cell r="B763">
            <v>6602.96</v>
          </cell>
          <cell r="C763" t="str">
            <v>8-800.68</v>
          </cell>
          <cell r="D763" t="str">
            <v>Transfusion von Vollblut, Erythrozytenkonzentrat und Thrombozytenkonzentrat: Patientenbezogene Thrombozytenkonzentrate: 15 bis unter 17 patientenbezogene Thrombozytenkonzentrate</v>
          </cell>
          <cell r="E763">
            <v>0</v>
          </cell>
        </row>
        <row r="764">
          <cell r="A764" t="str">
            <v>ZE108.10</v>
          </cell>
          <cell r="B764">
            <v>7454.95</v>
          </cell>
          <cell r="C764" t="str">
            <v>8-800.69</v>
          </cell>
          <cell r="D764" t="str">
            <v>Transfusion von Vollblut, Erythrozytenkonzentrat und Thrombozytenkonzentrat: Patientenbezogene Thrombozytenkonzentrate: 17 bis unter 19 patientenbezogene Thrombozytenkonzentrate</v>
          </cell>
          <cell r="E764">
            <v>0</v>
          </cell>
        </row>
        <row r="765">
          <cell r="A765" t="str">
            <v>ZE108.11</v>
          </cell>
          <cell r="B765">
            <v>8519.94</v>
          </cell>
          <cell r="C765" t="str">
            <v>8-800.6a</v>
          </cell>
          <cell r="D765" t="str">
            <v>Transfusion von Vollblut, Erythrozytenkonzentrat und Thrombozytenkonzentrat: Patientenbezogene Thrombozytenkonzentrate: 19 bis unter 23 patientenbezogene Thrombozytenkonzentrate</v>
          </cell>
          <cell r="E765">
            <v>0</v>
          </cell>
        </row>
        <row r="766">
          <cell r="A766" t="str">
            <v>ZE108.12</v>
          </cell>
          <cell r="B766">
            <v>10223.93</v>
          </cell>
          <cell r="C766" t="str">
            <v>8-800.6b</v>
          </cell>
          <cell r="D766" t="str">
            <v>Transfusion von Vollblut, Erythrozytenkonzentrat und Thrombozytenkonzentrat: Patientenbezogene Thrombozytenkonzentrate: 23 bis unter 27 patientenbezogene Thrombozytenkonzentrate</v>
          </cell>
          <cell r="E766">
            <v>0</v>
          </cell>
        </row>
        <row r="767">
          <cell r="A767" t="str">
            <v>ZE108.13</v>
          </cell>
          <cell r="B767">
            <v>11927.92</v>
          </cell>
          <cell r="C767" t="str">
            <v>8-800.6c</v>
          </cell>
          <cell r="D767" t="str">
            <v>Transfusion von Vollblut, Erythrozytenkonzentrat und Thrombozytenkonzentrat: Patientenbezogene Thrombozytenkonzentrate: 27 bis unter 31 patientenbezogene Thrombozytenkonzentrate</v>
          </cell>
          <cell r="E767">
            <v>0</v>
          </cell>
        </row>
        <row r="768">
          <cell r="A768" t="str">
            <v>ZE108.14</v>
          </cell>
          <cell r="B768">
            <v>13631.91</v>
          </cell>
          <cell r="C768" t="str">
            <v>8-800.6d</v>
          </cell>
          <cell r="D768" t="str">
            <v>Transfusion von Vollblut, Erythrozytenkonzentrat und Thrombozytenkonzentrat: Patientenbezogene Thrombozytenkonzentrate: 31 bis unter 35 patientenbezogene Thrombozytenkonzentrate</v>
          </cell>
          <cell r="E768">
            <v>0</v>
          </cell>
        </row>
        <row r="769">
          <cell r="A769" t="str">
            <v>ZE108.15</v>
          </cell>
          <cell r="B769">
            <v>15335.9</v>
          </cell>
          <cell r="C769" t="str">
            <v>8-800.6e</v>
          </cell>
          <cell r="D769" t="str">
            <v>Transfusion von Vollblut, Erythrozytenkonzentrat und Thrombozytenkonzentrat: Patientenbezogene Thrombozytenkonzentrate: 35 bis unter 39 patientenbezogene Thrombozytenkonzentrate</v>
          </cell>
          <cell r="E769">
            <v>0</v>
          </cell>
        </row>
        <row r="770">
          <cell r="A770" t="str">
            <v>ZE108.16</v>
          </cell>
          <cell r="B770">
            <v>17039.89</v>
          </cell>
          <cell r="C770" t="str">
            <v>8-800.6g</v>
          </cell>
          <cell r="D770" t="str">
            <v>Transfusion von Vollblut, Erythrozytenkonzentrat und Thrombozytenkonzentrat: Patientenbezogene Thrombozytenkonzentrate: 39 bis unter 43 patientenbezogene Thrombozytenkonzentrate</v>
          </cell>
          <cell r="E770">
            <v>0</v>
          </cell>
        </row>
        <row r="771">
          <cell r="A771" t="str">
            <v>ZE108.17</v>
          </cell>
          <cell r="B771">
            <v>18743.88</v>
          </cell>
          <cell r="C771" t="str">
            <v>8-800.6h</v>
          </cell>
          <cell r="D771" t="str">
            <v>Transfusion von Vollblut, Erythrozytenkonzentrat und Thrombozytenkonzentrat: Patientenbezogene Thrombozytenkonzentrate: 43 bis unter 47 patientenbezogene Thrombozytenkonzentrate</v>
          </cell>
          <cell r="E771">
            <v>0</v>
          </cell>
        </row>
        <row r="772">
          <cell r="A772" t="str">
            <v>ZE108.18</v>
          </cell>
          <cell r="B772">
            <v>20447.87</v>
          </cell>
          <cell r="C772" t="str">
            <v>8-800.6j</v>
          </cell>
          <cell r="D772" t="str">
            <v>Transfusion von Vollblut, Erythrozytenkonzentrat und Thrombozytenkonzentrat: Patientenbezogene Thrombozytenkonzentrate: 47 bis unter 51 patientenbezogene Thrombozytenkonzentrate</v>
          </cell>
          <cell r="E772">
            <v>0</v>
          </cell>
        </row>
        <row r="773">
          <cell r="A773" t="str">
            <v>ZE108.19</v>
          </cell>
          <cell r="B773">
            <v>22151.85</v>
          </cell>
          <cell r="C773" t="str">
            <v>8-800.6k</v>
          </cell>
          <cell r="D773" t="str">
            <v>Transfusion von Vollblut, Erythrozytenkonzentrat und Thrombozytenkonzentrat: Patientenbezogene Thrombozytenkonzentrate: 51 bis unter 55 patientenbezogene Thrombozytenkonzentrate</v>
          </cell>
          <cell r="E773">
            <v>0</v>
          </cell>
        </row>
        <row r="774">
          <cell r="A774" t="str">
            <v>ZE108.20</v>
          </cell>
          <cell r="B774">
            <v>23855.84</v>
          </cell>
          <cell r="C774" t="str">
            <v>8-800.6m</v>
          </cell>
          <cell r="D774" t="str">
            <v>Transfusion von Vollblut, Erythrozytenkonzentrat und Thrombozytenkonzentrat: Patientenbezogene Thrombozytenkonzentrate: 55 bis unter 59 patientenbezogene Thrombozytenkonzentrate</v>
          </cell>
          <cell r="E774">
            <v>0</v>
          </cell>
        </row>
        <row r="775">
          <cell r="A775" t="str">
            <v>ZE108.21</v>
          </cell>
          <cell r="B775">
            <v>25559.83</v>
          </cell>
          <cell r="C775" t="str">
            <v>8-800.6n</v>
          </cell>
          <cell r="D775" t="str">
            <v>Transfusion von Vollblut, Erythrozytenkonzentrat und Thrombozytenkonzentrat: Patientenbezogene Thrombozytenkonzentrate: 59 bis unter 63 patientenbezogene Thrombozytenkonzentrate</v>
          </cell>
          <cell r="E775">
            <v>0</v>
          </cell>
        </row>
        <row r="776">
          <cell r="A776" t="str">
            <v>ZE108.22</v>
          </cell>
          <cell r="B776">
            <v>27263.82</v>
          </cell>
          <cell r="C776" t="str">
            <v>8-800.6p</v>
          </cell>
          <cell r="D776" t="str">
            <v>Transfusion von Vollblut, Erythrozytenkonzentrat und Thrombozytenkonzentrat: Patientenbezogene Thrombozytenkonzentrate: 63 bis unter 67 patientenbezogene Thrombozytenkonzentrate</v>
          </cell>
          <cell r="E776">
            <v>0</v>
          </cell>
        </row>
        <row r="777">
          <cell r="A777" t="str">
            <v>ZE108.23</v>
          </cell>
          <cell r="B777">
            <v>28967.81</v>
          </cell>
          <cell r="C777" t="str">
            <v>8-800.6q</v>
          </cell>
          <cell r="D777" t="str">
            <v>Transfusion von Vollblut, Erythrozytenkonzentrat und Thrombozytenkonzentrat: Patientenbezogene Thrombozytenkonzentrate: 67 bis unter 71 patientenbezogene Thrombozytenkonzentrate</v>
          </cell>
          <cell r="E777">
            <v>0</v>
          </cell>
        </row>
        <row r="778">
          <cell r="A778" t="str">
            <v>ZE108.24</v>
          </cell>
          <cell r="B778">
            <v>0</v>
          </cell>
          <cell r="C778">
            <v>0</v>
          </cell>
          <cell r="D778" t="str">
            <v>Siehe weitere Differenzierung ZE108.25 - ZE108.30</v>
          </cell>
          <cell r="E778">
            <v>0</v>
          </cell>
        </row>
        <row r="779">
          <cell r="A779" t="str">
            <v>ZE108.25</v>
          </cell>
          <cell r="B779">
            <v>31097.8</v>
          </cell>
          <cell r="C779" t="str">
            <v>8-800.6s</v>
          </cell>
          <cell r="D779" t="str">
            <v>Transfusion von Vollblut, Erythrozytenkonzentrat und Thrombozytenkonzentrat: Patientenbezogene Thrombozytenkonzentrate: 71 bis unter 79 patientenbezogene Thrombozytenkonzentrate</v>
          </cell>
          <cell r="E779">
            <v>0</v>
          </cell>
        </row>
        <row r="780">
          <cell r="A780" t="str">
            <v>ZE108.26</v>
          </cell>
          <cell r="B780">
            <v>34505.769999999997</v>
          </cell>
          <cell r="C780" t="str">
            <v>8-800.6t</v>
          </cell>
          <cell r="D780" t="str">
            <v>Transfusion von Vollblut, Erythrozytenkonzentrat und Thrombozytenkonzentrat: Patientenbezogene Thrombozytenkonzentrate: 79 bis unter 87 patientenbezogene Thrombozytenkonzentrate</v>
          </cell>
          <cell r="E780">
            <v>0</v>
          </cell>
        </row>
        <row r="781">
          <cell r="A781" t="str">
            <v>ZE108.27</v>
          </cell>
          <cell r="B781">
            <v>37913.75</v>
          </cell>
          <cell r="C781" t="str">
            <v>8-800.6u</v>
          </cell>
          <cell r="D781" t="str">
            <v>Transfusion von Vollblut, Erythrozytenkonzentrat und Thrombozytenkonzentrat: Patientenbezogene Thrombozytenkonzentrate: 87 bis unter 95 patientenbezogene Thrombozytenkonzentrate</v>
          </cell>
          <cell r="E781">
            <v>0</v>
          </cell>
        </row>
        <row r="782">
          <cell r="A782" t="str">
            <v>ZE108.28</v>
          </cell>
          <cell r="B782">
            <v>41321.730000000003</v>
          </cell>
          <cell r="C782" t="str">
            <v>8-800.6v</v>
          </cell>
          <cell r="D782" t="str">
            <v>Transfusion von Vollblut, Erythrozytenkonzentrat und Thrombozytenkonzentrat: Patientenbezogene Thrombozytenkonzentrate: 95 bis unter 103 patientenbezogene Thrombozytenkonzentrate</v>
          </cell>
          <cell r="E782">
            <v>0</v>
          </cell>
        </row>
        <row r="783">
          <cell r="A783" t="str">
            <v>ZE108.29</v>
          </cell>
          <cell r="B783">
            <v>44729.71</v>
          </cell>
          <cell r="C783" t="str">
            <v>8-800.6w</v>
          </cell>
          <cell r="D783" t="str">
            <v>Transfusion von Vollblut, Erythrozytenkonzentrat und Thrombozytenkonzentrat: Patientenbezogene Thrombozytenkonzentrate: 103 bis unter 111 patientenbezogene Thrombozytenkonzentrate</v>
          </cell>
          <cell r="E783">
            <v>0</v>
          </cell>
        </row>
        <row r="784">
          <cell r="A784" t="str">
            <v>ZE108.30</v>
          </cell>
          <cell r="B784">
            <v>48137.68</v>
          </cell>
          <cell r="C784" t="str">
            <v>8-800.6z</v>
          </cell>
          <cell r="D784" t="str">
            <v>Transfusion von Vollblut, Erythrozytenkonzentrat und Thrombozytenkonzentrat: Patientenbezogene Thrombozytenkonzentrate: 111 oder mehr patientenbezogene Thrombozytenkonzentrate</v>
          </cell>
          <cell r="E784">
            <v>0</v>
          </cell>
        </row>
        <row r="785">
          <cell r="A785" t="str">
            <v>ZE110</v>
          </cell>
          <cell r="B785">
            <v>0</v>
          </cell>
          <cell r="C785">
            <v>0</v>
          </cell>
          <cell r="D785" t="str">
            <v>Applikation von Medikamenten, Liste 2: Liposomales Amphotericin B, parenteral</v>
          </cell>
          <cell r="E785">
            <v>0</v>
          </cell>
        </row>
        <row r="786">
          <cell r="A786" t="str">
            <v>ZE110.01</v>
          </cell>
          <cell r="B786">
            <v>234.38</v>
          </cell>
          <cell r="C786" t="str">
            <v>6-002.q0</v>
          </cell>
          <cell r="D786" t="str">
            <v>Applikation von Medikamenten, Liste 2: Liposomales Amphotericin B, parenteral: 100 mg bis unter 175 mg</v>
          </cell>
          <cell r="E786">
            <v>0</v>
          </cell>
        </row>
        <row r="787">
          <cell r="A787" t="str">
            <v>ZE110.02</v>
          </cell>
          <cell r="B787">
            <v>375</v>
          </cell>
          <cell r="C787" t="str">
            <v>6-002.q1</v>
          </cell>
          <cell r="D787" t="str">
            <v>Applikation von Medikamenten, Liste 2: Liposomales Amphotericin B, parenteral: 175 mg bis unter 250 mg</v>
          </cell>
          <cell r="E787">
            <v>0</v>
          </cell>
        </row>
        <row r="788">
          <cell r="A788" t="str">
            <v>ZE110.03</v>
          </cell>
          <cell r="B788">
            <v>531.25</v>
          </cell>
          <cell r="C788" t="str">
            <v>6-002.q2</v>
          </cell>
          <cell r="D788" t="str">
            <v>Applikation von Medikamenten, Liste 2: Liposomales Amphotericin B, parenteral: 250 mg bis unter 350 mg</v>
          </cell>
          <cell r="E788">
            <v>0</v>
          </cell>
        </row>
        <row r="789">
          <cell r="A789" t="str">
            <v>ZE110.04</v>
          </cell>
          <cell r="B789">
            <v>718.75</v>
          </cell>
          <cell r="C789" t="str">
            <v>6-002.q3</v>
          </cell>
          <cell r="D789" t="str">
            <v>Applikation von Medikamenten, Liste 2: Liposomales Amphotericin B, parenteral: 350 mg bis unter 450 mg</v>
          </cell>
          <cell r="E789">
            <v>0</v>
          </cell>
        </row>
        <row r="790">
          <cell r="A790" t="str">
            <v>ZE110.05</v>
          </cell>
          <cell r="B790">
            <v>906.25</v>
          </cell>
          <cell r="C790" t="str">
            <v>6-002.q4</v>
          </cell>
          <cell r="D790" t="str">
            <v>Applikation von Medikamenten, Liste 2: Liposomales Amphotericin B, parenteral: 450 mg bis unter 550 mg</v>
          </cell>
          <cell r="E790">
            <v>0</v>
          </cell>
        </row>
        <row r="791">
          <cell r="A791" t="str">
            <v>ZE110.06</v>
          </cell>
          <cell r="B791">
            <v>1093.75</v>
          </cell>
          <cell r="C791" t="str">
            <v>6-002.q5</v>
          </cell>
          <cell r="D791" t="str">
            <v>Applikation von Medikamenten, Liste 2: Liposomales Amphotericin B, parenteral: 550 mg bis unter 650 mg</v>
          </cell>
          <cell r="E791">
            <v>0</v>
          </cell>
        </row>
        <row r="792">
          <cell r="A792" t="str">
            <v>ZE110.07</v>
          </cell>
          <cell r="B792">
            <v>1281.25</v>
          </cell>
          <cell r="C792" t="str">
            <v>6-002.q6</v>
          </cell>
          <cell r="D792" t="str">
            <v>Applikation von Medikamenten, Liste 2: Liposomales Amphotericin B, parenteral: 650 mg bis unter 750 mg</v>
          </cell>
          <cell r="E792">
            <v>0</v>
          </cell>
        </row>
        <row r="793">
          <cell r="A793" t="str">
            <v>ZE110.08</v>
          </cell>
          <cell r="B793">
            <v>1468.75</v>
          </cell>
          <cell r="C793" t="str">
            <v>6-002.q7</v>
          </cell>
          <cell r="D793" t="str">
            <v>Applikation von Medikamenten, Liste 2: Liposomales Amphotericin B, parenteral: 750 mg bis unter 850 mg</v>
          </cell>
          <cell r="E793">
            <v>0</v>
          </cell>
        </row>
        <row r="794">
          <cell r="A794" t="str">
            <v>ZE110.09</v>
          </cell>
          <cell r="B794">
            <v>1656.25</v>
          </cell>
          <cell r="C794" t="str">
            <v>6-002.q8</v>
          </cell>
          <cell r="D794" t="str">
            <v>Applikation von Medikamenten, Liste 2: Liposomales Amphotericin B, parenteral: 850 mg bis unter 950 mg</v>
          </cell>
          <cell r="E794">
            <v>0</v>
          </cell>
        </row>
        <row r="795">
          <cell r="A795" t="str">
            <v>ZE110.10</v>
          </cell>
          <cell r="B795">
            <v>1906.25</v>
          </cell>
          <cell r="C795" t="str">
            <v>6-002.q9</v>
          </cell>
          <cell r="D795" t="str">
            <v>Applikation von Medikamenten, Liste 2: Liposomales Amphotericin B, parenteral: 950 mg bis unter 1.150 mg</v>
          </cell>
          <cell r="E795">
            <v>0</v>
          </cell>
        </row>
        <row r="796">
          <cell r="A796" t="str">
            <v>ZE110.11</v>
          </cell>
          <cell r="B796">
            <v>2281.25</v>
          </cell>
          <cell r="C796" t="str">
            <v>6-002.qa</v>
          </cell>
          <cell r="D796" t="str">
            <v>Applikation von Medikamenten, Liste 2: Liposomales Amphotericin B, parenteral: 1.150 mg bis unter 1.350 mg</v>
          </cell>
          <cell r="E796">
            <v>0</v>
          </cell>
        </row>
        <row r="797">
          <cell r="A797" t="str">
            <v>ZE110.12</v>
          </cell>
          <cell r="B797">
            <v>2656.25</v>
          </cell>
          <cell r="C797" t="str">
            <v>6-002.qb</v>
          </cell>
          <cell r="D797" t="str">
            <v>Applikation von Medikamenten, Liste 2: Liposomales Amphotericin B, parenteral: 1.350 mg bis unter 1.550 mg</v>
          </cell>
          <cell r="E797">
            <v>0</v>
          </cell>
        </row>
        <row r="798">
          <cell r="A798" t="str">
            <v>ZE110.13</v>
          </cell>
          <cell r="B798">
            <v>3031.25</v>
          </cell>
          <cell r="C798" t="str">
            <v>6-002.qc</v>
          </cell>
          <cell r="D798" t="str">
            <v>Applikation von Medikamenten, Liste 2: Liposomales Amphotericin B, parenteral: 1.550 mg bis unter 1.750 mg</v>
          </cell>
          <cell r="E798">
            <v>0</v>
          </cell>
        </row>
        <row r="799">
          <cell r="A799" t="str">
            <v>ZE110.14</v>
          </cell>
          <cell r="B799">
            <v>3406.25</v>
          </cell>
          <cell r="C799" t="str">
            <v>6-002.qd</v>
          </cell>
          <cell r="D799" t="str">
            <v>Applikation von Medikamenten, Liste 2: Liposomales Amphotericin B, parenteral: 1.750 mg bis unter 1.950 mg</v>
          </cell>
          <cell r="E799">
            <v>0</v>
          </cell>
        </row>
        <row r="800">
          <cell r="A800" t="str">
            <v>ZE110.15</v>
          </cell>
          <cell r="B800">
            <v>3781.25</v>
          </cell>
          <cell r="C800" t="str">
            <v>6-002.qe</v>
          </cell>
          <cell r="D800" t="str">
            <v>Applikation von Medikamenten, Liste 2: Liposomales Amphotericin B, parenteral: 1.950 mg bis unter 2.150 mg</v>
          </cell>
          <cell r="E800">
            <v>0</v>
          </cell>
        </row>
        <row r="801">
          <cell r="A801" t="str">
            <v>ZE110.16</v>
          </cell>
          <cell r="B801">
            <v>4656.25</v>
          </cell>
          <cell r="C801" t="str">
            <v>6-002.qf</v>
          </cell>
          <cell r="D801" t="str">
            <v>Applikation von Medikamenten, Liste 2: Liposomales Amphotericin B, parenteral: 2.150 mg bis unter 3.150 mg</v>
          </cell>
          <cell r="E801">
            <v>0</v>
          </cell>
        </row>
        <row r="802">
          <cell r="A802" t="str">
            <v>ZE110.17</v>
          </cell>
          <cell r="B802">
            <v>6531.25</v>
          </cell>
          <cell r="C802" t="str">
            <v>6-002.qg</v>
          </cell>
          <cell r="D802" t="str">
            <v>Applikation von Medikamenten, Liste 2: Liposomales Amphotericin B, parenteral: 3.150 mg bis unter 4.150 mg</v>
          </cell>
          <cell r="E802">
            <v>0</v>
          </cell>
        </row>
        <row r="803">
          <cell r="A803" t="str">
            <v>ZE110.18</v>
          </cell>
          <cell r="B803">
            <v>8406.25</v>
          </cell>
          <cell r="C803" t="str">
            <v>6-002.qh</v>
          </cell>
          <cell r="D803" t="str">
            <v>Applikation von Medikamenten, Liste 2: Liposomales Amphotericin B, parenteral: 4.150 mg bis unter 5.150 mg</v>
          </cell>
          <cell r="E803">
            <v>0</v>
          </cell>
        </row>
        <row r="804">
          <cell r="A804" t="str">
            <v>ZE110.19</v>
          </cell>
          <cell r="B804">
            <v>10281.25</v>
          </cell>
          <cell r="C804" t="str">
            <v>6-002.qj</v>
          </cell>
          <cell r="D804" t="str">
            <v>Applikation von Medikamenten, Liste 2: Liposomales Amphotericin B, parenteral: 5.150 mg bis unter 6.150 mg</v>
          </cell>
          <cell r="E804">
            <v>0</v>
          </cell>
        </row>
        <row r="805">
          <cell r="A805" t="str">
            <v>ZE110.20</v>
          </cell>
          <cell r="B805">
            <v>13093.75</v>
          </cell>
          <cell r="C805" t="str">
            <v>6-002.qk</v>
          </cell>
          <cell r="D805" t="str">
            <v>Applikation von Medikamenten, Liste 2: Liposomales Amphotericin B, parenteral: 6.150 mg bis unter 8.650 mg</v>
          </cell>
          <cell r="E805">
            <v>0</v>
          </cell>
        </row>
        <row r="806">
          <cell r="A806" t="str">
            <v>ZE110.21</v>
          </cell>
          <cell r="B806">
            <v>17781.25</v>
          </cell>
          <cell r="C806" t="str">
            <v>6-002.qm</v>
          </cell>
          <cell r="D806" t="str">
            <v>Applikation von Medikamenten, Liste 2: Liposomales Amphotericin B, parenteral: 8.650 mg bis unter 11.150 mg</v>
          </cell>
          <cell r="E806">
            <v>0</v>
          </cell>
        </row>
        <row r="807">
          <cell r="A807" t="str">
            <v>ZE110.22</v>
          </cell>
          <cell r="B807">
            <v>22468.75</v>
          </cell>
          <cell r="C807" t="str">
            <v>6-002.qn</v>
          </cell>
          <cell r="D807" t="str">
            <v>Applikation von Medikamenten, Liste 2: Liposomales Amphotericin B, parenteral: 11.150 mg bis unter 13.650 mg</v>
          </cell>
          <cell r="E807">
            <v>0</v>
          </cell>
        </row>
        <row r="808">
          <cell r="A808" t="str">
            <v>ZE110.23</v>
          </cell>
          <cell r="B808">
            <v>28718.75</v>
          </cell>
          <cell r="C808" t="str">
            <v>6-002.qp</v>
          </cell>
          <cell r="D808" t="str">
            <v>Applikation von Medikamenten, Liste 2: Liposomales Amphotericin B, parenteral: 13.650 mg bis unter 18.650 mg</v>
          </cell>
          <cell r="E808">
            <v>0</v>
          </cell>
        </row>
        <row r="809">
          <cell r="A809" t="str">
            <v>ZE110.24</v>
          </cell>
          <cell r="B809">
            <v>38093.75</v>
          </cell>
          <cell r="C809" t="str">
            <v>6-002.qq</v>
          </cell>
          <cell r="D809" t="str">
            <v>Applikation von Medikamenten, Liste 2: Liposomales Amphotericin B, parenteral: 18.650 mg bis unter 23.650 mg</v>
          </cell>
          <cell r="E809">
            <v>0</v>
          </cell>
        </row>
        <row r="810">
          <cell r="A810" t="str">
            <v>ZE110.25</v>
          </cell>
          <cell r="B810">
            <v>47468.75</v>
          </cell>
          <cell r="C810" t="str">
            <v>6-002.qr</v>
          </cell>
          <cell r="D810" t="str">
            <v>Applikation von Medikamenten, Liste 2: Liposomales Amphotericin B, parenteral: 23.650 mg bis unter 28.650 mg</v>
          </cell>
          <cell r="E810">
            <v>0</v>
          </cell>
        </row>
        <row r="811">
          <cell r="A811" t="str">
            <v>ZE110.26</v>
          </cell>
          <cell r="B811">
            <v>56843.75</v>
          </cell>
          <cell r="C811" t="str">
            <v>6-002.qs</v>
          </cell>
          <cell r="D811" t="str">
            <v>Applikation von Medikamenten, Liste 2: Liposomales Amphotericin B, parenteral: 28.650 mg bis unter 33.650 mg</v>
          </cell>
          <cell r="E811">
            <v>0</v>
          </cell>
        </row>
        <row r="812">
          <cell r="A812" t="str">
            <v>ZE110.27</v>
          </cell>
          <cell r="B812">
            <v>66218.75</v>
          </cell>
          <cell r="C812" t="str">
            <v>6-002.qt</v>
          </cell>
          <cell r="D812" t="str">
            <v>Applikation von Medikamenten, Liste 2: Liposomales Amphotericin B, parenteral: 33.650 mg bis unter 38.650 mg</v>
          </cell>
          <cell r="E812">
            <v>0</v>
          </cell>
        </row>
        <row r="813">
          <cell r="A813" t="str">
            <v>ZE110.28</v>
          </cell>
          <cell r="B813">
            <v>75593.75</v>
          </cell>
          <cell r="C813" t="str">
            <v>6-002.qu</v>
          </cell>
          <cell r="D813" t="str">
            <v>Applikation von Medikamenten, Liste 2: Liposomales Amphotericin B, parenteral: 38.650 mg bis unter 43.650 mg</v>
          </cell>
          <cell r="E813">
            <v>0</v>
          </cell>
        </row>
        <row r="814">
          <cell r="A814" t="str">
            <v>ZE110.29</v>
          </cell>
          <cell r="B814">
            <v>84968.75</v>
          </cell>
          <cell r="C814" t="str">
            <v>6-002.qv</v>
          </cell>
          <cell r="D814" t="str">
            <v>Applikation von Medikamenten, Liste 2: Liposomales Amphotericin B, parenteral: 43.650 mg oder mehr</v>
          </cell>
          <cell r="E814">
            <v>0</v>
          </cell>
        </row>
        <row r="815">
          <cell r="A815" t="str">
            <v>ZE113</v>
          </cell>
          <cell r="B815">
            <v>0</v>
          </cell>
          <cell r="C815">
            <v>0</v>
          </cell>
          <cell r="D815" t="str">
            <v>Applikation von Medikamenten, Liste 2: Itraconazol, parenteral</v>
          </cell>
          <cell r="E815">
            <v>0</v>
          </cell>
        </row>
        <row r="816">
          <cell r="A816" t="str">
            <v>ZE113.01</v>
          </cell>
          <cell r="B816">
            <v>182.29</v>
          </cell>
          <cell r="C816" t="str">
            <v>6-002.c0</v>
          </cell>
          <cell r="D816" t="str">
            <v>Applikation von Medikamenten, Liste 2: Itraconazol, parenteral: 400 mg bis unter 800 mg</v>
          </cell>
          <cell r="E816">
            <v>0</v>
          </cell>
        </row>
        <row r="817">
          <cell r="A817" t="str">
            <v>ZE113.02</v>
          </cell>
          <cell r="B817">
            <v>319.01</v>
          </cell>
          <cell r="C817" t="str">
            <v>6-002.c1</v>
          </cell>
          <cell r="D817" t="str">
            <v>Applikation von Medikamenten, Liste 2: Itraconazol, parenteral: 800 mg bis unter 1.200 mg</v>
          </cell>
          <cell r="E817">
            <v>0</v>
          </cell>
        </row>
        <row r="818">
          <cell r="A818" t="str">
            <v>ZE113.03</v>
          </cell>
          <cell r="B818">
            <v>455.73</v>
          </cell>
          <cell r="C818" t="str">
            <v>6-002.c2</v>
          </cell>
          <cell r="D818" t="str">
            <v>Applikation von Medikamenten, Liste 2: Itraconazol, parenteral: 1.200 mg bis unter 1.600 mg</v>
          </cell>
          <cell r="E818">
            <v>0</v>
          </cell>
        </row>
        <row r="819">
          <cell r="A819" t="str">
            <v>ZE113.04</v>
          </cell>
          <cell r="B819">
            <v>592.45000000000005</v>
          </cell>
          <cell r="C819" t="str">
            <v>6-002.c3</v>
          </cell>
          <cell r="D819" t="str">
            <v>Applikation von Medikamenten, Liste 2: Itraconazol, parenteral: 1.600 mg bis unter 2.000 mg</v>
          </cell>
          <cell r="E819">
            <v>0</v>
          </cell>
        </row>
        <row r="820">
          <cell r="A820" t="str">
            <v>ZE113.05</v>
          </cell>
          <cell r="B820">
            <v>729.17</v>
          </cell>
          <cell r="C820" t="str">
            <v>6-002.c4</v>
          </cell>
          <cell r="D820" t="str">
            <v>Applikation von Medikamenten, Liste 2: Itraconazol, parenteral: 2.000 mg bis unter 2.400 mg</v>
          </cell>
          <cell r="E820">
            <v>0</v>
          </cell>
        </row>
        <row r="821">
          <cell r="A821" t="str">
            <v>ZE113.06</v>
          </cell>
          <cell r="B821">
            <v>865.89</v>
          </cell>
          <cell r="C821" t="str">
            <v>6-002.c5</v>
          </cell>
          <cell r="D821" t="str">
            <v>Applikation von Medikamenten, Liste 2: Itraconazol, parenteral: 2.400 mg bis unter 2.800 mg</v>
          </cell>
          <cell r="E821">
            <v>0</v>
          </cell>
        </row>
        <row r="822">
          <cell r="A822" t="str">
            <v>ZE113.07</v>
          </cell>
          <cell r="B822">
            <v>1002.61</v>
          </cell>
          <cell r="C822" t="str">
            <v>6-002.c6</v>
          </cell>
          <cell r="D822" t="str">
            <v>Applikation von Medikamenten, Liste 2: Itraconazol, parenteral: 2.800 mg bis unter 3.200 mg</v>
          </cell>
          <cell r="E822">
            <v>0</v>
          </cell>
        </row>
        <row r="823">
          <cell r="A823" t="str">
            <v>ZE113.08</v>
          </cell>
          <cell r="B823">
            <v>1139.33</v>
          </cell>
          <cell r="C823" t="str">
            <v>6-002.c7</v>
          </cell>
          <cell r="D823" t="str">
            <v>Applikation von Medikamenten, Liste 2: Itraconazol, parenteral: 3.200 mg bis unter 3.600 mg</v>
          </cell>
          <cell r="E823">
            <v>0</v>
          </cell>
        </row>
        <row r="824">
          <cell r="A824" t="str">
            <v>ZE113.09</v>
          </cell>
          <cell r="B824">
            <v>1276.05</v>
          </cell>
          <cell r="C824" t="str">
            <v>6-002.c8</v>
          </cell>
          <cell r="D824" t="str">
            <v>Applikation von Medikamenten, Liste 2: Itraconazol, parenteral: 3.600 mg bis unter 4.000 mg</v>
          </cell>
          <cell r="E824">
            <v>0</v>
          </cell>
        </row>
        <row r="825">
          <cell r="A825" t="str">
            <v>ZE113.10</v>
          </cell>
          <cell r="B825">
            <v>1458.35</v>
          </cell>
          <cell r="C825" t="str">
            <v>6-002.c9</v>
          </cell>
          <cell r="D825" t="str">
            <v>Applikation von Medikamenten, Liste 2: Itraconazol, parenteral: 4.000 mg bis unter 4.800 mg</v>
          </cell>
          <cell r="E825">
            <v>0</v>
          </cell>
        </row>
        <row r="826">
          <cell r="A826" t="str">
            <v>ZE113.11</v>
          </cell>
          <cell r="B826">
            <v>1731.79</v>
          </cell>
          <cell r="C826" t="str">
            <v>6-002.ca</v>
          </cell>
          <cell r="D826" t="str">
            <v>Applikation von Medikamenten, Liste 2: Itraconazol, parenteral: 4.800 mg bis unter 5.600 mg</v>
          </cell>
          <cell r="E826">
            <v>0</v>
          </cell>
        </row>
        <row r="827">
          <cell r="A827" t="str">
            <v>ZE113.12</v>
          </cell>
          <cell r="B827">
            <v>2005.23</v>
          </cell>
          <cell r="C827" t="str">
            <v>6-002.cb</v>
          </cell>
          <cell r="D827" t="str">
            <v>Applikation von Medikamenten, Liste 2: Itraconazol, parenteral: 5.600 mg bis unter 6.400 mg</v>
          </cell>
          <cell r="E827">
            <v>0</v>
          </cell>
        </row>
        <row r="828">
          <cell r="A828" t="str">
            <v>ZE113.13</v>
          </cell>
          <cell r="B828">
            <v>2278.67</v>
          </cell>
          <cell r="C828" t="str">
            <v>6-002.cc</v>
          </cell>
          <cell r="D828" t="str">
            <v>Applikation von Medikamenten, Liste 2: Itraconazol, parenteral: 6.400 mg bis unter 7.200 mg</v>
          </cell>
          <cell r="E828">
            <v>0</v>
          </cell>
        </row>
        <row r="829">
          <cell r="A829" t="str">
            <v>ZE113.14</v>
          </cell>
          <cell r="B829">
            <v>2552.11</v>
          </cell>
          <cell r="C829" t="str">
            <v>6-002.cd</v>
          </cell>
          <cell r="D829" t="str">
            <v>Applikation von Medikamenten, Liste 2: Itraconazol, parenteral: 7.200 mg bis unter 8.000 mg</v>
          </cell>
          <cell r="E829">
            <v>0</v>
          </cell>
        </row>
        <row r="830">
          <cell r="A830" t="str">
            <v>ZE113.15</v>
          </cell>
          <cell r="B830">
            <v>2825.55</v>
          </cell>
          <cell r="C830" t="str">
            <v>6-002.ce</v>
          </cell>
          <cell r="D830" t="str">
            <v>Applikation von Medikamenten, Liste 2: Itraconazol, parenteral: 8.000 mg bis unter 8.800 mg</v>
          </cell>
          <cell r="E830">
            <v>0</v>
          </cell>
        </row>
        <row r="831">
          <cell r="A831" t="str">
            <v>ZE113.16</v>
          </cell>
          <cell r="B831">
            <v>3190.13</v>
          </cell>
          <cell r="C831" t="str">
            <v>6-002.cg</v>
          </cell>
          <cell r="D831" t="str">
            <v>Applikation von Medikamenten, Liste 2: Itraconazol, parenteral: 8.800 mg bis unter 10.400 mg</v>
          </cell>
          <cell r="E831">
            <v>0</v>
          </cell>
        </row>
        <row r="832">
          <cell r="A832" t="str">
            <v>ZE113.17</v>
          </cell>
          <cell r="B832">
            <v>3737.01</v>
          </cell>
          <cell r="C832" t="str">
            <v>6-002.ch</v>
          </cell>
          <cell r="D832" t="str">
            <v>Applikation von Medikamenten, Liste 2: Itraconazol, parenteral: 10.400 mg bis unter 12.000 mg</v>
          </cell>
          <cell r="E832">
            <v>0</v>
          </cell>
        </row>
        <row r="833">
          <cell r="A833" t="str">
            <v>ZE113.18</v>
          </cell>
          <cell r="B833">
            <v>4283.8900000000003</v>
          </cell>
          <cell r="C833" t="str">
            <v>6-002.cj</v>
          </cell>
          <cell r="D833" t="str">
            <v>Applikation von Medikamenten, Liste 2: Itraconazol, parenteral: 12.000 mg bis unter 13.600 mg</v>
          </cell>
          <cell r="E833">
            <v>0</v>
          </cell>
        </row>
        <row r="834">
          <cell r="A834" t="str">
            <v>ZE113.19</v>
          </cell>
          <cell r="B834">
            <v>5013.07</v>
          </cell>
          <cell r="C834" t="str">
            <v>6-002.ck</v>
          </cell>
          <cell r="D834" t="str">
            <v>Applikation von Medikamenten, Liste 2: Itraconazol, parenteral: 13.600 mg bis unter 16.800 mg</v>
          </cell>
          <cell r="E834">
            <v>0</v>
          </cell>
        </row>
        <row r="835">
          <cell r="A835" t="str">
            <v>ZE113.20</v>
          </cell>
          <cell r="B835">
            <v>6106.83</v>
          </cell>
          <cell r="C835" t="str">
            <v>6-002.cm</v>
          </cell>
          <cell r="D835" t="str">
            <v>Applikation von Medikamenten, Liste 2: Itraconazol, parenteral: 16.800 mg bis unter 20.000 mg</v>
          </cell>
          <cell r="E835">
            <v>0</v>
          </cell>
        </row>
        <row r="836">
          <cell r="A836" t="str">
            <v>ZE113.21</v>
          </cell>
          <cell r="B836">
            <v>7200.59</v>
          </cell>
          <cell r="C836" t="str">
            <v>6-002.cn</v>
          </cell>
          <cell r="D836" t="str">
            <v>Applikation von Medikamenten, Liste 2: Itraconazol, parenteral: 20.000 mg bis unter 23.200 mg</v>
          </cell>
          <cell r="E836">
            <v>0</v>
          </cell>
        </row>
        <row r="837">
          <cell r="A837" t="str">
            <v>ZE113.22</v>
          </cell>
          <cell r="B837">
            <v>8294.35</v>
          </cell>
          <cell r="C837" t="str">
            <v>6-002.cp</v>
          </cell>
          <cell r="D837" t="str">
            <v>Applikation von Medikamenten, Liste 2: Itraconazol, parenteral: 23.200 mg oder mehr</v>
          </cell>
          <cell r="E837">
            <v>0</v>
          </cell>
        </row>
        <row r="838">
          <cell r="A838" t="str">
            <v>ZE115</v>
          </cell>
          <cell r="B838">
            <v>0</v>
          </cell>
          <cell r="C838">
            <v>0</v>
          </cell>
          <cell r="D838" t="str">
            <v>Applikation von Medikamenten, Liste 3: Anidulafungin, parenteral</v>
          </cell>
          <cell r="E838">
            <v>0</v>
          </cell>
        </row>
        <row r="839">
          <cell r="A839" t="str">
            <v>ZE115.01</v>
          </cell>
          <cell r="B839">
            <v>315.44</v>
          </cell>
          <cell r="C839" t="str">
            <v>6-003.k0</v>
          </cell>
          <cell r="D839" t="str">
            <v>Applikation von Medikamenten, Liste 3: Anidulafungin, parenteral: 75 mg bis unter 125 mg</v>
          </cell>
          <cell r="E839">
            <v>0</v>
          </cell>
        </row>
        <row r="840">
          <cell r="A840" t="str">
            <v>ZE115.02</v>
          </cell>
          <cell r="B840">
            <v>516.17999999999995</v>
          </cell>
          <cell r="C840" t="str">
            <v>6-003.k1</v>
          </cell>
          <cell r="D840" t="str">
            <v>Applikation von Medikamenten, Liste 3: Anidulafungin, parenteral: 125 mg bis unter 200 mg</v>
          </cell>
          <cell r="E840">
            <v>0</v>
          </cell>
        </row>
        <row r="841">
          <cell r="A841" t="str">
            <v>ZE115.03</v>
          </cell>
          <cell r="B841">
            <v>688.24</v>
          </cell>
          <cell r="C841" t="str">
            <v>6-003.k2</v>
          </cell>
          <cell r="D841" t="str">
            <v>Applikation von Medikamenten, Liste 3: Anidulafungin, parenteral: 200 mg bis unter 300 mg</v>
          </cell>
          <cell r="E841">
            <v>0</v>
          </cell>
        </row>
        <row r="842">
          <cell r="A842" t="str">
            <v>ZE115.04</v>
          </cell>
          <cell r="B842">
            <v>1032.3599999999999</v>
          </cell>
          <cell r="C842" t="str">
            <v>6-003.k3</v>
          </cell>
          <cell r="D842" t="str">
            <v>Applikation von Medikamenten, Liste 3: Anidulafungin, parenteral: 300 mg bis unter 400 mg</v>
          </cell>
          <cell r="E842">
            <v>0</v>
          </cell>
        </row>
        <row r="843">
          <cell r="A843" t="str">
            <v>ZE115.05</v>
          </cell>
          <cell r="B843">
            <v>1376.48</v>
          </cell>
          <cell r="C843" t="str">
            <v>6-003.k4</v>
          </cell>
          <cell r="D843" t="str">
            <v>Applikation von Medikamenten, Liste 3: Anidulafungin, parenteral: 400 mg bis unter 500 mg</v>
          </cell>
          <cell r="E843">
            <v>0</v>
          </cell>
        </row>
        <row r="844">
          <cell r="A844" t="str">
            <v>ZE115.06</v>
          </cell>
          <cell r="B844">
            <v>1720.6</v>
          </cell>
          <cell r="C844" t="str">
            <v>6-003.k5</v>
          </cell>
          <cell r="D844" t="str">
            <v>Applikation von Medikamenten, Liste 3: Anidulafungin, parenteral: 500 mg bis unter 600 mg</v>
          </cell>
          <cell r="E844">
            <v>0</v>
          </cell>
        </row>
        <row r="845">
          <cell r="A845" t="str">
            <v>ZE115.07</v>
          </cell>
          <cell r="B845">
            <v>2064.7199999999998</v>
          </cell>
          <cell r="C845" t="str">
            <v>6-003.k6</v>
          </cell>
          <cell r="D845" t="str">
            <v>Applikation von Medikamenten, Liste 3: Anidulafungin, parenteral: 600 mg bis unter 700 mg</v>
          </cell>
          <cell r="E845">
            <v>0</v>
          </cell>
        </row>
        <row r="846">
          <cell r="A846" t="str">
            <v>ZE115.08</v>
          </cell>
          <cell r="B846">
            <v>2408.84</v>
          </cell>
          <cell r="C846" t="str">
            <v>6-003.k7</v>
          </cell>
          <cell r="D846" t="str">
            <v>Applikation von Medikamenten, Liste 3: Anidulafungin, parenteral: 700 mg bis unter 800 mg</v>
          </cell>
          <cell r="E846">
            <v>0</v>
          </cell>
        </row>
        <row r="847">
          <cell r="A847" t="str">
            <v>ZE115.09</v>
          </cell>
          <cell r="B847">
            <v>2752.96</v>
          </cell>
          <cell r="C847" t="str">
            <v>6-003.k8</v>
          </cell>
          <cell r="D847" t="str">
            <v>Applikation von Medikamenten, Liste 3: Anidulafungin, parenteral: 800 mg bis unter 900 mg</v>
          </cell>
          <cell r="E847">
            <v>0</v>
          </cell>
        </row>
        <row r="848">
          <cell r="A848" t="str">
            <v>ZE115.10</v>
          </cell>
          <cell r="B848">
            <v>3097.08</v>
          </cell>
          <cell r="C848" t="str">
            <v>6-003.k9</v>
          </cell>
          <cell r="D848" t="str">
            <v>Applikation von Medikamenten, Liste 3: Anidulafungin, parenteral: 900 mg bis unter 1.000 mg</v>
          </cell>
          <cell r="E848">
            <v>0</v>
          </cell>
        </row>
        <row r="849">
          <cell r="A849" t="str">
            <v>ZE115.11</v>
          </cell>
          <cell r="B849">
            <v>3606.13</v>
          </cell>
          <cell r="C849" t="str">
            <v>6-003.ka</v>
          </cell>
          <cell r="D849" t="str">
            <v>Applikation von Medikamenten, Liste 3: Anidulafungin, parenteral: 1.000 mg bis unter 1.200 mg</v>
          </cell>
          <cell r="E849">
            <v>0</v>
          </cell>
        </row>
        <row r="850">
          <cell r="A850" t="str">
            <v>ZE115.12</v>
          </cell>
          <cell r="B850">
            <v>4265.45</v>
          </cell>
          <cell r="C850" t="str">
            <v>6-003.kb</v>
          </cell>
          <cell r="D850" t="str">
            <v>Applikation von Medikamenten, Liste 3: Anidulafungin, parenteral: 1.200 mg bis unter 1.400 mg</v>
          </cell>
          <cell r="E850">
            <v>0</v>
          </cell>
        </row>
        <row r="851">
          <cell r="A851" t="str">
            <v>ZE115.13</v>
          </cell>
          <cell r="B851">
            <v>4986.8100000000004</v>
          </cell>
          <cell r="C851" t="str">
            <v>6-003.kc</v>
          </cell>
          <cell r="D851" t="str">
            <v>Applikation von Medikamenten, Liste 3: Anidulafungin, parenteral: 1.400 mg bis unter 1.600 mg</v>
          </cell>
          <cell r="E851">
            <v>0</v>
          </cell>
        </row>
        <row r="852">
          <cell r="A852" t="str">
            <v>ZE115.14</v>
          </cell>
          <cell r="B852">
            <v>5627.72</v>
          </cell>
          <cell r="C852" t="str">
            <v>6-003.kd</v>
          </cell>
          <cell r="D852" t="str">
            <v>Applikation von Medikamenten, Liste 3: Anidulafungin, parenteral: 1.600 mg bis unter 1.800 mg</v>
          </cell>
          <cell r="E852">
            <v>0</v>
          </cell>
        </row>
        <row r="853">
          <cell r="A853" t="str">
            <v>ZE115.15</v>
          </cell>
          <cell r="B853">
            <v>6339.85</v>
          </cell>
          <cell r="C853" t="str">
            <v>6-003.ke</v>
          </cell>
          <cell r="D853" t="str">
            <v>Applikation von Medikamenten, Liste 3: Anidulafungin, parenteral: 1.800 mg bis unter 2.000 mg</v>
          </cell>
          <cell r="E853">
            <v>0</v>
          </cell>
        </row>
        <row r="854">
          <cell r="A854" t="str">
            <v>ZE115.16</v>
          </cell>
          <cell r="B854">
            <v>7341.23</v>
          </cell>
          <cell r="C854" t="str">
            <v>6-003.kf</v>
          </cell>
          <cell r="D854" t="str">
            <v>Applikation von Medikamenten, Liste 3: Anidulafungin, parenteral: 2.000 mg bis unter 2.400 mg</v>
          </cell>
          <cell r="E854">
            <v>0</v>
          </cell>
        </row>
        <row r="855">
          <cell r="A855" t="str">
            <v>ZE115.17</v>
          </cell>
          <cell r="B855">
            <v>8696.2000000000007</v>
          </cell>
          <cell r="C855" t="str">
            <v>6-003.kg</v>
          </cell>
          <cell r="D855" t="str">
            <v>Applikation von Medikamenten, Liste 3: Anidulafungin, parenteral: 2.400 mg bis unter 2.800 mg</v>
          </cell>
          <cell r="E855">
            <v>0</v>
          </cell>
        </row>
        <row r="856">
          <cell r="A856" t="str">
            <v>ZE115.18</v>
          </cell>
          <cell r="B856">
            <v>10094.19</v>
          </cell>
          <cell r="C856" t="str">
            <v>6-003.kh</v>
          </cell>
          <cell r="D856" t="str">
            <v>Applikation von Medikamenten, Liste 3: Anidulafungin, parenteral: 2.800 mg bis unter 3.200 mg</v>
          </cell>
          <cell r="E856">
            <v>0</v>
          </cell>
        </row>
        <row r="857">
          <cell r="A857" t="str">
            <v>ZE115.19</v>
          </cell>
          <cell r="B857">
            <v>11929.49</v>
          </cell>
          <cell r="C857" t="str">
            <v>6-003.kj</v>
          </cell>
          <cell r="D857" t="str">
            <v>Applikation von Medikamenten, Liste 3: Anidulafungin, parenteral: 3.200 mg bis unter 4.000 mg</v>
          </cell>
          <cell r="E857">
            <v>0</v>
          </cell>
        </row>
        <row r="858">
          <cell r="A858" t="str">
            <v>ZE115.20</v>
          </cell>
          <cell r="B858">
            <v>14606.35</v>
          </cell>
          <cell r="C858" t="str">
            <v>6-003.kk</v>
          </cell>
          <cell r="D858" t="str">
            <v>Applikation von Medikamenten, Liste 3: Anidulafungin, parenteral: 4.000 mg bis unter 4.800 mg</v>
          </cell>
          <cell r="E858">
            <v>0</v>
          </cell>
        </row>
        <row r="859">
          <cell r="A859" t="str">
            <v>ZE115.21</v>
          </cell>
          <cell r="B859">
            <v>17435.41</v>
          </cell>
          <cell r="C859" t="str">
            <v>6-003.km</v>
          </cell>
          <cell r="D859" t="str">
            <v>Applikation von Medikamenten, Liste 3: Anidulafungin, parenteral: 4.800 mg bis unter 5.600 mg</v>
          </cell>
          <cell r="E859">
            <v>0</v>
          </cell>
        </row>
        <row r="860">
          <cell r="A860" t="str">
            <v>ZE115.22</v>
          </cell>
          <cell r="B860">
            <v>20188.37</v>
          </cell>
          <cell r="C860" t="str">
            <v>6-003.kn</v>
          </cell>
          <cell r="D860" t="str">
            <v>Applikation von Medikamenten, Liste 3: Anidulafungin, parenteral: 5.600 mg bis unter 6.400 mg</v>
          </cell>
          <cell r="E860">
            <v>0</v>
          </cell>
        </row>
        <row r="861">
          <cell r="A861" t="str">
            <v>ZE115.23</v>
          </cell>
          <cell r="B861">
            <v>23858.99</v>
          </cell>
          <cell r="C861" t="str">
            <v>6-003.kp</v>
          </cell>
          <cell r="D861" t="str">
            <v>Applikation von Medikamenten, Liste 3: Anidulafungin, parenteral: 6.400 mg bis unter 8.000 mg</v>
          </cell>
          <cell r="E861">
            <v>0</v>
          </cell>
        </row>
        <row r="862">
          <cell r="A862" t="str">
            <v>ZE115.24</v>
          </cell>
          <cell r="B862">
            <v>29364.91</v>
          </cell>
          <cell r="C862" t="str">
            <v>6-003.kq</v>
          </cell>
          <cell r="D862" t="str">
            <v>Applikation von Medikamenten, Liste 3: Anidulafungin, parenteral: 8.000 mg bis unter 9.600 mg</v>
          </cell>
          <cell r="E862">
            <v>0</v>
          </cell>
        </row>
        <row r="863">
          <cell r="A863" t="str">
            <v>ZE115.25</v>
          </cell>
          <cell r="B863">
            <v>34870.83</v>
          </cell>
          <cell r="C863" t="str">
            <v>6-003.kr</v>
          </cell>
          <cell r="D863" t="str">
            <v>Applikation von Medikamenten, Liste 3: Anidulafungin, parenteral: 9.600 mg bis unter 11.200 mg</v>
          </cell>
          <cell r="E863">
            <v>0</v>
          </cell>
        </row>
        <row r="864">
          <cell r="A864" t="str">
            <v>ZE115.26</v>
          </cell>
          <cell r="B864">
            <v>40376.75</v>
          </cell>
          <cell r="C864" t="str">
            <v>6-003.ks</v>
          </cell>
          <cell r="D864" t="str">
            <v>Applikation von Medikamenten, Liste 3: Anidulafungin, parenteral: 11.200 mg bis unter 12.800 mg</v>
          </cell>
          <cell r="E864">
            <v>0</v>
          </cell>
        </row>
        <row r="865">
          <cell r="A865" t="str">
            <v>ZE115.27</v>
          </cell>
          <cell r="B865">
            <v>45882.67</v>
          </cell>
          <cell r="C865" t="str">
            <v>6-003.kt</v>
          </cell>
          <cell r="D865" t="str">
            <v>Applikation von Medikamenten, Liste 3: Anidulafungin, parenteral: 12.800 mg oder mehr</v>
          </cell>
          <cell r="E865">
            <v>0</v>
          </cell>
        </row>
        <row r="866">
          <cell r="A866" t="str">
            <v>ZE116</v>
          </cell>
          <cell r="B866">
            <v>0</v>
          </cell>
          <cell r="C866">
            <v>0</v>
          </cell>
          <cell r="D866" t="str">
            <v>Applikation von Medikamenten, Liste 4: Panitumumab, parenteral</v>
          </cell>
          <cell r="E866">
            <v>0</v>
          </cell>
        </row>
        <row r="867">
          <cell r="A867" t="str">
            <v>ZE116.01</v>
          </cell>
          <cell r="B867">
            <v>1124.07</v>
          </cell>
          <cell r="C867" t="str">
            <v>6-004.70</v>
          </cell>
          <cell r="D867" t="str">
            <v>Applikation von Medikamenten, Liste 4: Panitumumab, parenteral: 180 mg bis unter 300 mg</v>
          </cell>
          <cell r="E867">
            <v>0</v>
          </cell>
        </row>
        <row r="868">
          <cell r="A868" t="str">
            <v>ZE116.02</v>
          </cell>
          <cell r="B868">
            <v>1737.2</v>
          </cell>
          <cell r="C868" t="str">
            <v>6-004.71</v>
          </cell>
          <cell r="D868" t="str">
            <v>Applikation von Medikamenten, Liste 4: Panitumumab, parenteral: 300 mg bis unter 420 mg</v>
          </cell>
          <cell r="E868">
            <v>0</v>
          </cell>
        </row>
        <row r="869">
          <cell r="A869" t="str">
            <v>ZE116.03</v>
          </cell>
          <cell r="B869">
            <v>2350.3200000000002</v>
          </cell>
          <cell r="C869" t="str">
            <v>6-004.72</v>
          </cell>
          <cell r="D869" t="str">
            <v>Applikation von Medikamenten, Liste 4: Panitumumab, parenteral: 420 mg bis unter 540 mg</v>
          </cell>
          <cell r="E869">
            <v>0</v>
          </cell>
        </row>
        <row r="870">
          <cell r="A870" t="str">
            <v>ZE116.04</v>
          </cell>
          <cell r="B870">
            <v>2936.57</v>
          </cell>
          <cell r="C870" t="str">
            <v>6-004.73</v>
          </cell>
          <cell r="D870" t="str">
            <v>Applikation von Medikamenten, Liste 4: Panitumumab, parenteral: 540 mg bis unter 660 mg</v>
          </cell>
          <cell r="E870">
            <v>0</v>
          </cell>
        </row>
        <row r="871">
          <cell r="A871" t="str">
            <v>ZE116.05</v>
          </cell>
          <cell r="B871">
            <v>3576.58</v>
          </cell>
          <cell r="C871" t="str">
            <v>6-004.74</v>
          </cell>
          <cell r="D871" t="str">
            <v>Applikation von Medikamenten, Liste 4: Panitumumab, parenteral: 660 mg bis unter 780 mg</v>
          </cell>
          <cell r="E871">
            <v>0</v>
          </cell>
        </row>
        <row r="872">
          <cell r="A872" t="str">
            <v>ZE116.06</v>
          </cell>
          <cell r="B872">
            <v>4189.71</v>
          </cell>
          <cell r="C872" t="str">
            <v>6-004.75</v>
          </cell>
          <cell r="D872" t="str">
            <v>Applikation von Medikamenten, Liste 4: Panitumumab, parenteral: 780 mg bis unter 900 mg</v>
          </cell>
          <cell r="E872">
            <v>0</v>
          </cell>
        </row>
        <row r="873">
          <cell r="A873" t="str">
            <v>ZE116.07</v>
          </cell>
          <cell r="B873">
            <v>4802.84</v>
          </cell>
          <cell r="C873" t="str">
            <v>6-004.76</v>
          </cell>
          <cell r="D873" t="str">
            <v>Applikation von Medikamenten, Liste 4: Panitumumab, parenteral: 900 mg bis unter 1.020 mg</v>
          </cell>
          <cell r="E873">
            <v>0</v>
          </cell>
        </row>
        <row r="874">
          <cell r="A874" t="str">
            <v>ZE116.08</v>
          </cell>
          <cell r="B874">
            <v>5620.34</v>
          </cell>
          <cell r="C874" t="str">
            <v>6-004.77</v>
          </cell>
          <cell r="D874" t="str">
            <v>Applikation von Medikamenten, Liste 4: Panitumumab, parenteral: 1.020 mg bis unter 1.260 mg</v>
          </cell>
          <cell r="E874">
            <v>0</v>
          </cell>
        </row>
        <row r="875">
          <cell r="A875" t="str">
            <v>ZE116.09</v>
          </cell>
          <cell r="B875">
            <v>6846.6</v>
          </cell>
          <cell r="C875" t="str">
            <v>6-004.78</v>
          </cell>
          <cell r="D875" t="str">
            <v>Applikation von Medikamenten, Liste 4: Panitumumab, parenteral: 1.260 mg bis unter 1.500 mg</v>
          </cell>
          <cell r="E875">
            <v>0</v>
          </cell>
        </row>
        <row r="876">
          <cell r="A876" t="str">
            <v>ZE116.10</v>
          </cell>
          <cell r="B876">
            <v>8072.85</v>
          </cell>
          <cell r="C876" t="str">
            <v>6-004.79</v>
          </cell>
          <cell r="D876" t="str">
            <v>Applikation von Medikamenten, Liste 4: Panitumumab, parenteral: 1.500 mg bis unter 1.740 mg</v>
          </cell>
          <cell r="E876">
            <v>0</v>
          </cell>
        </row>
        <row r="877">
          <cell r="A877" t="str">
            <v>ZE116.11</v>
          </cell>
          <cell r="B877">
            <v>9299.11</v>
          </cell>
          <cell r="C877" t="str">
            <v>6-004.7a</v>
          </cell>
          <cell r="D877" t="str">
            <v>Applikation von Medikamenten, Liste 4: Panitumumab, parenteral: 1.740 mg bis unter 1.980 mg</v>
          </cell>
          <cell r="E877">
            <v>0</v>
          </cell>
        </row>
        <row r="878">
          <cell r="A878" t="str">
            <v>ZE116.12</v>
          </cell>
          <cell r="B878">
            <v>10525.36</v>
          </cell>
          <cell r="C878" t="str">
            <v>6-004.7b</v>
          </cell>
          <cell r="D878" t="str">
            <v>Applikation von Medikamenten, Liste 4: Panitumumab, parenteral: 1.980 mg bis unter 2.220 mg</v>
          </cell>
          <cell r="E878">
            <v>0</v>
          </cell>
        </row>
        <row r="879">
          <cell r="A879" t="str">
            <v>ZE116.13</v>
          </cell>
          <cell r="B879">
            <v>11751.62</v>
          </cell>
          <cell r="C879" t="str">
            <v>6-004.7c</v>
          </cell>
          <cell r="D879" t="str">
            <v>Applikation von Medikamenten, Liste 4: Panitumumab, parenteral: 2.220 mg bis unter 2.460 mg</v>
          </cell>
          <cell r="E879">
            <v>0</v>
          </cell>
        </row>
        <row r="880">
          <cell r="A880" t="str">
            <v>ZE116.14</v>
          </cell>
          <cell r="B880">
            <v>12977.88</v>
          </cell>
          <cell r="C880" t="str">
            <v>6-004.7d</v>
          </cell>
          <cell r="D880" t="str">
            <v>Applikation von Medikamenten, Liste 4: Panitumumab, parenteral: 2.460 mg oder mehr</v>
          </cell>
          <cell r="E880">
            <v>0</v>
          </cell>
        </row>
        <row r="881">
          <cell r="A881" t="str">
            <v>ZE117</v>
          </cell>
          <cell r="B881">
            <v>0</v>
          </cell>
          <cell r="C881">
            <v>0</v>
          </cell>
          <cell r="D881" t="str">
            <v>Applikation von Medikamenten, Liste 4: Trabectedin, parenteral</v>
          </cell>
          <cell r="E881">
            <v>0</v>
          </cell>
        </row>
        <row r="882">
          <cell r="A882" t="str">
            <v>ZE117.01</v>
          </cell>
          <cell r="B882">
            <v>823.57</v>
          </cell>
          <cell r="C882" t="str">
            <v>6-004.a0</v>
          </cell>
          <cell r="D882" t="str">
            <v>Applikation von Medikamenten, Liste 4: Trabectedin, parenteral: 0,25 mg bis unter 0,50 mg</v>
          </cell>
          <cell r="E882">
            <v>0</v>
          </cell>
        </row>
        <row r="883">
          <cell r="A883" t="str">
            <v>ZE117.02</v>
          </cell>
          <cell r="B883">
            <v>1441.25</v>
          </cell>
          <cell r="C883" t="str">
            <v>6-004.a1</v>
          </cell>
          <cell r="D883" t="str">
            <v>Applikation von Medikamenten, Liste 4: Trabectedin, parenteral: 0,50 mg bis unter 0,75 mg</v>
          </cell>
          <cell r="E883">
            <v>0</v>
          </cell>
        </row>
        <row r="884">
          <cell r="A884" t="str">
            <v>ZE117.03</v>
          </cell>
          <cell r="B884">
            <v>2058.9299999999998</v>
          </cell>
          <cell r="C884" t="str">
            <v>6-004.a2</v>
          </cell>
          <cell r="D884" t="str">
            <v>Applikation von Medikamenten, Liste 4: Trabectedin, parenteral: 0,75 mg bis unter 1,00 mg</v>
          </cell>
          <cell r="E884">
            <v>0</v>
          </cell>
        </row>
        <row r="885">
          <cell r="A885" t="str">
            <v>ZE117.04</v>
          </cell>
          <cell r="B885">
            <v>2676.6</v>
          </cell>
          <cell r="C885" t="str">
            <v>6-004.a3</v>
          </cell>
          <cell r="D885" t="str">
            <v>Applikation von Medikamenten, Liste 4: Trabectedin, parenteral: 1,00 mg bis unter 1,25 mg</v>
          </cell>
          <cell r="E885">
            <v>0</v>
          </cell>
        </row>
        <row r="886">
          <cell r="A886" t="str">
            <v>ZE117.05</v>
          </cell>
          <cell r="B886">
            <v>3088.39</v>
          </cell>
          <cell r="C886" t="str">
            <v>6-004.a4</v>
          </cell>
          <cell r="D886" t="str">
            <v>Applikation von Medikamenten, Liste 4: Trabectedin, parenteral: 1,25 mg bis unter 1,50 mg</v>
          </cell>
          <cell r="E886">
            <v>0</v>
          </cell>
        </row>
        <row r="887">
          <cell r="A887" t="str">
            <v>ZE117.06</v>
          </cell>
          <cell r="B887">
            <v>3706.07</v>
          </cell>
          <cell r="C887" t="str">
            <v>6-004.a5</v>
          </cell>
          <cell r="D887" t="str">
            <v>Applikation von Medikamenten, Liste 4: Trabectedin, parenteral: 1,50 mg bis unter 1,75 mg</v>
          </cell>
          <cell r="E887">
            <v>0</v>
          </cell>
        </row>
        <row r="888">
          <cell r="A888" t="str">
            <v>ZE117.07</v>
          </cell>
          <cell r="B888">
            <v>4323.75</v>
          </cell>
          <cell r="C888" t="str">
            <v>6-004.a6</v>
          </cell>
          <cell r="D888" t="str">
            <v>Applikation von Medikamenten, Liste 4: Trabectedin, parenteral: 1,75 mg bis unter 2,00 mg</v>
          </cell>
          <cell r="E888">
            <v>0</v>
          </cell>
        </row>
        <row r="889">
          <cell r="A889" t="str">
            <v>ZE117.08</v>
          </cell>
          <cell r="B889">
            <v>4941.42</v>
          </cell>
          <cell r="C889" t="str">
            <v>6-004.a7</v>
          </cell>
          <cell r="D889" t="str">
            <v>Applikation von Medikamenten, Liste 4: Trabectedin, parenteral: 2,00 mg bis unter 2,25 mg</v>
          </cell>
          <cell r="E889">
            <v>0</v>
          </cell>
        </row>
        <row r="890">
          <cell r="A890" t="str">
            <v>ZE117.09</v>
          </cell>
          <cell r="B890">
            <v>5559.1</v>
          </cell>
          <cell r="C890" t="str">
            <v>6-004.a8</v>
          </cell>
          <cell r="D890" t="str">
            <v>Applikation von Medikamenten, Liste 4: Trabectedin, parenteral: 2,25 mg bis unter 2,50 mg</v>
          </cell>
          <cell r="E890">
            <v>0</v>
          </cell>
        </row>
        <row r="891">
          <cell r="A891" t="str">
            <v>ZE117.10</v>
          </cell>
          <cell r="B891">
            <v>6176.78</v>
          </cell>
          <cell r="C891" t="str">
            <v>6-004.a9</v>
          </cell>
          <cell r="D891" t="str">
            <v>Applikation von Medikamenten, Liste 4: Trabectedin, parenteral: 2,50 mg bis unter 2,75 mg</v>
          </cell>
          <cell r="E891">
            <v>0</v>
          </cell>
        </row>
        <row r="892">
          <cell r="A892" t="str">
            <v>ZE117.11</v>
          </cell>
          <cell r="B892">
            <v>6794.46</v>
          </cell>
          <cell r="C892" t="str">
            <v>6-004.aa</v>
          </cell>
          <cell r="D892" t="str">
            <v>Applikation von Medikamenten, Liste 4: Trabectedin, parenteral: 2,75 mg bis unter 3,00 mg</v>
          </cell>
          <cell r="E892">
            <v>0</v>
          </cell>
        </row>
        <row r="893">
          <cell r="A893" t="str">
            <v>ZE117.12</v>
          </cell>
          <cell r="B893">
            <v>7412.14</v>
          </cell>
          <cell r="C893" t="str">
            <v>6-004.ab</v>
          </cell>
          <cell r="D893" t="str">
            <v>Applikation von Medikamenten, Liste 4: Trabectedin, parenteral: 3,00 mg bis unter 3,25 mg</v>
          </cell>
          <cell r="E893">
            <v>0</v>
          </cell>
        </row>
        <row r="894">
          <cell r="A894" t="str">
            <v>ZE117.13</v>
          </cell>
          <cell r="B894">
            <v>8029.81</v>
          </cell>
          <cell r="C894" t="str">
            <v>6-004.ac</v>
          </cell>
          <cell r="D894" t="str">
            <v>Applikation von Medikamenten, Liste 4: Trabectedin, parenteral: 3,25 mg bis unter 3,50 mg</v>
          </cell>
          <cell r="E894">
            <v>0</v>
          </cell>
        </row>
        <row r="895">
          <cell r="A895" t="str">
            <v>ZE117.14</v>
          </cell>
          <cell r="B895">
            <v>8647.49</v>
          </cell>
          <cell r="C895" t="str">
            <v>6-004.ad</v>
          </cell>
          <cell r="D895" t="str">
            <v>Applikation von Medikamenten, Liste 4: Trabectedin, parenteral: 3,50 mg bis unter 4,00 mg</v>
          </cell>
          <cell r="E895">
            <v>0</v>
          </cell>
        </row>
        <row r="896">
          <cell r="A896" t="str">
            <v>ZE117.15</v>
          </cell>
          <cell r="B896">
            <v>9882.85</v>
          </cell>
          <cell r="C896" t="str">
            <v>6-004.ae</v>
          </cell>
          <cell r="D896" t="str">
            <v>Applikation von Medikamenten, Liste 4: Trabectedin, parenteral: 4,00 mg bis unter 4,50 mg</v>
          </cell>
          <cell r="E896">
            <v>0</v>
          </cell>
        </row>
        <row r="897">
          <cell r="A897" t="str">
            <v>ZE117.16</v>
          </cell>
          <cell r="B897">
            <v>11118.2</v>
          </cell>
          <cell r="C897" t="str">
            <v>6-004.af</v>
          </cell>
          <cell r="D897" t="str">
            <v>Applikation von Medikamenten, Liste 4: Trabectedin, parenteral: 4,50 mg bis unter 5,00 mg</v>
          </cell>
          <cell r="E897">
            <v>0</v>
          </cell>
        </row>
        <row r="898">
          <cell r="A898" t="str">
            <v>ZE117.17</v>
          </cell>
          <cell r="B898">
            <v>12353.56</v>
          </cell>
          <cell r="C898" t="str">
            <v>6-004.ag</v>
          </cell>
          <cell r="D898" t="str">
            <v>Applikation von Medikamenten, Liste 4: Trabectedin, parenteral: 5,00 mg bis unter 5,50 mg</v>
          </cell>
          <cell r="E898">
            <v>0</v>
          </cell>
        </row>
        <row r="899">
          <cell r="A899" t="str">
            <v>ZE117.18</v>
          </cell>
          <cell r="B899">
            <v>13588.92</v>
          </cell>
          <cell r="C899" t="str">
            <v>6-004.ah</v>
          </cell>
          <cell r="D899" t="str">
            <v>Applikation von Medikamenten, Liste 4: Trabectedin, parenteral: 5,50 mg bis unter 6,00 mg</v>
          </cell>
          <cell r="E899">
            <v>0</v>
          </cell>
        </row>
        <row r="900">
          <cell r="A900" t="str">
            <v>ZE117.19</v>
          </cell>
          <cell r="B900">
            <v>14824.27</v>
          </cell>
          <cell r="C900" t="str">
            <v>6-004.aj</v>
          </cell>
          <cell r="D900" t="str">
            <v>Applikation von Medikamenten, Liste 4: Trabectedin, parenteral: 6,00 mg oder mehr</v>
          </cell>
          <cell r="E900">
            <v>0</v>
          </cell>
        </row>
        <row r="901">
          <cell r="A901" t="str">
            <v>ZE119</v>
          </cell>
          <cell r="B901">
            <v>0</v>
          </cell>
          <cell r="C901">
            <v>0</v>
          </cell>
          <cell r="D901" t="str">
            <v>Hämofiltration: Kontinuierlich</v>
          </cell>
          <cell r="E901">
            <v>1</v>
          </cell>
        </row>
        <row r="902">
          <cell r="A902" t="str">
            <v>ZE119.01.01</v>
          </cell>
          <cell r="B902">
            <v>384.39</v>
          </cell>
          <cell r="C902" t="str">
            <v>8-853.13</v>
          </cell>
          <cell r="D902" t="str">
            <v>Hämofiltration: Kontinuierlich: Arteriovenös (CAVH): Bis 24 Stunden</v>
          </cell>
          <cell r="E902">
            <v>1</v>
          </cell>
        </row>
        <row r="903">
          <cell r="A903" t="str">
            <v>ZE119.01.02</v>
          </cell>
          <cell r="B903">
            <v>384.39</v>
          </cell>
          <cell r="C903" t="str">
            <v>8-853.70</v>
          </cell>
          <cell r="D903" t="str">
            <v>Hämofiltration: Kontinuierlich: Venovenös, pumpengetrieben (CVVH), Antikoagulation mit Heparin oder ohne Antikoagulation: Bis 24 Stunden</v>
          </cell>
          <cell r="E903">
            <v>1</v>
          </cell>
        </row>
        <row r="904">
          <cell r="A904" t="str">
            <v>ZE119.01.03</v>
          </cell>
          <cell r="B904">
            <v>384.39</v>
          </cell>
          <cell r="C904" t="str">
            <v>8-853.80</v>
          </cell>
          <cell r="D904" t="str">
            <v>Hämofiltration: Kontinuierlich: Venovenös, pumpengetrieben (CVVH), Antikoagulation mit sonstigen Substanzen: Bis 24 Stunden</v>
          </cell>
          <cell r="E904">
            <v>1</v>
          </cell>
        </row>
        <row r="905">
          <cell r="A905" t="str">
            <v>ZE119.02.01</v>
          </cell>
          <cell r="B905">
            <v>922.54</v>
          </cell>
          <cell r="C905" t="str">
            <v>8-853.14</v>
          </cell>
          <cell r="D905" t="str">
            <v>Hämofiltration: Kontinuierlich: Arteriovenös (CAVH): Mehr als 24 bis 72 Stunden</v>
          </cell>
          <cell r="E905">
            <v>1</v>
          </cell>
        </row>
        <row r="906">
          <cell r="A906" t="str">
            <v>ZE119.02.02</v>
          </cell>
          <cell r="B906">
            <v>922.54</v>
          </cell>
          <cell r="C906" t="str">
            <v>8-853.71</v>
          </cell>
          <cell r="D906" t="str">
            <v>Hämofiltration: Kontinuierlich: Venovenös, pumpengetrieben (CVVH), Antikoagulation mit Heparin oder ohne Antikoagulation: Mehr als 24 bis 72 Stunden</v>
          </cell>
          <cell r="E906">
            <v>1</v>
          </cell>
        </row>
        <row r="907">
          <cell r="A907" t="str">
            <v>ZE119.02.03</v>
          </cell>
          <cell r="B907">
            <v>922.54</v>
          </cell>
          <cell r="C907" t="str">
            <v>8-853.81</v>
          </cell>
          <cell r="D907" t="str">
            <v>Hämofiltration: Kontinuierlich: Venovenös, pumpengetrieben (CVVH), Antikoagulation mit sonstigen Substanzen: Mehr als 24 bis 72 Stunden</v>
          </cell>
          <cell r="E907">
            <v>1</v>
          </cell>
        </row>
        <row r="908">
          <cell r="A908" t="str">
            <v>ZE119.03.01</v>
          </cell>
          <cell r="B908">
            <v>1845.07</v>
          </cell>
          <cell r="C908" t="str">
            <v>8-853.15</v>
          </cell>
          <cell r="D908" t="str">
            <v>Hämofiltration: Kontinuierlich: Arteriovenös (CAVH): Mehr als 72 bis 144 Stunden</v>
          </cell>
          <cell r="E908">
            <v>1</v>
          </cell>
        </row>
        <row r="909">
          <cell r="A909" t="str">
            <v>ZE119.03.02</v>
          </cell>
          <cell r="B909">
            <v>1845.07</v>
          </cell>
          <cell r="C909" t="str">
            <v>8-853.72</v>
          </cell>
          <cell r="D909" t="str">
            <v>Hämofiltration: Kontinuierlich: Venovenös, pumpengetrieben (CVVH), Antikoagulation mit Heparin oder ohne Antikoagulation: Mehr als 72 bis 144 Stunden</v>
          </cell>
          <cell r="E909">
            <v>1</v>
          </cell>
        </row>
        <row r="910">
          <cell r="A910" t="str">
            <v>ZE119.03.03</v>
          </cell>
          <cell r="B910">
            <v>1845.07</v>
          </cell>
          <cell r="C910" t="str">
            <v>8-853.82</v>
          </cell>
          <cell r="D910" t="str">
            <v>Hämofiltration: Kontinuierlich: Venovenös, pumpengetrieben (CVVH), Antikoagulation mit sonstigen Substanzen: Mehr als 72 bis 144 Stunden</v>
          </cell>
          <cell r="E910">
            <v>1</v>
          </cell>
        </row>
        <row r="911">
          <cell r="A911" t="str">
            <v>ZE119.04.01</v>
          </cell>
          <cell r="B911">
            <v>3305.75</v>
          </cell>
          <cell r="C911" t="str">
            <v>8-853.16</v>
          </cell>
          <cell r="D911" t="str">
            <v>Hämofiltration: Kontinuierlich: Arteriovenös (CAVH): Mehr als 144 bis 264 Stunden</v>
          </cell>
          <cell r="E911">
            <v>1</v>
          </cell>
        </row>
        <row r="912">
          <cell r="A912" t="str">
            <v>ZE119.04.02</v>
          </cell>
          <cell r="B912">
            <v>3305.75</v>
          </cell>
          <cell r="C912" t="str">
            <v>8-853.73</v>
          </cell>
          <cell r="D912" t="str">
            <v>Hämofiltration: Kontinuierlich: Venovenös, pumpengetrieben (CVVH), Antikoagulation mit Heparin oder ohne Antikoagulation: Mehr als 144 bis 264 Stunden</v>
          </cell>
          <cell r="E912">
            <v>1</v>
          </cell>
        </row>
        <row r="913">
          <cell r="A913" t="str">
            <v>ZE119.04.03</v>
          </cell>
          <cell r="B913">
            <v>3305.75</v>
          </cell>
          <cell r="C913" t="str">
            <v>8-853.83</v>
          </cell>
          <cell r="D913" t="str">
            <v>Hämofiltration: Kontinuierlich: Venovenös, pumpengetrieben (CVVH), Antikoagulation mit sonstigen Substanzen: Mehr als 144 bis 264 Stunden</v>
          </cell>
          <cell r="E913">
            <v>1</v>
          </cell>
        </row>
        <row r="914">
          <cell r="A914" t="str">
            <v>ZE119.05.01</v>
          </cell>
          <cell r="B914">
            <v>5535.22</v>
          </cell>
          <cell r="C914" t="str">
            <v>8-853.17</v>
          </cell>
          <cell r="D914" t="str">
            <v>Hämofiltration: Kontinuierlich: Arteriovenös (CAVH): Mehr als 264 bis 432 Stunden</v>
          </cell>
          <cell r="E914">
            <v>1</v>
          </cell>
        </row>
        <row r="915">
          <cell r="A915" t="str">
            <v>ZE119.05.02</v>
          </cell>
          <cell r="B915">
            <v>5535.22</v>
          </cell>
          <cell r="C915" t="str">
            <v>8-853.74</v>
          </cell>
          <cell r="D915" t="str">
            <v>Hämofiltration: Kontinuierlich: Venovenös, pumpengetrieben (CVVH), Antikoagulation mit Heparin oder ohne Antikoagulation: Mehr als 264 bis 432 Stunden</v>
          </cell>
          <cell r="E915">
            <v>1</v>
          </cell>
        </row>
        <row r="916">
          <cell r="A916" t="str">
            <v>ZE119.05.03</v>
          </cell>
          <cell r="B916">
            <v>5535.22</v>
          </cell>
          <cell r="C916" t="str">
            <v>8-853.84</v>
          </cell>
          <cell r="D916" t="str">
            <v>Hämofiltration: Kontinuierlich: Venovenös, pumpengetrieben (CVVH), Antikoagulation mit sonstigen Substanzen: Mehr als 264 bis 432 Stunden</v>
          </cell>
          <cell r="E916">
            <v>1</v>
          </cell>
        </row>
        <row r="917">
          <cell r="A917" t="str">
            <v>ZE119.06.01</v>
          </cell>
          <cell r="B917">
            <v>8225.9500000000007</v>
          </cell>
          <cell r="C917" t="str">
            <v>8-853.19</v>
          </cell>
          <cell r="D917" t="str">
            <v>Hämofiltration: Kontinuierlich: Arteriovenös (CAVH): Mehr als 432 bis 600 Stunden</v>
          </cell>
          <cell r="E917">
            <v>1</v>
          </cell>
        </row>
        <row r="918">
          <cell r="A918" t="str">
            <v>ZE119.06.02</v>
          </cell>
          <cell r="B918">
            <v>8225.9500000000007</v>
          </cell>
          <cell r="C918" t="str">
            <v>8-853.76</v>
          </cell>
          <cell r="D918" t="str">
            <v>Hämofiltration: Kontinuierlich: Venovenös, pumpengetrieben (CVVH), Antikoagulation mit Heparin oder ohne Antikoagulation: Mehr als 432 bis 600 Stunden</v>
          </cell>
          <cell r="E918">
            <v>1</v>
          </cell>
        </row>
        <row r="919">
          <cell r="A919" t="str">
            <v>ZE119.06.03</v>
          </cell>
          <cell r="B919">
            <v>8225.9500000000007</v>
          </cell>
          <cell r="C919" t="str">
            <v>8-853.86</v>
          </cell>
          <cell r="D919" t="str">
            <v>Hämofiltration: Kontinuierlich: Venovenös, pumpengetrieben (CVVH), Antikoagulation mit sonstigen Substanzen: Mehr als 432 bis 600 Stunden</v>
          </cell>
          <cell r="E919">
            <v>1</v>
          </cell>
        </row>
        <row r="920">
          <cell r="A920" t="str">
            <v>ZE119.07.01</v>
          </cell>
          <cell r="B920">
            <v>12146.72</v>
          </cell>
          <cell r="C920" t="str">
            <v>8-853.1a</v>
          </cell>
          <cell r="D920" t="str">
            <v>Hämofiltration: Kontinuierlich: Arteriovenös (CAVH): Mehr als 600 bis 960 Stunden</v>
          </cell>
          <cell r="E920">
            <v>1</v>
          </cell>
        </row>
        <row r="921">
          <cell r="A921" t="str">
            <v>ZE119.07.02</v>
          </cell>
          <cell r="B921">
            <v>12146.72</v>
          </cell>
          <cell r="C921" t="str">
            <v>8-853.77</v>
          </cell>
          <cell r="D921" t="str">
            <v>Hämofiltration: Kontinuierlich: Venovenös, pumpengetrieben (CVVH), Antikoagulation mit Heparin oder ohne Antikoagulation: Mehr als 600 bis 960 Stunden</v>
          </cell>
          <cell r="E921">
            <v>1</v>
          </cell>
        </row>
        <row r="922">
          <cell r="A922" t="str">
            <v>ZE119.07.03</v>
          </cell>
          <cell r="B922">
            <v>12146.72</v>
          </cell>
          <cell r="C922" t="str">
            <v>8-853.87</v>
          </cell>
          <cell r="D922" t="str">
            <v>Hämofiltration: Kontinuierlich: Venovenös, pumpengetrieben (CVVH), Antikoagulation mit sonstigen Substanzen: Mehr als 600 bis 960 Stunden</v>
          </cell>
          <cell r="E922">
            <v>1</v>
          </cell>
        </row>
        <row r="923">
          <cell r="A923" t="str">
            <v>ZE119.08.01</v>
          </cell>
          <cell r="B923">
            <v>17912.57</v>
          </cell>
          <cell r="C923" t="str">
            <v>8-853.1b</v>
          </cell>
          <cell r="D923" t="str">
            <v>Hämofiltration: Kontinuierlich: Arteriovenös (CAVH): Mehr als 960 bis 1.320 Stunden</v>
          </cell>
          <cell r="E923">
            <v>1</v>
          </cell>
        </row>
        <row r="924">
          <cell r="A924" t="str">
            <v>ZE119.08.02</v>
          </cell>
          <cell r="B924">
            <v>17912.57</v>
          </cell>
          <cell r="C924" t="str">
            <v>8-853.78</v>
          </cell>
          <cell r="D924" t="str">
            <v>Hämofiltration: Kontinuierlich: Venovenös, pumpengetrieben (CVVH), Antikoagulation mit Heparin oder ohne Antikoagulation: Mehr als 960 bis 1.320 Stunden</v>
          </cell>
          <cell r="E924">
            <v>1</v>
          </cell>
        </row>
        <row r="925">
          <cell r="A925" t="str">
            <v>ZE119.08.03</v>
          </cell>
          <cell r="B925">
            <v>17912.57</v>
          </cell>
          <cell r="C925" t="str">
            <v>8-853.88</v>
          </cell>
          <cell r="D925" t="str">
            <v>Hämofiltration: Kontinuierlich: Venovenös, pumpengetrieben (CVVH), Antikoagulation mit sonstigen Substanzen: Mehr als 960 bis 1.320 Stunden</v>
          </cell>
          <cell r="E925">
            <v>1</v>
          </cell>
        </row>
        <row r="926">
          <cell r="A926" t="str">
            <v>ZE119.09.01</v>
          </cell>
          <cell r="B926">
            <v>23678.42</v>
          </cell>
          <cell r="C926" t="str">
            <v>8-853.1c</v>
          </cell>
          <cell r="D926" t="str">
            <v>Hämofiltration: Kontinuierlich: Arteriovenös (CAVH): Mehr als 1.320 bis 1.680 Stunden</v>
          </cell>
          <cell r="E926">
            <v>1</v>
          </cell>
        </row>
        <row r="927">
          <cell r="A927" t="str">
            <v>ZE119.09.02</v>
          </cell>
          <cell r="B927">
            <v>23678.42</v>
          </cell>
          <cell r="C927" t="str">
            <v>8-853.79</v>
          </cell>
          <cell r="D927" t="str">
            <v>Hämofiltration: Kontinuierlich: Venovenös, pumpengetrieben (CVVH), Antikoagulation mit Heparin oder ohne Antikoagulation: Mehr als 1.320 bis 1.680 Stunden</v>
          </cell>
          <cell r="E927">
            <v>1</v>
          </cell>
        </row>
        <row r="928">
          <cell r="A928" t="str">
            <v>ZE119.09.03</v>
          </cell>
          <cell r="B928">
            <v>23678.42</v>
          </cell>
          <cell r="C928" t="str">
            <v>8-853.89</v>
          </cell>
          <cell r="D928" t="str">
            <v>Hämofiltration: Kontinuierlich: Venovenös, pumpengetrieben (CVVH), Antikoagulation mit sonstigen Substanzen: Mehr als 1.320 bis 1.680 Stunden</v>
          </cell>
          <cell r="E928">
            <v>1</v>
          </cell>
        </row>
        <row r="929">
          <cell r="A929" t="str">
            <v>ZE119.10.01</v>
          </cell>
          <cell r="B929">
            <v>29444.27</v>
          </cell>
          <cell r="C929" t="str">
            <v>8-853.1d</v>
          </cell>
          <cell r="D929" t="str">
            <v>Hämofiltration: Kontinuierlich: Arteriovenös (CAVH): Mehr als 1.680 bis 2.040 Stunden</v>
          </cell>
          <cell r="E929">
            <v>1</v>
          </cell>
        </row>
        <row r="930">
          <cell r="A930" t="str">
            <v>ZE119.10.02</v>
          </cell>
          <cell r="B930">
            <v>29444.27</v>
          </cell>
          <cell r="C930" t="str">
            <v>8-853.7a</v>
          </cell>
          <cell r="D930" t="str">
            <v>Hämofiltration: Kontinuierlich: Venovenös, pumpengetrieben (CVVH), Antikoagulation mit Heparin oder ohne Antikoagulation: Mehr als 1.680 bis 2.040 Stunden</v>
          </cell>
          <cell r="E930">
            <v>1</v>
          </cell>
        </row>
        <row r="931">
          <cell r="A931" t="str">
            <v>ZE119.10.03</v>
          </cell>
          <cell r="B931">
            <v>29444.27</v>
          </cell>
          <cell r="C931" t="str">
            <v>8-853.8a</v>
          </cell>
          <cell r="D931" t="str">
            <v>Hämofiltration: Kontinuierlich: Venovenös, pumpengetrieben (CVVH), Antikoagulation mit sonstigen Substanzen: Mehr als 1.680 bis 2.040 Stunden</v>
          </cell>
          <cell r="E931">
            <v>1</v>
          </cell>
        </row>
        <row r="932">
          <cell r="A932" t="str">
            <v>ZE119.11.01</v>
          </cell>
          <cell r="B932">
            <v>35210.120000000003</v>
          </cell>
          <cell r="C932" t="str">
            <v>8-853.1e</v>
          </cell>
          <cell r="D932" t="str">
            <v>Hämofiltration: Kontinuierlich: Arteriovenös (CAVH): Mehr als 2.040 bis 2.400 Stunden</v>
          </cell>
          <cell r="E932">
            <v>1</v>
          </cell>
        </row>
        <row r="933">
          <cell r="A933" t="str">
            <v>ZE119.11.02</v>
          </cell>
          <cell r="B933">
            <v>35210.120000000003</v>
          </cell>
          <cell r="C933" t="str">
            <v>8-853.7b</v>
          </cell>
          <cell r="D933" t="str">
            <v>Hämofiltration: Kontinuierlich: Venovenös, pumpengetrieben (CVVH), Antikoagulation mit Heparin oder ohne Antikoagulation: Mehr als 2.040 bis 2.400 Stunden</v>
          </cell>
          <cell r="E933">
            <v>1</v>
          </cell>
        </row>
        <row r="934">
          <cell r="A934" t="str">
            <v>ZE119.11.03</v>
          </cell>
          <cell r="B934">
            <v>35210.120000000003</v>
          </cell>
          <cell r="C934" t="str">
            <v>8-853.8b</v>
          </cell>
          <cell r="D934" t="str">
            <v>Hämofiltration: Kontinuierlich: Venovenös, pumpengetrieben (CVVH), Antikoagulation mit sonstigen Substanzen: Mehr als 2.040 bis 2.400 Stunden</v>
          </cell>
          <cell r="E934">
            <v>1</v>
          </cell>
        </row>
        <row r="935">
          <cell r="A935" t="str">
            <v>ZE119.12.01</v>
          </cell>
          <cell r="B935">
            <v>40975.97</v>
          </cell>
          <cell r="C935" t="str">
            <v>8-853.1f</v>
          </cell>
          <cell r="D935" t="str">
            <v>Hämofiltration: Kontinuierlich: Arteriovenös (CAVH): Mehr als 2.400 Stunden</v>
          </cell>
          <cell r="E935">
            <v>1</v>
          </cell>
        </row>
        <row r="936">
          <cell r="A936" t="str">
            <v>ZE119.12.02</v>
          </cell>
          <cell r="B936">
            <v>40975.97</v>
          </cell>
          <cell r="C936" t="str">
            <v>8-853.7c</v>
          </cell>
          <cell r="D936" t="str">
            <v>Hämofiltration: Kontinuierlich: Venovenös, pumpengetrieben (CVVH), Antikoagulation mit Heparin oder ohne Antikoagulation: Mehr als 2.400 Stunden</v>
          </cell>
          <cell r="E936">
            <v>1</v>
          </cell>
        </row>
        <row r="937">
          <cell r="A937" t="str">
            <v>ZE119.12.03</v>
          </cell>
          <cell r="B937">
            <v>40975.97</v>
          </cell>
          <cell r="C937" t="str">
            <v>8-853.8c</v>
          </cell>
          <cell r="D937" t="str">
            <v>Hämofiltration: Kontinuierlich: Venovenös, pumpengetrieben (CVVH), Antikoagulation mit sonstigen Substanzen: Mehr als 2.400 Stunden</v>
          </cell>
          <cell r="E937">
            <v>1</v>
          </cell>
        </row>
        <row r="938">
          <cell r="A938" t="str">
            <v>ZE120</v>
          </cell>
          <cell r="B938">
            <v>0</v>
          </cell>
          <cell r="C938">
            <v>0</v>
          </cell>
          <cell r="D938" t="str">
            <v>Hämodialyse: Kontinuierlich, venovenös, pumpengetrieben (CVVHD)</v>
          </cell>
          <cell r="E938">
            <v>1</v>
          </cell>
        </row>
        <row r="939">
          <cell r="A939" t="str">
            <v>ZE120.01.01</v>
          </cell>
          <cell r="B939">
            <v>323.72000000000003</v>
          </cell>
          <cell r="C939" t="str">
            <v>8-854.60</v>
          </cell>
          <cell r="D939" t="str">
            <v>Hämodialyse: Kontinuierlich, venovenös, pumpengetrieben (CVVHD): Antikoagulation mit Heparin oder ohne Antikoagulation: Bis 24 Stunden</v>
          </cell>
          <cell r="E939">
            <v>1</v>
          </cell>
        </row>
        <row r="940">
          <cell r="A940" t="str">
            <v>ZE120.01.02</v>
          </cell>
          <cell r="B940">
            <v>323.72000000000003</v>
          </cell>
          <cell r="C940" t="str">
            <v>8-854.70</v>
          </cell>
          <cell r="D940" t="str">
            <v>Hämodialyse: Kontinuierlich, venovenös, pumpengetrieben (CVVHD): Antikoagulation mit sonstigen Substanzen: Bis 24 Stunden</v>
          </cell>
          <cell r="E940">
            <v>1</v>
          </cell>
        </row>
        <row r="941">
          <cell r="A941" t="str">
            <v>ZE120.02.01</v>
          </cell>
          <cell r="B941">
            <v>776.93</v>
          </cell>
          <cell r="C941" t="str">
            <v>8-854.61</v>
          </cell>
          <cell r="D941" t="str">
            <v>Hämodialyse: Kontinuierlich, venovenös, pumpengetrieben (CVVHD): Antikoagulation mit Heparin oder ohne Antikoagulation: Mehr als 24 bis 72 Stunden</v>
          </cell>
          <cell r="E941">
            <v>1</v>
          </cell>
        </row>
        <row r="942">
          <cell r="A942" t="str">
            <v>ZE120.02.02</v>
          </cell>
          <cell r="B942">
            <v>776.93</v>
          </cell>
          <cell r="C942" t="str">
            <v>8-854.71</v>
          </cell>
          <cell r="D942" t="str">
            <v>Hämodialyse: Kontinuierlich, venovenös, pumpengetrieben (CVVHD): Antikoagulation mit sonstigen Substanzen: Mehr als 24 bis 72 Stunden</v>
          </cell>
          <cell r="E942">
            <v>1</v>
          </cell>
        </row>
        <row r="943">
          <cell r="A943" t="str">
            <v>ZE120.03.01</v>
          </cell>
          <cell r="B943">
            <v>1553.86</v>
          </cell>
          <cell r="C943" t="str">
            <v>8-854.62</v>
          </cell>
          <cell r="D943" t="str">
            <v>Hämodialyse: Kontinuierlich, venovenös, pumpengetrieben (CVVHD): Antikoagulation mit Heparin oder ohne Antikoagulation: Mehr als 72 bis 144 Stunden</v>
          </cell>
          <cell r="E943">
            <v>1</v>
          </cell>
        </row>
        <row r="944">
          <cell r="A944" t="str">
            <v>ZE120.03.02</v>
          </cell>
          <cell r="B944">
            <v>1553.86</v>
          </cell>
          <cell r="C944" t="str">
            <v>8-854.72</v>
          </cell>
          <cell r="D944" t="str">
            <v>Hämodialyse: Kontinuierlich, venovenös, pumpengetrieben (CVVHD): Antikoagulation mit sonstigen Substanzen: Mehr als 72 bis 144 Stunden</v>
          </cell>
          <cell r="E944">
            <v>1</v>
          </cell>
        </row>
        <row r="945">
          <cell r="A945" t="str">
            <v>ZE120.04.01</v>
          </cell>
          <cell r="B945">
            <v>2783.99</v>
          </cell>
          <cell r="C945" t="str">
            <v>8-854.63</v>
          </cell>
          <cell r="D945" t="str">
            <v>Hämodialyse: Kontinuierlich, venovenös, pumpengetrieben (CVVHD): Antikoagulation mit Heparin oder ohne Antikoagulation: Mehr als 144 bis 264 Stunden</v>
          </cell>
          <cell r="E945">
            <v>1</v>
          </cell>
        </row>
        <row r="946">
          <cell r="A946" t="str">
            <v>ZE120.04.02</v>
          </cell>
          <cell r="B946">
            <v>2783.99</v>
          </cell>
          <cell r="C946" t="str">
            <v>8-854.73</v>
          </cell>
          <cell r="D946" t="str">
            <v>Hämodialyse: Kontinuierlich, venovenös, pumpengetrieben (CVVHD): Antikoagulation mit sonstigen Substanzen: Mehr als 144 bis 264 Stunden</v>
          </cell>
          <cell r="E946">
            <v>1</v>
          </cell>
        </row>
        <row r="947">
          <cell r="A947" t="str">
            <v>ZE120.05.01</v>
          </cell>
          <cell r="B947">
            <v>4661.57</v>
          </cell>
          <cell r="C947" t="str">
            <v>8-854.64</v>
          </cell>
          <cell r="D947" t="str">
            <v>Hämodialyse: Kontinuierlich, venovenös, pumpengetrieben (CVVHD): Antikoagulation mit Heparin oder ohne Antikoagulation: Mehr als 264 bis 432 Stunden</v>
          </cell>
          <cell r="E947">
            <v>1</v>
          </cell>
        </row>
        <row r="948">
          <cell r="A948" t="str">
            <v>ZE120.05.02</v>
          </cell>
          <cell r="B948">
            <v>4661.57</v>
          </cell>
          <cell r="C948" t="str">
            <v>8-854.74</v>
          </cell>
          <cell r="D948" t="str">
            <v>Hämodialyse: Kontinuierlich, venovenös, pumpengetrieben (CVVHD): Antikoagulation mit sonstigen Substanzen: Mehr als 264 bis 432 Stunden</v>
          </cell>
          <cell r="E948">
            <v>1</v>
          </cell>
        </row>
        <row r="949">
          <cell r="A949" t="str">
            <v>ZE120.06.01</v>
          </cell>
          <cell r="B949">
            <v>6927.61</v>
          </cell>
          <cell r="C949" t="str">
            <v>8-854.66</v>
          </cell>
          <cell r="D949" t="str">
            <v>Hämodialyse: Kontinuierlich, venovenös, pumpengetrieben (CVVHD): Antikoagulation mit Heparin oder ohne Antikoagulation: Mehr als 432 bis 600 Stunden</v>
          </cell>
          <cell r="E949">
            <v>1</v>
          </cell>
        </row>
        <row r="950">
          <cell r="A950" t="str">
            <v>ZE120.06.02</v>
          </cell>
          <cell r="B950">
            <v>6927.61</v>
          </cell>
          <cell r="C950" t="str">
            <v>8-854.76</v>
          </cell>
          <cell r="D950" t="str">
            <v>Hämodialyse: Kontinuierlich, venovenös, pumpengetrieben (CVVHD): Antikoagulation mit sonstigen Substanzen: Mehr als 432 bis 600 Stunden</v>
          </cell>
          <cell r="E950">
            <v>1</v>
          </cell>
        </row>
        <row r="951">
          <cell r="A951" t="str">
            <v>ZE120.07.01</v>
          </cell>
          <cell r="B951">
            <v>10229.549999999999</v>
          </cell>
          <cell r="C951" t="str">
            <v>8-854.67</v>
          </cell>
          <cell r="D951" t="str">
            <v>Hämodialyse: Kontinuierlich, venovenös, pumpengetrieben (CVVHD): Antikoagulation mit Heparin oder ohne Antikoagulation: Mehr als 600 bis 960 Stunden</v>
          </cell>
          <cell r="E951">
            <v>1</v>
          </cell>
        </row>
        <row r="952">
          <cell r="A952" t="str">
            <v>ZE120.07.02</v>
          </cell>
          <cell r="B952">
            <v>10229.549999999999</v>
          </cell>
          <cell r="C952" t="str">
            <v>8-854.77</v>
          </cell>
          <cell r="D952" t="str">
            <v>Hämodialyse: Kontinuierlich, venovenös, pumpengetrieben (CVVHD): Antikoagulation mit sonstigen Substanzen: Mehr als 600 bis 960 Stunden</v>
          </cell>
          <cell r="E952">
            <v>1</v>
          </cell>
        </row>
        <row r="953">
          <cell r="A953" t="str">
            <v>ZE120.08.01</v>
          </cell>
          <cell r="B953">
            <v>15085.35</v>
          </cell>
          <cell r="C953" t="str">
            <v>8-854.68</v>
          </cell>
          <cell r="D953" t="str">
            <v>Hämodialyse: Kontinuierlich, venovenös, pumpengetrieben (CVVHD): Antikoagulation mit Heparin oder ohne Antikoagulation: Mehr als 960 bis 1.320 Stunden</v>
          </cell>
          <cell r="E953">
            <v>1</v>
          </cell>
        </row>
        <row r="954">
          <cell r="A954" t="str">
            <v>ZE120.08.02</v>
          </cell>
          <cell r="B954">
            <v>15085.35</v>
          </cell>
          <cell r="C954" t="str">
            <v>8-854.78</v>
          </cell>
          <cell r="D954" t="str">
            <v>Hämodialyse: Kontinuierlich, venovenös, pumpengetrieben (CVVHD): Antikoagulation mit sonstigen Substanzen: Mehr als 960 bis 1.320 Stunden</v>
          </cell>
          <cell r="E954">
            <v>1</v>
          </cell>
        </row>
        <row r="955">
          <cell r="A955" t="str">
            <v>ZE120.09.01</v>
          </cell>
          <cell r="B955">
            <v>19941.150000000001</v>
          </cell>
          <cell r="C955" t="str">
            <v>8-854.69</v>
          </cell>
          <cell r="D955" t="str">
            <v>Hämodialyse: Kontinuierlich, venovenös, pumpengetrieben (CVVHD): Antikoagulation mit Heparin oder ohne Antikoagulation: Mehr als 1.320 bis 1.680 Stunden</v>
          </cell>
          <cell r="E955">
            <v>1</v>
          </cell>
        </row>
        <row r="956">
          <cell r="A956" t="str">
            <v>ZE120.09.02</v>
          </cell>
          <cell r="B956">
            <v>19941.150000000001</v>
          </cell>
          <cell r="C956" t="str">
            <v>8-854.79</v>
          </cell>
          <cell r="D956" t="str">
            <v>Hämodialyse: Kontinuierlich, venovenös, pumpengetrieben (CVVHD): Antikoagulation mit sonstigen Substanzen: Mehr als 1.320 bis 1.680 Stunden</v>
          </cell>
          <cell r="E956">
            <v>1</v>
          </cell>
        </row>
        <row r="957">
          <cell r="A957" t="str">
            <v>ZE120.10.01</v>
          </cell>
          <cell r="B957">
            <v>24796.95</v>
          </cell>
          <cell r="C957" t="str">
            <v>8-854.6a</v>
          </cell>
          <cell r="D957" t="str">
            <v>Hämodialyse: Kontinuierlich, venovenös, pumpengetrieben (CVVHD): Antikoagulation mit Heparin oder ohne Antikoagulation: Mehr als 1.680 bis 2.040 Stunden</v>
          </cell>
          <cell r="E957">
            <v>1</v>
          </cell>
        </row>
        <row r="958">
          <cell r="A958" t="str">
            <v>ZE120.10.02</v>
          </cell>
          <cell r="B958">
            <v>24796.95</v>
          </cell>
          <cell r="C958" t="str">
            <v>8-854.7a</v>
          </cell>
          <cell r="D958" t="str">
            <v>Hämodialyse: Kontinuierlich, venovenös, pumpengetrieben (CVVHD): Antikoagulation mit sonstigen Substanzen: Mehr als 1.680 bis 2.040 Stunden</v>
          </cell>
          <cell r="E958">
            <v>1</v>
          </cell>
        </row>
        <row r="959">
          <cell r="A959" t="str">
            <v>ZE120.11.01</v>
          </cell>
          <cell r="B959">
            <v>29652.75</v>
          </cell>
          <cell r="C959" t="str">
            <v>8-854.6b</v>
          </cell>
          <cell r="D959" t="str">
            <v>Hämodialyse: Kontinuierlich, venovenös, pumpengetrieben (CVVHD): Antikoagulation mit Heparin oder ohne Antikoagulation: Mehr als 2.040 bis 2.400 Stunden</v>
          </cell>
          <cell r="E959">
            <v>1</v>
          </cell>
        </row>
        <row r="960">
          <cell r="A960" t="str">
            <v>ZE120.11.02</v>
          </cell>
          <cell r="B960">
            <v>29652.75</v>
          </cell>
          <cell r="C960" t="str">
            <v>8-854.7b</v>
          </cell>
          <cell r="D960" t="str">
            <v>Hämodialyse: Kontinuierlich, venovenös, pumpengetrieben (CVVHD): Antikoagulation mit sonstigen Substanzen: Mehr als 2.040 bis 2.400 Stunden</v>
          </cell>
          <cell r="E960">
            <v>1</v>
          </cell>
        </row>
        <row r="961">
          <cell r="A961" t="str">
            <v>ZE120.12.01</v>
          </cell>
          <cell r="B961">
            <v>34508.550000000003</v>
          </cell>
          <cell r="C961" t="str">
            <v>8-854.6c</v>
          </cell>
          <cell r="D961" t="str">
            <v>Hämodialyse: Kontinuierlich, venovenös, pumpengetrieben (CVVHD): Antikoagulation mit Heparin oder ohne Antikoagulation: Mehr als 2.400 Stunden</v>
          </cell>
          <cell r="E961">
            <v>1</v>
          </cell>
        </row>
        <row r="962">
          <cell r="A962" t="str">
            <v>ZE120.12.02</v>
          </cell>
          <cell r="B962">
            <v>34508.550000000003</v>
          </cell>
          <cell r="C962" t="str">
            <v>8-854.7c</v>
          </cell>
          <cell r="D962" t="str">
            <v>Hämodialyse: Kontinuierlich, venovenös, pumpengetrieben (CVVHD): Antikoagulation mit sonstigen Substanzen: Mehr als 2.400 Stunden</v>
          </cell>
          <cell r="E962">
            <v>1</v>
          </cell>
        </row>
        <row r="963">
          <cell r="A963" t="str">
            <v>ZE121</v>
          </cell>
          <cell r="B963">
            <v>0</v>
          </cell>
          <cell r="C963">
            <v>0</v>
          </cell>
          <cell r="D963" t="str">
            <v>Hämodiafiltration: Kontinuierlich</v>
          </cell>
          <cell r="E963">
            <v>1</v>
          </cell>
        </row>
        <row r="964">
          <cell r="A964" t="str">
            <v>ZE121.01.01</v>
          </cell>
          <cell r="B964">
            <v>360.77</v>
          </cell>
          <cell r="C964" t="str">
            <v>8-855.13</v>
          </cell>
          <cell r="D964" t="str">
            <v>Hämodiafiltration: Kontinuierlich: Arteriovenös (CAVHDF): Bis 24 Stunden</v>
          </cell>
          <cell r="E964">
            <v>1</v>
          </cell>
        </row>
        <row r="965">
          <cell r="A965" t="str">
            <v>ZE121.01.02</v>
          </cell>
          <cell r="B965">
            <v>360.77</v>
          </cell>
          <cell r="C965" t="str">
            <v>8-855.70</v>
          </cell>
          <cell r="D965" t="str">
            <v>Hämodiafiltration: Kontinuierlich: Venovenös, pumpengetrieben (CVVHDF), Antikoagulation mit Heparin oder ohne Antikoagulation: Bis 24 Stunden</v>
          </cell>
          <cell r="E965">
            <v>1</v>
          </cell>
        </row>
        <row r="966">
          <cell r="A966" t="str">
            <v>ZE121.01.03</v>
          </cell>
          <cell r="B966">
            <v>360.77</v>
          </cell>
          <cell r="C966" t="str">
            <v>8-855.80</v>
          </cell>
          <cell r="D966" t="str">
            <v>Hämodiafiltration: Kontinuierlich: Venovenös, pumpengetrieben (CVVHDF), Antikoagulation mit sonstigen Substanzen: Bis 24 Stunden</v>
          </cell>
          <cell r="E966">
            <v>1</v>
          </cell>
        </row>
        <row r="967">
          <cell r="A967" t="str">
            <v>ZE121.02.01</v>
          </cell>
          <cell r="B967">
            <v>865.85</v>
          </cell>
          <cell r="C967" t="str">
            <v>8-855.14</v>
          </cell>
          <cell r="D967" t="str">
            <v>Hämodiafiltration: Kontinuierlich: Arteriovenös (CAVHDF): Mehr als 24 bis 72 Stunden</v>
          </cell>
          <cell r="E967">
            <v>1</v>
          </cell>
        </row>
        <row r="968">
          <cell r="A968" t="str">
            <v>ZE121.02.02</v>
          </cell>
          <cell r="B968">
            <v>865.85</v>
          </cell>
          <cell r="C968" t="str">
            <v>8-855.71</v>
          </cell>
          <cell r="D968" t="str">
            <v>Hämodiafiltration: Kontinuierlich: Venovenös, pumpengetrieben (CVVHDF), Antikoagulation mit Heparin oder ohne Antikoagulation: Mehr als 24 bis 72 Stunden</v>
          </cell>
          <cell r="E968">
            <v>1</v>
          </cell>
        </row>
        <row r="969">
          <cell r="A969" t="str">
            <v>ZE121.02.03</v>
          </cell>
          <cell r="B969">
            <v>865.85</v>
          </cell>
          <cell r="C969" t="str">
            <v>8-855.81</v>
          </cell>
          <cell r="D969" t="str">
            <v>Hämodiafiltration: Kontinuierlich: Venovenös, pumpengetrieben (CVVHDF), Antikoagulation mit sonstigen Substanzen: Mehr als 24 bis 72 Stunden</v>
          </cell>
          <cell r="E969">
            <v>1</v>
          </cell>
        </row>
        <row r="970">
          <cell r="A970" t="str">
            <v>ZE121.03.01</v>
          </cell>
          <cell r="B970">
            <v>1731.7</v>
          </cell>
          <cell r="C970" t="str">
            <v>8-855.15</v>
          </cell>
          <cell r="D970" t="str">
            <v>Hämodiafiltration: Kontinuierlich: Arteriovenös (CAVHDF): Mehr als 72 bis 144 Stunden</v>
          </cell>
          <cell r="E970">
            <v>1</v>
          </cell>
        </row>
        <row r="971">
          <cell r="A971" t="str">
            <v>ZE121.03.02</v>
          </cell>
          <cell r="B971">
            <v>1731.7</v>
          </cell>
          <cell r="C971" t="str">
            <v>8-855.72</v>
          </cell>
          <cell r="D971" t="str">
            <v>Hämodiafiltration: Kontinuierlich: Venovenös, pumpengetrieben (CVVHDF), Antikoagulation mit Heparin oder ohne Antikoagulation: Mehr als 72 bis 144 Stunden</v>
          </cell>
          <cell r="E971">
            <v>1</v>
          </cell>
        </row>
        <row r="972">
          <cell r="A972" t="str">
            <v>ZE121.03.03</v>
          </cell>
          <cell r="B972">
            <v>1731.7</v>
          </cell>
          <cell r="C972" t="str">
            <v>8-855.82</v>
          </cell>
          <cell r="D972" t="str">
            <v>Hämodiafiltration: Kontinuierlich: Venovenös, pumpengetrieben (CVVHDF), Antikoagulation mit sonstigen Substanzen: Mehr als 72 bis 144 Stunden</v>
          </cell>
          <cell r="E972">
            <v>1</v>
          </cell>
        </row>
        <row r="973">
          <cell r="A973" t="str">
            <v>ZE121.04.01</v>
          </cell>
          <cell r="B973">
            <v>3102.62</v>
          </cell>
          <cell r="C973" t="str">
            <v>8-855.16</v>
          </cell>
          <cell r="D973" t="str">
            <v>Hämodiafiltration: Kontinuierlich: Arteriovenös (CAVHDF): Mehr als 144 bis 264 Stunden</v>
          </cell>
          <cell r="E973">
            <v>1</v>
          </cell>
        </row>
        <row r="974">
          <cell r="A974" t="str">
            <v>ZE121.04.02</v>
          </cell>
          <cell r="B974">
            <v>3102.62</v>
          </cell>
          <cell r="C974" t="str">
            <v>8-855.73</v>
          </cell>
          <cell r="D974" t="str">
            <v>Hämodiafiltration: Kontinuierlich: Venovenös, pumpengetrieben (CVVHDF), Antikoagulation mit Heparin oder ohne Antikoagulation: Mehr als 144 bis 264 Stunden</v>
          </cell>
          <cell r="E974">
            <v>1</v>
          </cell>
        </row>
        <row r="975">
          <cell r="A975" t="str">
            <v>ZE121.04.03</v>
          </cell>
          <cell r="B975">
            <v>3102.62</v>
          </cell>
          <cell r="C975" t="str">
            <v>8-855.83</v>
          </cell>
          <cell r="D975" t="str">
            <v>Hämodiafiltration: Kontinuierlich: Venovenös, pumpengetrieben (CVVHDF), Antikoagulation mit sonstigen Substanzen: Mehr als 144 bis 264 Stunden</v>
          </cell>
          <cell r="E975">
            <v>1</v>
          </cell>
        </row>
        <row r="976">
          <cell r="A976" t="str">
            <v>ZE121.05.01</v>
          </cell>
          <cell r="B976">
            <v>5195.09</v>
          </cell>
          <cell r="C976" t="str">
            <v>8-855.17</v>
          </cell>
          <cell r="D976" t="str">
            <v>Hämodiafiltration: Kontinuierlich: Arteriovenös (CAVHDF): Mehr als 264 bis 432 Stunden</v>
          </cell>
          <cell r="E976">
            <v>1</v>
          </cell>
        </row>
        <row r="977">
          <cell r="A977" t="str">
            <v>ZE121.05.02</v>
          </cell>
          <cell r="B977">
            <v>5195.09</v>
          </cell>
          <cell r="C977" t="str">
            <v>8-855.74</v>
          </cell>
          <cell r="D977" t="str">
            <v>Hämodiafiltration: Kontinuierlich: Venovenös, pumpengetrieben (CVVHDF), Antikoagulation mit Heparin oder ohne Antikoagulation: Mehr als 264 bis 432 Stunden</v>
          </cell>
          <cell r="E977">
            <v>1</v>
          </cell>
        </row>
        <row r="978">
          <cell r="A978" t="str">
            <v>ZE121.05.03</v>
          </cell>
          <cell r="B978">
            <v>5195.09</v>
          </cell>
          <cell r="C978" t="str">
            <v>8-855.84</v>
          </cell>
          <cell r="D978" t="str">
            <v>Hämodiafiltration: Kontinuierlich: Venovenös, pumpengetrieben (CVVHDF), Antikoagulation mit sonstigen Substanzen: Mehr als 264 bis 432 Stunden</v>
          </cell>
          <cell r="E978">
            <v>1</v>
          </cell>
        </row>
        <row r="979">
          <cell r="A979" t="str">
            <v>ZE121.06.01</v>
          </cell>
          <cell r="B979">
            <v>7720.48</v>
          </cell>
          <cell r="C979" t="str">
            <v>8-855.19</v>
          </cell>
          <cell r="D979" t="str">
            <v>Hämodiafiltration: Kontinuierlich: Arteriovenös (CAVHDF): Mehr als 432 bis 600 Stunden</v>
          </cell>
          <cell r="E979">
            <v>1</v>
          </cell>
        </row>
        <row r="980">
          <cell r="A980" t="str">
            <v>ZE121.06.02</v>
          </cell>
          <cell r="B980">
            <v>7720.48</v>
          </cell>
          <cell r="C980" t="str">
            <v>8-855.76</v>
          </cell>
          <cell r="D980" t="str">
            <v>Hämodiafiltration: Kontinuierlich: Venovenös, pumpengetrieben (CVVHDF), Antikoagulation mit Heparin oder ohne Antikoagulation: Mehr als 432 bis 600 Stunden</v>
          </cell>
          <cell r="E980">
            <v>1</v>
          </cell>
        </row>
        <row r="981">
          <cell r="A981" t="str">
            <v>ZE121.06.03</v>
          </cell>
          <cell r="B981">
            <v>7720.48</v>
          </cell>
          <cell r="C981" t="str">
            <v>8-855.86</v>
          </cell>
          <cell r="D981" t="str">
            <v>Hämodiafiltration: Kontinuierlich: Venovenös, pumpengetrieben (CVVHDF), Antikoagulation mit sonstigen Substanzen: Mehr als 432 bis 600 Stunden</v>
          </cell>
          <cell r="E981">
            <v>1</v>
          </cell>
        </row>
        <row r="982">
          <cell r="A982" t="str">
            <v>ZE121.07.01</v>
          </cell>
          <cell r="B982">
            <v>11400.33</v>
          </cell>
          <cell r="C982" t="str">
            <v>8-855.1a</v>
          </cell>
          <cell r="D982" t="str">
            <v>Hämodiafiltration: Kontinuierlich: Arteriovenös (CAVHDF): Mehr als 600 bis 960 Stunden</v>
          </cell>
          <cell r="E982">
            <v>1</v>
          </cell>
        </row>
        <row r="983">
          <cell r="A983" t="str">
            <v>ZE121.07.02</v>
          </cell>
          <cell r="B983">
            <v>11400.33</v>
          </cell>
          <cell r="C983" t="str">
            <v>8-855.77</v>
          </cell>
          <cell r="D983" t="str">
            <v>Hämodiafiltration: Kontinuierlich: Venovenös, pumpengetrieben (CVVHDF), Antikoagulation mit Heparin oder ohne Antikoagulation: Mehr als 600 bis 960 Stunden</v>
          </cell>
          <cell r="E983">
            <v>1</v>
          </cell>
        </row>
        <row r="984">
          <cell r="A984" t="str">
            <v>ZE121.07.03</v>
          </cell>
          <cell r="B984">
            <v>11400.33</v>
          </cell>
          <cell r="C984" t="str">
            <v>8-855.87</v>
          </cell>
          <cell r="D984" t="str">
            <v>Hämodiafiltration: Kontinuierlich: Venovenös, pumpengetrieben (CVVHDF), Antikoagulation mit sonstigen Substanzen: Mehr als 600 bis 960 Stunden</v>
          </cell>
          <cell r="E984">
            <v>1</v>
          </cell>
        </row>
        <row r="985">
          <cell r="A985" t="str">
            <v>ZE121.08.01</v>
          </cell>
          <cell r="B985">
            <v>16811.88</v>
          </cell>
          <cell r="C985" t="str">
            <v>8-855.1b</v>
          </cell>
          <cell r="D985" t="str">
            <v>Hämodiafiltration: Kontinuierlich: Arteriovenös (CAVHDF): Mehr als 960 bis 1.320 Stunden</v>
          </cell>
          <cell r="E985">
            <v>1</v>
          </cell>
        </row>
        <row r="986">
          <cell r="A986" t="str">
            <v>ZE121.08.02</v>
          </cell>
          <cell r="B986">
            <v>16811.88</v>
          </cell>
          <cell r="C986" t="str">
            <v>8-855.78</v>
          </cell>
          <cell r="D986" t="str">
            <v>Hämodiafiltration: Kontinuierlich: Venovenös, pumpengetrieben (CVVHDF), Antikoagulation mit Heparin oder ohne Antikoagulation: Mehr als 960 bis 1.320 Stunden</v>
          </cell>
          <cell r="E986">
            <v>1</v>
          </cell>
        </row>
        <row r="987">
          <cell r="A987" t="str">
            <v>ZE121.08.03</v>
          </cell>
          <cell r="B987">
            <v>16811.88</v>
          </cell>
          <cell r="C987" t="str">
            <v>8-855.88</v>
          </cell>
          <cell r="D987" t="str">
            <v>Hämodiafiltration: Kontinuierlich: Venovenös, pumpengetrieben (CVVHDF), Antikoagulation mit sonstigen Substanzen: Mehr als 960 bis 1.320 Stunden</v>
          </cell>
          <cell r="E987">
            <v>1</v>
          </cell>
        </row>
        <row r="988">
          <cell r="A988" t="str">
            <v>ZE121.09.01</v>
          </cell>
          <cell r="B988">
            <v>22223.43</v>
          </cell>
          <cell r="C988" t="str">
            <v>8-855.1c</v>
          </cell>
          <cell r="D988" t="str">
            <v>Hämodiafiltration: Kontinuierlich: Arteriovenös (CAVHDF): Mehr als 1.320 bis 1.680 Stunden</v>
          </cell>
          <cell r="E988">
            <v>1</v>
          </cell>
        </row>
        <row r="989">
          <cell r="A989" t="str">
            <v>ZE121.09.02</v>
          </cell>
          <cell r="B989">
            <v>22223.43</v>
          </cell>
          <cell r="C989" t="str">
            <v>8-855.79</v>
          </cell>
          <cell r="D989" t="str">
            <v>Hämodiafiltration: Kontinuierlich: Venovenös, pumpengetrieben (CVVHDF), Antikoagulation mit Heparin oder ohne Antikoagulation: Mehr als 1.320 bis 1.680 Stunden</v>
          </cell>
          <cell r="E989">
            <v>1</v>
          </cell>
        </row>
        <row r="990">
          <cell r="A990" t="str">
            <v>ZE121.09.03</v>
          </cell>
          <cell r="B990">
            <v>22223.43</v>
          </cell>
          <cell r="C990" t="str">
            <v>8-855.89</v>
          </cell>
          <cell r="D990" t="str">
            <v>Hämodiafiltration: Kontinuierlich: Venovenös, pumpengetrieben (CVVHDF), Antikoagulation mit sonstigen Substanzen: Mehr als 1.320 bis 1.680 Stunden</v>
          </cell>
          <cell r="E990">
            <v>1</v>
          </cell>
        </row>
        <row r="991">
          <cell r="A991" t="str">
            <v>ZE121.10.01</v>
          </cell>
          <cell r="B991">
            <v>27634.98</v>
          </cell>
          <cell r="C991" t="str">
            <v>8-855.1d</v>
          </cell>
          <cell r="D991" t="str">
            <v>Hämodiafiltration: Kontinuierlich: Arteriovenös (CAVHDF): Mehr als 1.680 bis 2.040 Stunden</v>
          </cell>
          <cell r="E991">
            <v>1</v>
          </cell>
        </row>
        <row r="992">
          <cell r="A992" t="str">
            <v>ZE121.10.02</v>
          </cell>
          <cell r="B992">
            <v>27634.98</v>
          </cell>
          <cell r="C992" t="str">
            <v>8-855.7a</v>
          </cell>
          <cell r="D992" t="str">
            <v>Hämodiafiltration: Kontinuierlich: Venovenös, pumpengetrieben (CVVHDF), Antikoagulation mit Heparin oder ohne Antikoagulation: Mehr als 1.680 bis 2.040 Stunden</v>
          </cell>
          <cell r="E992">
            <v>1</v>
          </cell>
        </row>
        <row r="993">
          <cell r="A993" t="str">
            <v>ZE121.10.03</v>
          </cell>
          <cell r="B993">
            <v>27634.98</v>
          </cell>
          <cell r="C993" t="str">
            <v>8-855.8a</v>
          </cell>
          <cell r="D993" t="str">
            <v>Hämodiafiltration: Kontinuierlich: Venovenös, pumpengetrieben (CVVHDF), Antikoagulation mit sonstigen Substanzen: Mehr als 1.680 bis 2.040 Stunden</v>
          </cell>
          <cell r="E993">
            <v>1</v>
          </cell>
        </row>
        <row r="994">
          <cell r="A994" t="str">
            <v>ZE121.11.01</v>
          </cell>
          <cell r="B994">
            <v>33046.53</v>
          </cell>
          <cell r="C994" t="str">
            <v>8-855.1e</v>
          </cell>
          <cell r="D994" t="str">
            <v>Hämodiafiltration: Kontinuierlich: Arteriovenös (CAVHDF): Mehr als 2.040 bis 2.400 Stunden</v>
          </cell>
          <cell r="E994">
            <v>1</v>
          </cell>
        </row>
        <row r="995">
          <cell r="A995" t="str">
            <v>ZE121.11.02</v>
          </cell>
          <cell r="B995">
            <v>33046.53</v>
          </cell>
          <cell r="C995" t="str">
            <v>8-855.7b</v>
          </cell>
          <cell r="D995" t="str">
            <v>Hämodiafiltration: Kontinuierlich: Venovenös, pumpengetrieben (CVVHDF), Antikoagulation mit Heparin oder ohne Antikoagulation: Mehr als 2.040 bis 2.400 Stunden</v>
          </cell>
          <cell r="E995">
            <v>1</v>
          </cell>
        </row>
        <row r="996">
          <cell r="A996" t="str">
            <v>ZE121.11.03</v>
          </cell>
          <cell r="B996">
            <v>33046.53</v>
          </cell>
          <cell r="C996" t="str">
            <v>8-855.8b</v>
          </cell>
          <cell r="D996" t="str">
            <v>Hämodiafiltration: Kontinuierlich: Venovenös, pumpengetrieben (CVVHDF), Antikoagulation mit sonstigen Substanzen: Mehr als 2.040 bis 2.400 Stunden</v>
          </cell>
          <cell r="E996">
            <v>1</v>
          </cell>
        </row>
        <row r="997">
          <cell r="A997" t="str">
            <v>ZE121.12.01</v>
          </cell>
          <cell r="B997">
            <v>38458.080000000002</v>
          </cell>
          <cell r="C997" t="str">
            <v>8-855.1f</v>
          </cell>
          <cell r="D997" t="str">
            <v>Hämodiafiltration: Kontinuierlich: Arteriovenös (CAVHDF): Mehr als 2.400 Stunden</v>
          </cell>
          <cell r="E997">
            <v>1</v>
          </cell>
        </row>
        <row r="998">
          <cell r="A998" t="str">
            <v>ZE121.12.02</v>
          </cell>
          <cell r="B998">
            <v>38458.080000000002</v>
          </cell>
          <cell r="C998" t="str">
            <v>8-855.7c</v>
          </cell>
          <cell r="D998" t="str">
            <v>Hämodiafiltration: Kontinuierlich: Venovenös, pumpengetrieben (CVVHDF), Antikoagulation mit Heparin oder ohne Antikoagulation: Mehr als 2.400 Stunden</v>
          </cell>
          <cell r="E998">
            <v>1</v>
          </cell>
        </row>
        <row r="999">
          <cell r="A999" t="str">
            <v>ZE121.12.03</v>
          </cell>
          <cell r="B999">
            <v>38458.080000000002</v>
          </cell>
          <cell r="C999" t="str">
            <v>8-855.8c</v>
          </cell>
          <cell r="D999" t="str">
            <v>Hämodiafiltration: Kontinuierlich: Venovenös, pumpengetrieben (CVVHDF), Antikoagulation mit sonstigen Substanzen: Mehr als 2.400 Stunden</v>
          </cell>
          <cell r="E999">
            <v>1</v>
          </cell>
        </row>
        <row r="1000">
          <cell r="A1000" t="str">
            <v>ZE122</v>
          </cell>
          <cell r="B1000">
            <v>270.91000000000003</v>
          </cell>
          <cell r="C1000" t="str">
            <v>8-857.0</v>
          </cell>
          <cell r="D1000" t="str">
            <v>Peritonealdialyse: Intermittierend, maschinell unterstützt (IPD)</v>
          </cell>
          <cell r="E1000">
            <v>1</v>
          </cell>
        </row>
        <row r="1001">
          <cell r="A1001" t="str">
            <v>ZE123</v>
          </cell>
          <cell r="B1001">
            <v>0</v>
          </cell>
          <cell r="C1001">
            <v>0</v>
          </cell>
          <cell r="D1001" t="str">
            <v>Peritonealdialyse: Kontinuierlich, nicht maschinell unterstützt (CAPD)</v>
          </cell>
          <cell r="E1001">
            <v>1</v>
          </cell>
        </row>
        <row r="1002">
          <cell r="A1002" t="str">
            <v>ZE123.01</v>
          </cell>
          <cell r="B1002">
            <v>197.9</v>
          </cell>
          <cell r="C1002" t="str">
            <v>8-857.10</v>
          </cell>
          <cell r="D1002" t="str">
            <v>Peritonealdialyse: Kontinuierlich, nicht maschinell unterstützt (CAPD): Bis 24 Stunden</v>
          </cell>
          <cell r="E1002">
            <v>1</v>
          </cell>
        </row>
        <row r="1003">
          <cell r="A1003" t="str">
            <v>ZE123.02</v>
          </cell>
          <cell r="B1003">
            <v>474.96</v>
          </cell>
          <cell r="C1003" t="str">
            <v>8-857.11</v>
          </cell>
          <cell r="D1003" t="str">
            <v>Peritonealdialyse: Kontinuierlich, nicht maschinell unterstützt (CAPD): Mehr als 24 bis 72 Stunden</v>
          </cell>
          <cell r="E1003">
            <v>1</v>
          </cell>
        </row>
        <row r="1004">
          <cell r="A1004" t="str">
            <v>ZE123.03</v>
          </cell>
          <cell r="B1004">
            <v>949.92</v>
          </cell>
          <cell r="C1004" t="str">
            <v>8-857.12</v>
          </cell>
          <cell r="D1004" t="str">
            <v>Peritonealdialyse: Kontinuierlich, nicht maschinell unterstützt (CAPD): Mehr als 72 bis 144 Stunden</v>
          </cell>
          <cell r="E1004">
            <v>1</v>
          </cell>
        </row>
        <row r="1005">
          <cell r="A1005" t="str">
            <v>ZE123.04</v>
          </cell>
          <cell r="B1005">
            <v>1701.94</v>
          </cell>
          <cell r="C1005" t="str">
            <v>8-857.13</v>
          </cell>
          <cell r="D1005" t="str">
            <v>Peritonealdialyse: Kontinuierlich, nicht maschinell unterstützt (CAPD): Mehr als 144 bis 264 Stunden</v>
          </cell>
          <cell r="E1005">
            <v>1</v>
          </cell>
        </row>
        <row r="1006">
          <cell r="A1006" t="str">
            <v>ZE123.05</v>
          </cell>
          <cell r="B1006">
            <v>2833.93</v>
          </cell>
          <cell r="C1006" t="str">
            <v>8-857.14</v>
          </cell>
          <cell r="D1006" t="str">
            <v>Peritonealdialyse: Kontinuierlich, nicht maschinell unterstützt (CAPD): Mehr als 264 bis 432 Stunden</v>
          </cell>
          <cell r="E1006">
            <v>1</v>
          </cell>
        </row>
        <row r="1007">
          <cell r="A1007" t="str">
            <v>ZE123.06</v>
          </cell>
          <cell r="B1007">
            <v>4235.0600000000004</v>
          </cell>
          <cell r="C1007" t="str">
            <v>8-857.16</v>
          </cell>
          <cell r="D1007" t="str">
            <v>Peritonealdialyse: Kontinuierlich, nicht maschinell unterstützt (CAPD): Mehr als 432 bis 600 Stunden</v>
          </cell>
          <cell r="E1007">
            <v>1</v>
          </cell>
        </row>
        <row r="1008">
          <cell r="A1008" t="str">
            <v>ZE123.07</v>
          </cell>
          <cell r="B1008">
            <v>6253.64</v>
          </cell>
          <cell r="C1008" t="str">
            <v>8-857.17</v>
          </cell>
          <cell r="D1008" t="str">
            <v>Peritonealdialyse: Kontinuierlich, nicht maschinell unterstützt (CAPD): Mehr als 600 bis 960 Stunden</v>
          </cell>
          <cell r="E1008">
            <v>1</v>
          </cell>
        </row>
        <row r="1009">
          <cell r="A1009" t="str">
            <v>ZE123.08</v>
          </cell>
          <cell r="B1009">
            <v>9222.14</v>
          </cell>
          <cell r="C1009" t="str">
            <v>8-857.18</v>
          </cell>
          <cell r="D1009" t="str">
            <v>Peritonealdialyse: Kontinuierlich, nicht maschinell unterstützt (CAPD): Mehr als 960 bis 1.320 Stunden</v>
          </cell>
          <cell r="E1009">
            <v>1</v>
          </cell>
        </row>
        <row r="1010">
          <cell r="A1010" t="str">
            <v>ZE123.09</v>
          </cell>
          <cell r="B1010">
            <v>12190.64</v>
          </cell>
          <cell r="C1010" t="str">
            <v>8-857.19</v>
          </cell>
          <cell r="D1010" t="str">
            <v>Peritonealdialyse: Kontinuierlich, nicht maschinell unterstützt (CAPD): Mehr als 1.320 bis 1.680 Stunden</v>
          </cell>
          <cell r="E1010">
            <v>1</v>
          </cell>
        </row>
        <row r="1011">
          <cell r="A1011" t="str">
            <v>ZE123.10</v>
          </cell>
          <cell r="B1011">
            <v>15159.14</v>
          </cell>
          <cell r="C1011" t="str">
            <v>8-857.1a</v>
          </cell>
          <cell r="D1011" t="str">
            <v>Peritonealdialyse: Kontinuierlich, nicht maschinell unterstützt (CAPD): Mehr als 1.680 bis 2.040 Stunden</v>
          </cell>
          <cell r="E1011">
            <v>1</v>
          </cell>
        </row>
        <row r="1012">
          <cell r="A1012" t="str">
            <v>ZE123.11</v>
          </cell>
          <cell r="B1012">
            <v>18127.64</v>
          </cell>
          <cell r="C1012" t="str">
            <v>8-857.1b</v>
          </cell>
          <cell r="D1012" t="str">
            <v>Peritonealdialyse: Kontinuierlich, nicht maschinell unterstützt (CAPD): Mehr als 2.040 bis 2.400 Stunden</v>
          </cell>
          <cell r="E1012">
            <v>1</v>
          </cell>
        </row>
        <row r="1013">
          <cell r="A1013" t="str">
            <v>ZE123.12</v>
          </cell>
          <cell r="B1013">
            <v>21096.14</v>
          </cell>
          <cell r="C1013" t="str">
            <v>8-857.1c</v>
          </cell>
          <cell r="D1013" t="str">
            <v>Peritonealdialyse: Kontinuierlich, nicht maschinell unterstützt (CAPD): Mehr als 2.400 Stunden</v>
          </cell>
          <cell r="E1013">
            <v>1</v>
          </cell>
        </row>
        <row r="1014">
          <cell r="A1014" t="str">
            <v>ZE124</v>
          </cell>
          <cell r="B1014">
            <v>0</v>
          </cell>
          <cell r="C1014">
            <v>0</v>
          </cell>
          <cell r="D1014" t="str">
            <v>Applikation von Medikamenten, Liste 5: Azacytidin, parenteral</v>
          </cell>
          <cell r="E1014">
            <v>0</v>
          </cell>
        </row>
        <row r="1015">
          <cell r="A1015" t="str">
            <v>ZE124.01</v>
          </cell>
          <cell r="B1015">
            <v>740.14</v>
          </cell>
          <cell r="C1015" t="str">
            <v>6-005.00</v>
          </cell>
          <cell r="D1015" t="str">
            <v>Applikation von Medikamenten, Liste 5: Azacytidin, parenteral: 150 mg bis unter 225 mg</v>
          </cell>
          <cell r="E1015">
            <v>0</v>
          </cell>
        </row>
        <row r="1016">
          <cell r="A1016" t="str">
            <v>ZE124.02</v>
          </cell>
          <cell r="B1016">
            <v>1071.55</v>
          </cell>
          <cell r="C1016" t="str">
            <v>6-005.01</v>
          </cell>
          <cell r="D1016" t="str">
            <v>Applikation von Medikamenten, Liste 5: Azacytidin, parenteral: 225 mg bis unter 300 mg</v>
          </cell>
          <cell r="E1016">
            <v>0</v>
          </cell>
        </row>
        <row r="1017">
          <cell r="A1017" t="str">
            <v>ZE124.03</v>
          </cell>
          <cell r="B1017">
            <v>1393.02</v>
          </cell>
          <cell r="C1017" t="str">
            <v>6-005.02</v>
          </cell>
          <cell r="D1017" t="str">
            <v>Applikation von Medikamenten, Liste 5: Azacytidin, parenteral: 300 mg bis unter 375 mg</v>
          </cell>
          <cell r="E1017">
            <v>0</v>
          </cell>
        </row>
        <row r="1018">
          <cell r="A1018" t="str">
            <v>ZE124.04</v>
          </cell>
          <cell r="B1018">
            <v>1714.48</v>
          </cell>
          <cell r="C1018" t="str">
            <v>6-005.03</v>
          </cell>
          <cell r="D1018" t="str">
            <v>Applikation von Medikamenten, Liste 5: Azacytidin, parenteral: 375 mg bis unter 450 mg</v>
          </cell>
          <cell r="E1018">
            <v>0</v>
          </cell>
        </row>
        <row r="1019">
          <cell r="A1019" t="str">
            <v>ZE124.05</v>
          </cell>
          <cell r="B1019">
            <v>2143.1</v>
          </cell>
          <cell r="C1019" t="str">
            <v>6-005.04</v>
          </cell>
          <cell r="D1019" t="str">
            <v>Applikation von Medikamenten, Liste 5: Azacytidin, parenteral: 450 mg bis unter 600 mg</v>
          </cell>
          <cell r="E1019">
            <v>0</v>
          </cell>
        </row>
        <row r="1020">
          <cell r="A1020" t="str">
            <v>ZE124.06</v>
          </cell>
          <cell r="B1020">
            <v>2786.03</v>
          </cell>
          <cell r="C1020" t="str">
            <v>6-005.05</v>
          </cell>
          <cell r="D1020" t="str">
            <v>Applikation von Medikamenten, Liste 5: Azacytidin, parenteral: 600 mg bis unter 750 mg</v>
          </cell>
          <cell r="E1020">
            <v>0</v>
          </cell>
        </row>
        <row r="1021">
          <cell r="A1021" t="str">
            <v>ZE124.07</v>
          </cell>
          <cell r="B1021">
            <v>3428.96</v>
          </cell>
          <cell r="C1021" t="str">
            <v>6-005.06</v>
          </cell>
          <cell r="D1021" t="str">
            <v>Applikation von Medikamenten, Liste 5: Azacytidin, parenteral: 750 mg bis unter 900 mg</v>
          </cell>
          <cell r="E1021">
            <v>0</v>
          </cell>
        </row>
        <row r="1022">
          <cell r="A1022" t="str">
            <v>ZE124.08</v>
          </cell>
          <cell r="B1022">
            <v>4286.2</v>
          </cell>
          <cell r="C1022" t="str">
            <v>6-005.07</v>
          </cell>
          <cell r="D1022" t="str">
            <v>Applikation von Medikamenten, Liste 5: Azacytidin, parenteral: 900 mg bis unter 1.200 mg</v>
          </cell>
          <cell r="E1022">
            <v>0</v>
          </cell>
        </row>
        <row r="1023">
          <cell r="A1023" t="str">
            <v>ZE124.09</v>
          </cell>
          <cell r="B1023">
            <v>5572.06</v>
          </cell>
          <cell r="C1023" t="str">
            <v>6-005.08</v>
          </cell>
          <cell r="D1023" t="str">
            <v>Applikation von Medikamenten, Liste 5: Azacytidin, parenteral: 1.200 mg bis unter 1.500 mg</v>
          </cell>
          <cell r="E1023">
            <v>0</v>
          </cell>
        </row>
        <row r="1024">
          <cell r="A1024" t="str">
            <v>ZE124.10</v>
          </cell>
          <cell r="B1024">
            <v>6857.92</v>
          </cell>
          <cell r="C1024" t="str">
            <v>6-005.09</v>
          </cell>
          <cell r="D1024" t="str">
            <v>Applikation von Medikamenten, Liste 5: Azacytidin, parenteral: 1.500 mg bis unter 1.800 mg</v>
          </cell>
          <cell r="E1024">
            <v>0</v>
          </cell>
        </row>
        <row r="1025">
          <cell r="A1025" t="str">
            <v>ZE124.11</v>
          </cell>
          <cell r="B1025">
            <v>8143.78</v>
          </cell>
          <cell r="C1025" t="str">
            <v>6-005.0a</v>
          </cell>
          <cell r="D1025" t="str">
            <v>Applikation von Medikamenten, Liste 5: Azacytidin, parenteral: 1.800 mg bis unter 2.100 mg</v>
          </cell>
          <cell r="E1025">
            <v>0</v>
          </cell>
        </row>
        <row r="1026">
          <cell r="A1026" t="str">
            <v>ZE124.12</v>
          </cell>
          <cell r="B1026">
            <v>9429.64</v>
          </cell>
          <cell r="C1026" t="str">
            <v>6-005.0b</v>
          </cell>
          <cell r="D1026" t="str">
            <v>Applikation von Medikamenten, Liste 5: Azacytidin, parenteral: 2.100 mg bis unter 2.400 mg</v>
          </cell>
          <cell r="E1026">
            <v>0</v>
          </cell>
        </row>
        <row r="1027">
          <cell r="A1027" t="str">
            <v>ZE124.13</v>
          </cell>
          <cell r="B1027">
            <v>10715.5</v>
          </cell>
          <cell r="C1027" t="str">
            <v>6-005.0c</v>
          </cell>
          <cell r="D1027" t="str">
            <v>Applikation von Medikamenten, Liste 5: Azacytidin, parenteral: 2.400 mg bis unter 2.700 mg</v>
          </cell>
          <cell r="E1027">
            <v>0</v>
          </cell>
        </row>
        <row r="1028">
          <cell r="A1028" t="str">
            <v>ZE124.14</v>
          </cell>
          <cell r="B1028">
            <v>12001.36</v>
          </cell>
          <cell r="C1028" t="str">
            <v>6-005.0d</v>
          </cell>
          <cell r="D1028" t="str">
            <v>Applikation von Medikamenten, Liste 5: Azacytidin, parenteral: 2.700 mg bis unter 3.000 mg</v>
          </cell>
          <cell r="E1028">
            <v>0</v>
          </cell>
        </row>
        <row r="1029">
          <cell r="A1029" t="str">
            <v>ZE124.15</v>
          </cell>
          <cell r="B1029">
            <v>13287.22</v>
          </cell>
          <cell r="C1029" t="str">
            <v>6-005.0e</v>
          </cell>
          <cell r="D1029" t="str">
            <v>Applikation von Medikamenten, Liste 5: Azacytidin, parenteral: 3.000 mg oder mehr</v>
          </cell>
          <cell r="E1029">
            <v>0</v>
          </cell>
        </row>
        <row r="1030">
          <cell r="A1030" t="str">
            <v>ZE125.01.01</v>
          </cell>
          <cell r="B1030">
            <v>551.52</v>
          </cell>
          <cell r="C1030" t="str">
            <v>5-839.b0</v>
          </cell>
          <cell r="D1030" t="str">
            <v>Andere Operationen an der Wirbelsäule: Implantation eines interspinösen Spreizers: 1 Segment</v>
          </cell>
          <cell r="E1030">
            <v>0</v>
          </cell>
        </row>
        <row r="1031">
          <cell r="A1031" t="str">
            <v>ZE125.01.02</v>
          </cell>
          <cell r="B1031">
            <v>551.52</v>
          </cell>
          <cell r="C1031" t="str">
            <v>5-839.c0</v>
          </cell>
          <cell r="D1031" t="str">
            <v>Andere Operationen an der Wirbelsäule: Wechsel eines interspinösen Spreizers: 1 Segment</v>
          </cell>
          <cell r="E1031">
            <v>0</v>
          </cell>
        </row>
        <row r="1032">
          <cell r="A1032" t="str">
            <v>ZE125.02.01</v>
          </cell>
          <cell r="B1032">
            <v>1103.04</v>
          </cell>
          <cell r="C1032" t="str">
            <v>5-839.b2</v>
          </cell>
          <cell r="D1032" t="str">
            <v>Andere Operationen an der Wirbelsäule: Implantation eines interspinösen Spreizers: 2 Segmente</v>
          </cell>
          <cell r="E1032">
            <v>0</v>
          </cell>
        </row>
        <row r="1033">
          <cell r="A1033" t="str">
            <v>ZE125.02.02</v>
          </cell>
          <cell r="B1033">
            <v>1103.04</v>
          </cell>
          <cell r="C1033" t="str">
            <v>5-839.c2</v>
          </cell>
          <cell r="D1033" t="str">
            <v>Andere Operationen an der Wirbelsäule: Wechsel eines interspinösen Spreizers: 2 Segmente</v>
          </cell>
          <cell r="E1033">
            <v>0</v>
          </cell>
        </row>
        <row r="1034">
          <cell r="A1034" t="str">
            <v>ZE125.03.01</v>
          </cell>
          <cell r="B1034">
            <v>1654.56</v>
          </cell>
          <cell r="C1034" t="str">
            <v>5-839.b3</v>
          </cell>
          <cell r="D1034" t="str">
            <v>Andere Operationen an der Wirbelsäule: Implantation eines interspinösen Spreizers: 3 oder mehr Segmente</v>
          </cell>
          <cell r="E1034">
            <v>0</v>
          </cell>
        </row>
        <row r="1035">
          <cell r="A1035" t="str">
            <v>ZE125.03.02</v>
          </cell>
          <cell r="B1035">
            <v>1654.56</v>
          </cell>
          <cell r="C1035" t="str">
            <v>5-839.c3</v>
          </cell>
          <cell r="D1035" t="str">
            <v>Andere Operationen an der Wirbelsäule: Wechsel eines interspinösen Spreizers: 3 oder mehr Segmente</v>
          </cell>
          <cell r="E1035">
            <v>0</v>
          </cell>
        </row>
        <row r="1036">
          <cell r="A1036" t="str">
            <v>ZE126.01</v>
          </cell>
          <cell r="B1036">
            <v>3450.77</v>
          </cell>
          <cell r="C1036" t="str">
            <v>5-801.k*</v>
          </cell>
          <cell r="D1036" t="str">
            <v>Offen chirurgische Operation am Gelenkknorpel und an den Menisken: Autogene matrixinduzierte Chondrozytentransplantation</v>
          </cell>
          <cell r="E1036">
            <v>0</v>
          </cell>
        </row>
        <row r="1037">
          <cell r="A1037" t="str">
            <v>ZE126.02</v>
          </cell>
          <cell r="B1037">
            <v>3450.77</v>
          </cell>
          <cell r="C1037" t="str">
            <v>5-812.h*</v>
          </cell>
          <cell r="D1037" t="str">
            <v>Arthroskopische Operation am Gelenkknorpel und an den Menisken: Autogene matrixinduzierte Chondrozytentransplantation</v>
          </cell>
          <cell r="E1037">
            <v>0</v>
          </cell>
        </row>
        <row r="1038">
          <cell r="A1038" t="str">
            <v>ZE128</v>
          </cell>
          <cell r="B1038">
            <v>0</v>
          </cell>
          <cell r="C1038">
            <v>0</v>
          </cell>
          <cell r="D1038" t="str">
            <v>Applikation von Medikamenten, Liste 4: Micafungin, parenteral</v>
          </cell>
          <cell r="E1038">
            <v>0</v>
          </cell>
        </row>
        <row r="1039">
          <cell r="A1039" t="str">
            <v>ZE128.01</v>
          </cell>
          <cell r="B1039">
            <v>303.41000000000003</v>
          </cell>
          <cell r="C1039" t="str">
            <v>6-004.50</v>
          </cell>
          <cell r="D1039" t="str">
            <v>Applikation von Medikamenten, Liste 4: Micafungin, parenteral: 75 mg bis unter 150 mg</v>
          </cell>
          <cell r="E1039">
            <v>0</v>
          </cell>
        </row>
        <row r="1040">
          <cell r="A1040" t="str">
            <v>ZE128.02</v>
          </cell>
          <cell r="B1040">
            <v>556.25</v>
          </cell>
          <cell r="C1040" t="str">
            <v>6-004.51</v>
          </cell>
          <cell r="D1040" t="str">
            <v>Applikation von Medikamenten, Liste 4: Micafungin, parenteral: 150 mg bis unter 250 mg</v>
          </cell>
          <cell r="E1040">
            <v>0</v>
          </cell>
        </row>
        <row r="1041">
          <cell r="A1041" t="str">
            <v>ZE128.03</v>
          </cell>
          <cell r="B1041">
            <v>859.66</v>
          </cell>
          <cell r="C1041" t="str">
            <v>6-004.52</v>
          </cell>
          <cell r="D1041" t="str">
            <v>Applikation von Medikamenten, Liste 4: Micafungin, parenteral: 250 mg bis unter 350 mg</v>
          </cell>
          <cell r="E1041">
            <v>0</v>
          </cell>
        </row>
        <row r="1042">
          <cell r="A1042" t="str">
            <v>ZE128.04</v>
          </cell>
          <cell r="B1042">
            <v>1163.07</v>
          </cell>
          <cell r="C1042" t="str">
            <v>6-004.53</v>
          </cell>
          <cell r="D1042" t="str">
            <v>Applikation von Medikamenten, Liste 4: Micafungin, parenteral: 350 mg bis unter 450 mg</v>
          </cell>
          <cell r="E1042">
            <v>0</v>
          </cell>
        </row>
        <row r="1043">
          <cell r="A1043" t="str">
            <v>ZE128.05</v>
          </cell>
          <cell r="B1043">
            <v>1466.48</v>
          </cell>
          <cell r="C1043" t="str">
            <v>6-004.54</v>
          </cell>
          <cell r="D1043" t="str">
            <v>Applikation von Medikamenten, Liste 4: Micafungin, parenteral: 450 mg bis unter 550 mg</v>
          </cell>
          <cell r="E1043">
            <v>0</v>
          </cell>
        </row>
        <row r="1044">
          <cell r="A1044" t="str">
            <v>ZE128.06</v>
          </cell>
          <cell r="B1044">
            <v>1769.89</v>
          </cell>
          <cell r="C1044" t="str">
            <v>6-004.55</v>
          </cell>
          <cell r="D1044" t="str">
            <v>Applikation von Medikamenten, Liste 4: Micafungin, parenteral: 550 mg bis unter 650 mg</v>
          </cell>
          <cell r="E1044">
            <v>0</v>
          </cell>
        </row>
        <row r="1045">
          <cell r="A1045" t="str">
            <v>ZE128.07</v>
          </cell>
          <cell r="B1045">
            <v>2073.3000000000002</v>
          </cell>
          <cell r="C1045" t="str">
            <v>6-004.56</v>
          </cell>
          <cell r="D1045" t="str">
            <v>Applikation von Medikamenten, Liste 4: Micafungin, parenteral: 650 mg bis unter 750 mg</v>
          </cell>
          <cell r="E1045">
            <v>0</v>
          </cell>
        </row>
        <row r="1046">
          <cell r="A1046" t="str">
            <v>ZE128.08</v>
          </cell>
          <cell r="B1046">
            <v>2376.71</v>
          </cell>
          <cell r="C1046" t="str">
            <v>6-004.57</v>
          </cell>
          <cell r="D1046" t="str">
            <v>Applikation von Medikamenten, Liste 4: Micafungin, parenteral: 750 mg bis unter 850 mg</v>
          </cell>
          <cell r="E1046">
            <v>0</v>
          </cell>
        </row>
        <row r="1047">
          <cell r="A1047" t="str">
            <v>ZE128.09</v>
          </cell>
          <cell r="B1047">
            <v>2680.12</v>
          </cell>
          <cell r="C1047" t="str">
            <v>6-004.58</v>
          </cell>
          <cell r="D1047" t="str">
            <v>Applikation von Medikamenten, Liste 4: Micafungin, parenteral: 850 mg bis unter 950 mg</v>
          </cell>
          <cell r="E1047">
            <v>0</v>
          </cell>
        </row>
        <row r="1048">
          <cell r="A1048" t="str">
            <v>ZE128.10</v>
          </cell>
          <cell r="B1048">
            <v>3084.67</v>
          </cell>
          <cell r="C1048" t="str">
            <v>6-004.59</v>
          </cell>
          <cell r="D1048" t="str">
            <v>Applikation von Medikamenten, Liste 4: Micafungin, parenteral: 950 mg bis unter 1.150 mg</v>
          </cell>
          <cell r="E1048">
            <v>0</v>
          </cell>
        </row>
        <row r="1049">
          <cell r="A1049" t="str">
            <v>ZE128.11</v>
          </cell>
          <cell r="B1049">
            <v>3691.49</v>
          </cell>
          <cell r="C1049" t="str">
            <v>6-004.5a</v>
          </cell>
          <cell r="D1049" t="str">
            <v>Applikation von Medikamenten, Liste 4: Micafungin, parenteral: 1.150 mg bis unter 1.350 mg</v>
          </cell>
          <cell r="E1049">
            <v>0</v>
          </cell>
        </row>
        <row r="1050">
          <cell r="A1050" t="str">
            <v>ZE128.12</v>
          </cell>
          <cell r="B1050">
            <v>4298.3100000000004</v>
          </cell>
          <cell r="C1050" t="str">
            <v>6-004.5b</v>
          </cell>
          <cell r="D1050" t="str">
            <v>Applikation von Medikamenten, Liste 4: Micafungin, parenteral: 1.350 mg bis unter 1.550 mg</v>
          </cell>
          <cell r="E1050">
            <v>0</v>
          </cell>
        </row>
        <row r="1051">
          <cell r="A1051" t="str">
            <v>ZE128.13</v>
          </cell>
          <cell r="B1051">
            <v>5107.3999999999996</v>
          </cell>
          <cell r="C1051" t="str">
            <v>6-004.5c</v>
          </cell>
          <cell r="D1051" t="str">
            <v>Applikation von Medikamenten, Liste 4: Micafungin, parenteral: 1.550 mg bis unter 1.950 mg</v>
          </cell>
          <cell r="E1051">
            <v>0</v>
          </cell>
        </row>
        <row r="1052">
          <cell r="A1052" t="str">
            <v>ZE128.14</v>
          </cell>
          <cell r="B1052">
            <v>6321.04</v>
          </cell>
          <cell r="C1052" t="str">
            <v>6-004.5d</v>
          </cell>
          <cell r="D1052" t="str">
            <v>Applikation von Medikamenten, Liste 4: Micafungin, parenteral: 1.950 mg bis unter 2.350 mg</v>
          </cell>
          <cell r="E1052">
            <v>0</v>
          </cell>
        </row>
        <row r="1053">
          <cell r="A1053" t="str">
            <v>ZE128.15</v>
          </cell>
          <cell r="B1053">
            <v>7534.68</v>
          </cell>
          <cell r="C1053" t="str">
            <v>6-004.5e</v>
          </cell>
          <cell r="D1053" t="str">
            <v>Applikation von Medikamenten, Liste 4: Micafungin, parenteral: 2.350 mg bis unter 2.750 mg</v>
          </cell>
          <cell r="E1053">
            <v>0</v>
          </cell>
        </row>
        <row r="1054">
          <cell r="A1054" t="str">
            <v>ZE128.16</v>
          </cell>
          <cell r="B1054">
            <v>8748.32</v>
          </cell>
          <cell r="C1054" t="str">
            <v>6-004.5f</v>
          </cell>
          <cell r="D1054" t="str">
            <v>Applikation von Medikamenten, Liste 4: Micafungin, parenteral: 2.750 mg bis unter 3.150 mg</v>
          </cell>
          <cell r="E1054">
            <v>0</v>
          </cell>
        </row>
        <row r="1055">
          <cell r="A1055" t="str">
            <v>ZE128.17</v>
          </cell>
          <cell r="B1055">
            <v>10366.51</v>
          </cell>
          <cell r="C1055" t="str">
            <v>6-004.5g</v>
          </cell>
          <cell r="D1055" t="str">
            <v>Applikation von Medikamenten, Liste 4: Micafungin, parenteral: 3.150 mg bis unter 3.950 mg</v>
          </cell>
          <cell r="E1055">
            <v>0</v>
          </cell>
        </row>
        <row r="1056">
          <cell r="A1056" t="str">
            <v>ZE128.18</v>
          </cell>
          <cell r="B1056">
            <v>12793.79</v>
          </cell>
          <cell r="C1056" t="str">
            <v>6-004.5h</v>
          </cell>
          <cell r="D1056" t="str">
            <v>Applikation von Medikamenten, Liste 4: Micafungin, parenteral: 3.950 mg bis unter 4.750 mg</v>
          </cell>
          <cell r="E1056">
            <v>0</v>
          </cell>
        </row>
        <row r="1057">
          <cell r="A1057" t="str">
            <v>ZE128.19</v>
          </cell>
          <cell r="B1057">
            <v>15221.07</v>
          </cell>
          <cell r="C1057" t="str">
            <v>6-004.5j</v>
          </cell>
          <cell r="D1057" t="str">
            <v>Applikation von Medikamenten, Liste 4: Micafungin, parenteral: 4.750 mg bis unter 5.550 mg</v>
          </cell>
          <cell r="E1057">
            <v>0</v>
          </cell>
        </row>
        <row r="1058">
          <cell r="A1058" t="str">
            <v>ZE128.20</v>
          </cell>
          <cell r="B1058">
            <v>17648.349999999999</v>
          </cell>
          <cell r="C1058" t="str">
            <v>6-004.5k</v>
          </cell>
          <cell r="D1058" t="str">
            <v>Applikation von Medikamenten, Liste 4: Micafungin, parenteral: 5.550 mg bis unter 6.350 mg</v>
          </cell>
          <cell r="E1058">
            <v>0</v>
          </cell>
        </row>
        <row r="1059">
          <cell r="A1059" t="str">
            <v>ZE128.21</v>
          </cell>
          <cell r="B1059">
            <v>20884.72</v>
          </cell>
          <cell r="C1059" t="str">
            <v>6-004.5m</v>
          </cell>
          <cell r="D1059" t="str">
            <v>Applikation von Medikamenten, Liste 4: Micafungin, parenteral: 6.350 mg bis unter 7.950 mg</v>
          </cell>
          <cell r="E1059">
            <v>0</v>
          </cell>
        </row>
        <row r="1060">
          <cell r="A1060" t="str">
            <v>ZE128.22</v>
          </cell>
          <cell r="B1060">
            <v>25739.279999999999</v>
          </cell>
          <cell r="C1060" t="str">
            <v>6-004.5n</v>
          </cell>
          <cell r="D1060" t="str">
            <v>Applikation von Medikamenten, Liste 4: Micafungin, parenteral: 7.950 mg bis unter 9.550 mg</v>
          </cell>
          <cell r="E1060">
            <v>0</v>
          </cell>
        </row>
        <row r="1061">
          <cell r="A1061" t="str">
            <v>ZE128.23</v>
          </cell>
          <cell r="B1061">
            <v>30593.84</v>
          </cell>
          <cell r="C1061" t="str">
            <v>6-004.5p</v>
          </cell>
          <cell r="D1061" t="str">
            <v>Applikation von Medikamenten, Liste 4: Micafungin, parenteral: 9.550 mg bis unter 11.150 mg</v>
          </cell>
          <cell r="E1061">
            <v>0</v>
          </cell>
        </row>
        <row r="1062">
          <cell r="A1062" t="str">
            <v>ZE128.24</v>
          </cell>
          <cell r="B1062">
            <v>35448.400000000001</v>
          </cell>
          <cell r="C1062" t="str">
            <v>6-004.5q</v>
          </cell>
          <cell r="D1062" t="str">
            <v>Applikation von Medikamenten, Liste 4: Micafungin, parenteral: 11.150 mg bis unter 12.750 mg</v>
          </cell>
          <cell r="E1062">
            <v>0</v>
          </cell>
        </row>
        <row r="1063">
          <cell r="A1063" t="str">
            <v>ZE128.25</v>
          </cell>
          <cell r="B1063">
            <v>40302.959999999999</v>
          </cell>
          <cell r="C1063" t="str">
            <v>6-004.5r</v>
          </cell>
          <cell r="D1063" t="str">
            <v>Applikation von Medikamenten, Liste 4: Micafungin, parenteral: 12.750 mg bis unter 14.350 mg</v>
          </cell>
          <cell r="E1063">
            <v>0</v>
          </cell>
        </row>
        <row r="1064">
          <cell r="A1064" t="str">
            <v>ZE128.26</v>
          </cell>
          <cell r="B1064">
            <v>45157.52</v>
          </cell>
          <cell r="C1064" t="str">
            <v>6-004.5s</v>
          </cell>
          <cell r="D1064" t="str">
            <v>Applikation von Medikamenten, Liste 4: Micafungin, parenteral: 14.350 mg bis unter 15.950 mg</v>
          </cell>
          <cell r="E1064">
            <v>0</v>
          </cell>
        </row>
        <row r="1065">
          <cell r="A1065" t="str">
            <v>ZE128.27</v>
          </cell>
          <cell r="B1065">
            <v>50012.08</v>
          </cell>
          <cell r="C1065" t="str">
            <v>6-004.5t</v>
          </cell>
          <cell r="D1065" t="str">
            <v>Applikation von Medikamenten, Liste 4: Micafungin, parenteral: 15.950 mg bis unter 17.550 mg</v>
          </cell>
          <cell r="E1065">
            <v>0</v>
          </cell>
        </row>
        <row r="1066">
          <cell r="A1066" t="str">
            <v>ZE128.28</v>
          </cell>
          <cell r="B1066">
            <v>54866.64</v>
          </cell>
          <cell r="C1066" t="str">
            <v>6-004.5u</v>
          </cell>
          <cell r="D1066" t="str">
            <v>Applikation von Medikamenten, Liste 4: Micafungin, parenteral: 17.550 mg oder mehr</v>
          </cell>
          <cell r="E1066">
            <v>0</v>
          </cell>
        </row>
        <row r="1067">
          <cell r="A1067" t="str">
            <v>ZE130.01.01</v>
          </cell>
          <cell r="B1067">
            <v>1004.49</v>
          </cell>
          <cell r="C1067" t="str">
            <v>9-200.01</v>
          </cell>
          <cell r="D1067" t="str">
            <v>Hochaufwendige Pflege von Erwachsenen: 43 bis 56 Aufwandspunkte</v>
          </cell>
          <cell r="E1067">
            <v>1</v>
          </cell>
        </row>
        <row r="1068">
          <cell r="A1068" t="str">
            <v>ZE130.01.02</v>
          </cell>
          <cell r="B1068">
            <v>1004.49</v>
          </cell>
          <cell r="C1068" t="str">
            <v>9-200.02</v>
          </cell>
          <cell r="D1068" t="str">
            <v>Hochaufwendige Pflege von Erwachsenen: 57 bis 71 Aufwandspunkte</v>
          </cell>
          <cell r="E1068">
            <v>1</v>
          </cell>
        </row>
        <row r="1069">
          <cell r="A1069" t="str">
            <v>ZE130.01.03</v>
          </cell>
          <cell r="B1069">
            <v>1004.49</v>
          </cell>
          <cell r="C1069" t="str">
            <v>9-200.1</v>
          </cell>
          <cell r="D1069" t="str">
            <v>Hochaufwendige Pflege von Erwachsenen: 72 bis 100 Aufwandspunkte</v>
          </cell>
          <cell r="E1069">
            <v>1</v>
          </cell>
        </row>
        <row r="1070">
          <cell r="A1070" t="str">
            <v>ZE130.01.04</v>
          </cell>
          <cell r="B1070">
            <v>1004.49</v>
          </cell>
          <cell r="C1070" t="str">
            <v>9-200.5</v>
          </cell>
          <cell r="D1070" t="str">
            <v>Hochaufwendige Pflege von Erwachsenen: 101 bis 129 Aufwandspunkte</v>
          </cell>
          <cell r="E1070">
            <v>1</v>
          </cell>
        </row>
        <row r="1071">
          <cell r="A1071" t="str">
            <v>ZE130.02.01</v>
          </cell>
          <cell r="B1071">
            <v>2346.5500000000002</v>
          </cell>
          <cell r="C1071" t="str">
            <v>9-200.6</v>
          </cell>
          <cell r="D1071" t="str">
            <v>Hochaufwendige Pflege von Erwachsenen: 130 bis 158 Aufwandspunkte</v>
          </cell>
          <cell r="E1071">
            <v>1</v>
          </cell>
        </row>
        <row r="1072">
          <cell r="A1072" t="str">
            <v>ZE130.02.02</v>
          </cell>
          <cell r="B1072">
            <v>2346.5500000000002</v>
          </cell>
          <cell r="C1072" t="str">
            <v>9-200.7</v>
          </cell>
          <cell r="D1072" t="str">
            <v>Hochaufwendige Pflege von Erwachsenen: 159 bis 187 Aufwandspunkte</v>
          </cell>
          <cell r="E1072">
            <v>1</v>
          </cell>
        </row>
        <row r="1073">
          <cell r="A1073" t="str">
            <v>ZE130.02.03</v>
          </cell>
          <cell r="B1073">
            <v>2346.5500000000002</v>
          </cell>
          <cell r="C1073" t="str">
            <v>9-200.8</v>
          </cell>
          <cell r="D1073" t="str">
            <v>Hochaufwendige Pflege von Erwachsenen: 188 bis 216 Aufwandspunkte</v>
          </cell>
          <cell r="E1073">
            <v>1</v>
          </cell>
        </row>
        <row r="1074">
          <cell r="A1074" t="str">
            <v>ZE130.02.04</v>
          </cell>
          <cell r="B1074">
            <v>2346.5500000000002</v>
          </cell>
          <cell r="C1074" t="str">
            <v>9-200.9</v>
          </cell>
          <cell r="D1074" t="str">
            <v>Hochaufwendige Pflege von Erwachsenen: 217 bis 245 Aufwandspunkte</v>
          </cell>
          <cell r="E1074">
            <v>1</v>
          </cell>
        </row>
        <row r="1075">
          <cell r="A1075" t="str">
            <v>ZE130.02.05</v>
          </cell>
          <cell r="B1075">
            <v>2346.5500000000002</v>
          </cell>
          <cell r="C1075" t="str">
            <v>9-200.a</v>
          </cell>
          <cell r="D1075" t="str">
            <v>Hochaufwendige Pflege von Erwachsenen: 246 bis 274 Aufwandspunkte</v>
          </cell>
          <cell r="E1075">
            <v>1</v>
          </cell>
        </row>
        <row r="1076">
          <cell r="A1076" t="str">
            <v>ZE130.02.06</v>
          </cell>
          <cell r="B1076">
            <v>2346.5500000000002</v>
          </cell>
          <cell r="C1076" t="str">
            <v>9-200.b</v>
          </cell>
          <cell r="D1076" t="str">
            <v>Hochaufwendige Pflege von Erwachsenen: 275 bis 303 Aufwandspunkte</v>
          </cell>
          <cell r="E1076">
            <v>1</v>
          </cell>
        </row>
        <row r="1077">
          <cell r="A1077" t="str">
            <v>ZE130.02.07</v>
          </cell>
          <cell r="B1077">
            <v>2346.5500000000002</v>
          </cell>
          <cell r="C1077" t="str">
            <v>9-200.c</v>
          </cell>
          <cell r="D1077" t="str">
            <v>Hochaufwendige Pflege von Erwachsenen: 304 bis 332 Aufwandspunkte</v>
          </cell>
          <cell r="E1077">
            <v>1</v>
          </cell>
        </row>
        <row r="1078">
          <cell r="A1078" t="str">
            <v>ZE130.02.08</v>
          </cell>
          <cell r="B1078">
            <v>2346.5500000000002</v>
          </cell>
          <cell r="C1078" t="str">
            <v>9-200.d</v>
          </cell>
          <cell r="D1078" t="str">
            <v>Hochaufwendige Pflege von Erwachsenen: 333 bis 361 Aufwandspunkte</v>
          </cell>
          <cell r="E1078">
            <v>1</v>
          </cell>
        </row>
        <row r="1079">
          <cell r="A1079" t="str">
            <v>ZE130.02.09</v>
          </cell>
          <cell r="B1079">
            <v>2346.5500000000002</v>
          </cell>
          <cell r="C1079" t="str">
            <v>9-200.e</v>
          </cell>
          <cell r="D1079" t="str">
            <v>Hochaufwendige Pflege von Erwachsenen: 362 oder mehr Aufwandspunkte</v>
          </cell>
          <cell r="E1079">
            <v>1</v>
          </cell>
        </row>
        <row r="1080">
          <cell r="A1080" t="str">
            <v>ZE131.01.01</v>
          </cell>
          <cell r="B1080">
            <v>2711.66</v>
          </cell>
          <cell r="C1080" t="str">
            <v>9-201.01</v>
          </cell>
          <cell r="D1080" t="str">
            <v>Hochaufwendige Pflege von Kindern und Jugendlichen: 43 bis 56 Aufwandspunkte</v>
          </cell>
          <cell r="E1080">
            <v>1</v>
          </cell>
        </row>
        <row r="1081">
          <cell r="A1081" t="str">
            <v>ZE131.01.02</v>
          </cell>
          <cell r="B1081">
            <v>2711.66</v>
          </cell>
          <cell r="C1081" t="str">
            <v>9-201.02</v>
          </cell>
          <cell r="D1081" t="str">
            <v>Hochaufwendige Pflege von Kindern und Jugendlichen: 57 bis 71 Aufwandspunkte</v>
          </cell>
          <cell r="E1081">
            <v>1</v>
          </cell>
        </row>
        <row r="1082">
          <cell r="A1082" t="str">
            <v>ZE131.01.03</v>
          </cell>
          <cell r="B1082">
            <v>2711.66</v>
          </cell>
          <cell r="C1082" t="str">
            <v>9-201.1</v>
          </cell>
          <cell r="D1082" t="str">
            <v>Hochaufwendige Pflege von Kindern und Jugendlichen: 72 bis 100 Aufwandspunkte</v>
          </cell>
          <cell r="E1082">
            <v>1</v>
          </cell>
        </row>
        <row r="1083">
          <cell r="A1083" t="str">
            <v>ZE131.01.04</v>
          </cell>
          <cell r="B1083">
            <v>2711.66</v>
          </cell>
          <cell r="C1083" t="str">
            <v>9-202.00</v>
          </cell>
          <cell r="D1083" t="str">
            <v>Hochaufwendige Pflege von Kleinkindern: 37 bis 71 Aufwandspunkte: 37 bis 42 Aufwandspunkte</v>
          </cell>
          <cell r="E1083">
            <v>1</v>
          </cell>
        </row>
        <row r="1084">
          <cell r="A1084" t="str">
            <v>ZE131.01.05</v>
          </cell>
          <cell r="B1084">
            <v>2711.66</v>
          </cell>
          <cell r="C1084" t="str">
            <v>9-202.01</v>
          </cell>
          <cell r="D1084" t="str">
            <v>Hochaufwendige Pflege von Kleinkindern: 37 bis 71 Aufwandspunkte: 43 bis 56 Aufwandspunkte</v>
          </cell>
          <cell r="E1084">
            <v>1</v>
          </cell>
        </row>
        <row r="1085">
          <cell r="A1085" t="str">
            <v>ZE131.01.06</v>
          </cell>
          <cell r="B1085">
            <v>2711.66</v>
          </cell>
          <cell r="C1085" t="str">
            <v>9-202.02</v>
          </cell>
          <cell r="D1085" t="str">
            <v>Hochaufwendige Pflege von Kleinkindern: 37 bis 71 Aufwandspunkte: 57 bis 71 Aufwandspunkte</v>
          </cell>
          <cell r="E1085">
            <v>1</v>
          </cell>
        </row>
        <row r="1086">
          <cell r="A1086" t="str">
            <v>ZE131.01.07</v>
          </cell>
          <cell r="B1086">
            <v>2711.66</v>
          </cell>
          <cell r="C1086" t="str">
            <v>9-202.1</v>
          </cell>
          <cell r="D1086" t="str">
            <v>Hochaufwendige Pflege von Kleinkindern: 72 bis 100 Aufwandspunkte</v>
          </cell>
          <cell r="E1086">
            <v>1</v>
          </cell>
        </row>
        <row r="1087">
          <cell r="A1087" t="str">
            <v>ZE131.02.01</v>
          </cell>
          <cell r="B1087">
            <v>5381.92</v>
          </cell>
          <cell r="C1087" t="str">
            <v>9-201.5</v>
          </cell>
          <cell r="D1087" t="str">
            <v>Hochaufwendige Pflege von Kindern und Jugendlichen: 101 bis 129 Aufwandspunkte</v>
          </cell>
          <cell r="E1087">
            <v>1</v>
          </cell>
        </row>
        <row r="1088">
          <cell r="A1088" t="str">
            <v>ZE131.02.02</v>
          </cell>
          <cell r="B1088">
            <v>5381.92</v>
          </cell>
          <cell r="C1088" t="str">
            <v>9-201.6</v>
          </cell>
          <cell r="D1088" t="str">
            <v>Hochaufwendige Pflege von Kindern und Jugendlichen: 130 bis 158 Aufwandspunkte</v>
          </cell>
          <cell r="E1088">
            <v>1</v>
          </cell>
        </row>
        <row r="1089">
          <cell r="A1089" t="str">
            <v>ZE131.02.03</v>
          </cell>
          <cell r="B1089">
            <v>5381.92</v>
          </cell>
          <cell r="C1089" t="str">
            <v>9-201.7</v>
          </cell>
          <cell r="D1089" t="str">
            <v>Hochaufwendige Pflege von Kindern und Jugendlichen: 159 bis 187 Aufwandspunkte</v>
          </cell>
          <cell r="E1089">
            <v>1</v>
          </cell>
        </row>
        <row r="1090">
          <cell r="A1090" t="str">
            <v>ZE131.02.04</v>
          </cell>
          <cell r="B1090">
            <v>5381.92</v>
          </cell>
          <cell r="C1090" t="str">
            <v>9-201.8</v>
          </cell>
          <cell r="D1090" t="str">
            <v>Hochaufwendige Pflege von Kindern und Jugendlichen: 188 bis 216 Aufwandspunkte</v>
          </cell>
          <cell r="E1090">
            <v>1</v>
          </cell>
        </row>
        <row r="1091">
          <cell r="A1091" t="str">
            <v>ZE131.02.05</v>
          </cell>
          <cell r="B1091">
            <v>5381.92</v>
          </cell>
          <cell r="C1091" t="str">
            <v>9-201.9</v>
          </cell>
          <cell r="D1091" t="str">
            <v>Hochaufwendige Pflege von Kindern und Jugendlichen: 217 bis 245 Aufwandspunkte</v>
          </cell>
          <cell r="E1091">
            <v>1</v>
          </cell>
        </row>
        <row r="1092">
          <cell r="A1092" t="str">
            <v>ZE131.02.06</v>
          </cell>
          <cell r="B1092">
            <v>5381.92</v>
          </cell>
          <cell r="C1092" t="str">
            <v>9-201.a</v>
          </cell>
          <cell r="D1092" t="str">
            <v>Hochaufwendige Pflege von Kindern und Jugendlichen: 246 bis 274 Aufwandspunkte</v>
          </cell>
          <cell r="E1092">
            <v>1</v>
          </cell>
        </row>
        <row r="1093">
          <cell r="A1093" t="str">
            <v>ZE131.02.07</v>
          </cell>
          <cell r="B1093">
            <v>5381.92</v>
          </cell>
          <cell r="C1093" t="str">
            <v>9-201.b</v>
          </cell>
          <cell r="D1093" t="str">
            <v>Hochaufwendige Pflege von Kindern und Jugendlichen: 275 bis 303 Aufwandspunkte</v>
          </cell>
          <cell r="E1093">
            <v>1</v>
          </cell>
        </row>
        <row r="1094">
          <cell r="A1094" t="str">
            <v>ZE131.02.08</v>
          </cell>
          <cell r="B1094">
            <v>5381.92</v>
          </cell>
          <cell r="C1094" t="str">
            <v>9-201.c</v>
          </cell>
          <cell r="D1094" t="str">
            <v>Hochaufwendige Pflege von Kindern und Jugendlichen: 304 bis 332 Aufwandspunkte</v>
          </cell>
          <cell r="E1094">
            <v>1</v>
          </cell>
        </row>
        <row r="1095">
          <cell r="A1095" t="str">
            <v>ZE131.02.09</v>
          </cell>
          <cell r="B1095">
            <v>5381.92</v>
          </cell>
          <cell r="C1095" t="str">
            <v>9-201.d</v>
          </cell>
          <cell r="D1095" t="str">
            <v>Hochaufwendige Pflege von Kindern und Jugendlichen: 333 bis 361 Aufwandspunkte</v>
          </cell>
          <cell r="E1095">
            <v>1</v>
          </cell>
        </row>
        <row r="1096">
          <cell r="A1096" t="str">
            <v>ZE131.02.10</v>
          </cell>
          <cell r="B1096">
            <v>5381.92</v>
          </cell>
          <cell r="C1096" t="str">
            <v>9-201.e</v>
          </cell>
          <cell r="D1096" t="str">
            <v>Hochaufwendige Pflege von Kindern und Jugendlichen: 362 oder mehr Aufwandspunkte</v>
          </cell>
          <cell r="E1096">
            <v>1</v>
          </cell>
        </row>
        <row r="1097">
          <cell r="A1097" t="str">
            <v>ZE131.02.11</v>
          </cell>
          <cell r="B1097">
            <v>5381.92</v>
          </cell>
          <cell r="C1097" t="str">
            <v>9-202.5</v>
          </cell>
          <cell r="D1097" t="str">
            <v>Hochaufwendige Pflege von Kleinkindern: 101 bis 129 Aufwandspunkte</v>
          </cell>
          <cell r="E1097">
            <v>1</v>
          </cell>
        </row>
        <row r="1098">
          <cell r="A1098" t="str">
            <v>ZE131.02.12</v>
          </cell>
          <cell r="B1098">
            <v>5381.92</v>
          </cell>
          <cell r="C1098" t="str">
            <v>9-202.6</v>
          </cell>
          <cell r="D1098" t="str">
            <v>Hochaufwendige Pflege von Kleinkindern: 130 bis 158 Aufwandspunkte</v>
          </cell>
          <cell r="E1098">
            <v>1</v>
          </cell>
        </row>
        <row r="1099">
          <cell r="A1099" t="str">
            <v>ZE131.02.13</v>
          </cell>
          <cell r="B1099">
            <v>5381.92</v>
          </cell>
          <cell r="C1099" t="str">
            <v>9-202.7</v>
          </cell>
          <cell r="D1099" t="str">
            <v>Hochaufwendige Pflege von Kleinkindern: 159 bis 187 Aufwandspunkte</v>
          </cell>
          <cell r="E1099">
            <v>1</v>
          </cell>
        </row>
        <row r="1100">
          <cell r="A1100" t="str">
            <v>ZE131.02.14</v>
          </cell>
          <cell r="B1100">
            <v>5381.92</v>
          </cell>
          <cell r="C1100" t="str">
            <v>9-202.8</v>
          </cell>
          <cell r="D1100" t="str">
            <v>Hochaufwendige Pflege von Kleinkindern: 188 bis 216 Aufwandspunkte</v>
          </cell>
          <cell r="E1100">
            <v>1</v>
          </cell>
        </row>
        <row r="1101">
          <cell r="A1101" t="str">
            <v>ZE131.02.15</v>
          </cell>
          <cell r="B1101">
            <v>5381.92</v>
          </cell>
          <cell r="C1101" t="str">
            <v>9-202.9</v>
          </cell>
          <cell r="D1101" t="str">
            <v>Hochaufwendige Pflege von Kleinkindern: 217 bis 245 Aufwandspunkte</v>
          </cell>
          <cell r="E1101">
            <v>1</v>
          </cell>
        </row>
        <row r="1102">
          <cell r="A1102" t="str">
            <v>ZE131.02.16</v>
          </cell>
          <cell r="B1102">
            <v>5381.92</v>
          </cell>
          <cell r="C1102" t="str">
            <v>9-202.a</v>
          </cell>
          <cell r="D1102" t="str">
            <v>Hochaufwendige Pflege von Kleinkindern: 246 bis 274 Aufwandspunkte</v>
          </cell>
          <cell r="E1102">
            <v>1</v>
          </cell>
        </row>
        <row r="1103">
          <cell r="A1103" t="str">
            <v>ZE131.02.17</v>
          </cell>
          <cell r="B1103">
            <v>5381.92</v>
          </cell>
          <cell r="C1103" t="str">
            <v>9-202.b</v>
          </cell>
          <cell r="D1103" t="str">
            <v>Hochaufwendige Pflege von Kleinkindern: 275 bis 303 Aufwandspunkte</v>
          </cell>
          <cell r="E1103">
            <v>1</v>
          </cell>
        </row>
        <row r="1104">
          <cell r="A1104" t="str">
            <v>ZE131.02.18</v>
          </cell>
          <cell r="B1104">
            <v>5381.92</v>
          </cell>
          <cell r="C1104" t="str">
            <v>9-202.c</v>
          </cell>
          <cell r="D1104" t="str">
            <v>Hochaufwendige Pflege von Kleinkindern: 304 bis 332 Aufwandspunkte</v>
          </cell>
          <cell r="E1104">
            <v>1</v>
          </cell>
        </row>
        <row r="1105">
          <cell r="A1105" t="str">
            <v>ZE131.02.19</v>
          </cell>
          <cell r="B1105">
            <v>5381.92</v>
          </cell>
          <cell r="C1105" t="str">
            <v>9-202.d</v>
          </cell>
          <cell r="D1105" t="str">
            <v>Hochaufwendige Pflege von Kleinkindern: 333 bis 361 Aufwandspunkte</v>
          </cell>
          <cell r="E1105">
            <v>1</v>
          </cell>
        </row>
        <row r="1106">
          <cell r="A1106" t="str">
            <v>ZE131.02.20</v>
          </cell>
          <cell r="B1106">
            <v>5381.92</v>
          </cell>
          <cell r="C1106" t="str">
            <v>9-202.e</v>
          </cell>
          <cell r="D1106" t="str">
            <v>Hochaufwendige Pflege von Kleinkindern: 362 oder mehr Aufwandspunkte</v>
          </cell>
          <cell r="E1106">
            <v>1</v>
          </cell>
        </row>
        <row r="1107">
          <cell r="A1107" t="str">
            <v>ZE132.01.01</v>
          </cell>
          <cell r="B1107">
            <v>1171.0999999999999</v>
          </cell>
          <cell r="C1107" t="str">
            <v>8-838.k*</v>
          </cell>
          <cell r="D1107" t="str">
            <v>(Perkutan-)transluminale Gefäßintervention an Gefäßen des Lungenkreislaufes: Einlegen eines ungecoverten Wachstumsstents</v>
          </cell>
          <cell r="E1107">
            <v>0</v>
          </cell>
        </row>
        <row r="1108">
          <cell r="A1108" t="str">
            <v>ZE132.01.02</v>
          </cell>
          <cell r="B1108">
            <v>1171.0999999999999</v>
          </cell>
          <cell r="C1108" t="str">
            <v>8-838.m*</v>
          </cell>
          <cell r="D1108" t="str">
            <v>(Perkutan-)transluminale Gefäßintervention an Gefäßen des Lungenkreislaufes: Einlegen eines gecoverten Wachstumsstents</v>
          </cell>
          <cell r="E1108">
            <v>0</v>
          </cell>
        </row>
        <row r="1109">
          <cell r="A1109" t="str">
            <v>ZE132.01.03</v>
          </cell>
          <cell r="B1109">
            <v>1171.0999999999999</v>
          </cell>
          <cell r="C1109" t="str">
            <v>8-845.0*</v>
          </cell>
          <cell r="D1109" t="str">
            <v>(Perkutan-)transluminale Implantation von ungecoverten Cheatham-Platinum-Stents [CP-Stent]: Ein Stent</v>
          </cell>
          <cell r="E1109">
            <v>0</v>
          </cell>
        </row>
        <row r="1110">
          <cell r="A1110" t="str">
            <v>ZE132.01.04</v>
          </cell>
          <cell r="B1110">
            <v>1171.0999999999999</v>
          </cell>
          <cell r="C1110" t="str">
            <v>8-846.0*</v>
          </cell>
          <cell r="D1110" t="str">
            <v>(Perkutan-)transluminale Implantation von gecoverten Cheatham-Platinum-Stents [CP-Stent]: Ein Stent</v>
          </cell>
          <cell r="E1110">
            <v>0</v>
          </cell>
        </row>
        <row r="1111">
          <cell r="A1111" t="str">
            <v>ZE132.01.05</v>
          </cell>
          <cell r="B1111">
            <v>1171.0999999999999</v>
          </cell>
          <cell r="C1111" t="str">
            <v>8-847</v>
          </cell>
          <cell r="D1111" t="str">
            <v>(Perkutan-)transluminale Implantation eines Wachstumsstents</v>
          </cell>
          <cell r="E1111">
            <v>0</v>
          </cell>
        </row>
        <row r="1112">
          <cell r="A1112" t="str">
            <v>ZE132.02.01</v>
          </cell>
          <cell r="B1112">
            <v>2342.1999999999998</v>
          </cell>
          <cell r="C1112" t="str">
            <v>8-845.1*</v>
          </cell>
          <cell r="D1112" t="str">
            <v>(Perkutan-)transluminale Implantation von ungecoverten Cheatham-Platinum-Stents [CP-Stent]: Zwei oder mehr Stents</v>
          </cell>
          <cell r="E1112">
            <v>0</v>
          </cell>
        </row>
        <row r="1113">
          <cell r="A1113" t="str">
            <v>ZE132.02.02</v>
          </cell>
          <cell r="B1113">
            <v>2342.1999999999998</v>
          </cell>
          <cell r="C1113" t="str">
            <v>8-846.1*</v>
          </cell>
          <cell r="D1113" t="str">
            <v>(Perkutan-)transluminale Implantation von gecoverten Cheatham-Platinum-Stents [CP-Stent]: Zwei oder mehr Stents</v>
          </cell>
          <cell r="E1113">
            <v>0</v>
          </cell>
        </row>
        <row r="1114">
          <cell r="A1114" t="str">
            <v>ZE133.00.01</v>
          </cell>
          <cell r="B1114" t="str">
            <v>XXX</v>
          </cell>
          <cell r="C1114" t="str">
            <v>8-836.60</v>
          </cell>
          <cell r="D1114" t="str">
            <v>(Perkutan-)transluminale Gefäßintervention: Fremdkörperentfernung: Gefäße intrakraniell</v>
          </cell>
          <cell r="E1114">
            <v>0</v>
          </cell>
        </row>
        <row r="1115">
          <cell r="A1115" t="str">
            <v>ZE133.00.02</v>
          </cell>
          <cell r="B1115" t="str">
            <v>XXX</v>
          </cell>
          <cell r="C1115" t="str">
            <v>8-836.80</v>
          </cell>
          <cell r="D1115" t="str">
            <v>(Perkutan-)transluminale Gefäßintervention: Thrombektomie: Gefäße intrakraniell</v>
          </cell>
          <cell r="E1115">
            <v>0</v>
          </cell>
        </row>
        <row r="1116">
          <cell r="A1116" t="str">
            <v>ZE133.01</v>
          </cell>
          <cell r="B1116">
            <v>1687.77</v>
          </cell>
          <cell r="C1116" t="str">
            <v>8-83b.80</v>
          </cell>
          <cell r="D1116" t="str">
            <v>Zusatzinformationen zu Materialien: Verwendung eines Mikrodrahtretriever- oder Stentretriever-Systems zur Thrombektomie oder Fremdkörperentfernung: 1 Mikrodrahtretriever-System</v>
          </cell>
          <cell r="E1116">
            <v>0</v>
          </cell>
        </row>
        <row r="1117">
          <cell r="A1117" t="str">
            <v>ZE133.02</v>
          </cell>
          <cell r="B1117">
            <v>3375.54</v>
          </cell>
          <cell r="C1117" t="str">
            <v>8-83b.82</v>
          </cell>
          <cell r="D1117" t="str">
            <v>Zusatzinformationen zu Materialien: Verwendung eines Mikrodrahtretriever- oder Stentretriever-Systems zur Thrombektomie oder Fremdkörperentfernung: 2 Mikrodrahtretriever-Systeme</v>
          </cell>
          <cell r="E1117">
            <v>0</v>
          </cell>
        </row>
        <row r="1118">
          <cell r="A1118" t="str">
            <v>ZE133.03</v>
          </cell>
          <cell r="B1118">
            <v>5063.3100000000004</v>
          </cell>
          <cell r="C1118" t="str">
            <v>8-83b.83</v>
          </cell>
          <cell r="D1118" t="str">
            <v>Zusatzinformationen zu Materialien: Verwendung eines Mikrodrahtretriever- oder Stentretriever-Systems zur Thrombektomie oder Fremdkörperentfernung: 3 oder mehr Mikrodrahtretriever-Systeme</v>
          </cell>
          <cell r="E1118">
            <v>0</v>
          </cell>
        </row>
        <row r="1119">
          <cell r="A1119" t="str">
            <v>ZE134.01</v>
          </cell>
          <cell r="B1119">
            <v>1910.78</v>
          </cell>
          <cell r="C1119" t="str">
            <v>5-596.73</v>
          </cell>
          <cell r="D1119" t="str">
            <v>Andere Harninkontinenzoperationen: Adjustierbare Kontinenztherapie: Wechsel des Ballons</v>
          </cell>
          <cell r="E1119">
            <v>0</v>
          </cell>
        </row>
        <row r="1120">
          <cell r="A1120" t="str">
            <v>ZE134.02</v>
          </cell>
          <cell r="B1120">
            <v>1910.78</v>
          </cell>
          <cell r="C1120" t="str">
            <v>5-596.74</v>
          </cell>
          <cell r="D1120" t="str">
            <v>Andere Harninkontinenzoperationen: Adjustierbare Kontinenztherapie: Implantation unter den Harnblasenhals</v>
          </cell>
          <cell r="E1120">
            <v>0</v>
          </cell>
        </row>
        <row r="1121">
          <cell r="A1121" t="str">
            <v>ZE134.03</v>
          </cell>
          <cell r="B1121">
            <v>1910.78</v>
          </cell>
          <cell r="C1121" t="str">
            <v>5-596.75</v>
          </cell>
          <cell r="D1121" t="str">
            <v>Andere Harninkontinenzoperationen: Adjustierbare Kontinenztherapie: Implantation in die Region der bulbären Harnröhre</v>
          </cell>
          <cell r="E1121">
            <v>0</v>
          </cell>
        </row>
        <row r="1122">
          <cell r="A1122" t="str">
            <v>ZE134.04</v>
          </cell>
          <cell r="B1122">
            <v>1910.78</v>
          </cell>
          <cell r="C1122" t="str">
            <v>5-598.0</v>
          </cell>
          <cell r="D1122" t="str">
            <v>Suspensionsoperation [Zügeloperation] bei Harninkontinenz des Mannes: Mit alloplastischem Material</v>
          </cell>
          <cell r="E1122">
            <v>0</v>
          </cell>
        </row>
        <row r="1123">
          <cell r="A1123" t="str">
            <v>ZE135</v>
          </cell>
          <cell r="B1123">
            <v>0</v>
          </cell>
          <cell r="C1123">
            <v>0</v>
          </cell>
          <cell r="D1123" t="str">
            <v>Applikation von Medikamenten, Liste 5: Vinflunin, parenteral</v>
          </cell>
          <cell r="E1123">
            <v>0</v>
          </cell>
        </row>
        <row r="1124">
          <cell r="A1124" t="str">
            <v>ZE135.01</v>
          </cell>
          <cell r="B1124">
            <v>765.51</v>
          </cell>
          <cell r="C1124" t="str">
            <v>6-005.b0</v>
          </cell>
          <cell r="D1124" t="str">
            <v>Applikation von Medikamenten, Liste 5: Vinflunin, parenteral: 100 mg bis unter 200 mg</v>
          </cell>
          <cell r="E1124">
            <v>0</v>
          </cell>
        </row>
        <row r="1125">
          <cell r="A1125" t="str">
            <v>ZE135.02</v>
          </cell>
          <cell r="B1125">
            <v>1339.64</v>
          </cell>
          <cell r="C1125" t="str">
            <v>6-005.b1</v>
          </cell>
          <cell r="D1125" t="str">
            <v>Applikation von Medikamenten, Liste 5: Vinflunin, parenteral: 200 mg bis unter 300 mg</v>
          </cell>
          <cell r="E1125">
            <v>0</v>
          </cell>
        </row>
        <row r="1126">
          <cell r="A1126" t="str">
            <v>ZE135.03</v>
          </cell>
          <cell r="B1126">
            <v>1913.77</v>
          </cell>
          <cell r="C1126" t="str">
            <v>6-005.b2</v>
          </cell>
          <cell r="D1126" t="str">
            <v>Applikation von Medikamenten, Liste 5: Vinflunin, parenteral: 300 mg bis unter 400 mg</v>
          </cell>
          <cell r="E1126">
            <v>0</v>
          </cell>
        </row>
        <row r="1127">
          <cell r="A1127" t="str">
            <v>ZE135.04</v>
          </cell>
          <cell r="B1127">
            <v>2487.9</v>
          </cell>
          <cell r="C1127" t="str">
            <v>6-005.b3</v>
          </cell>
          <cell r="D1127" t="str">
            <v>Applikation von Medikamenten, Liste 5: Vinflunin, parenteral: 400 mg bis unter 500 mg</v>
          </cell>
          <cell r="E1127">
            <v>0</v>
          </cell>
        </row>
        <row r="1128">
          <cell r="A1128" t="str">
            <v>ZE135.05</v>
          </cell>
          <cell r="B1128">
            <v>3062.03</v>
          </cell>
          <cell r="C1128" t="str">
            <v>6-005.b4</v>
          </cell>
          <cell r="D1128" t="str">
            <v>Applikation von Medikamenten, Liste 5: Vinflunin, parenteral: 500 mg bis unter 600 mg</v>
          </cell>
          <cell r="E1128">
            <v>0</v>
          </cell>
        </row>
        <row r="1129">
          <cell r="A1129" t="str">
            <v>ZE135.06</v>
          </cell>
          <cell r="B1129">
            <v>3583.83</v>
          </cell>
          <cell r="C1129" t="str">
            <v>6-005.b5</v>
          </cell>
          <cell r="D1129" t="str">
            <v>Applikation von Medikamenten, Liste 5: Vinflunin, parenteral: 600 mg bis unter 700 mg</v>
          </cell>
          <cell r="E1129">
            <v>0</v>
          </cell>
        </row>
        <row r="1130">
          <cell r="A1130" t="str">
            <v>ZE135.07</v>
          </cell>
          <cell r="B1130">
            <v>4210.29</v>
          </cell>
          <cell r="C1130" t="str">
            <v>6-005.b6</v>
          </cell>
          <cell r="D1130" t="str">
            <v>Applikation von Medikamenten, Liste 5: Vinflunin, parenteral: 700 mg bis unter 800 mg</v>
          </cell>
          <cell r="E1130">
            <v>0</v>
          </cell>
        </row>
        <row r="1131">
          <cell r="A1131" t="str">
            <v>ZE135.08</v>
          </cell>
          <cell r="B1131">
            <v>4784.42</v>
          </cell>
          <cell r="C1131" t="str">
            <v>6-005.b7</v>
          </cell>
          <cell r="D1131" t="str">
            <v>Applikation von Medikamenten, Liste 5: Vinflunin, parenteral: 800 mg bis unter 900 mg</v>
          </cell>
          <cell r="E1131">
            <v>0</v>
          </cell>
        </row>
        <row r="1132">
          <cell r="A1132" t="str">
            <v>ZE135.09</v>
          </cell>
          <cell r="B1132">
            <v>5358.55</v>
          </cell>
          <cell r="C1132" t="str">
            <v>6-005.b8</v>
          </cell>
          <cell r="D1132" t="str">
            <v>Applikation von Medikamenten, Liste 5: Vinflunin, parenteral: 900 mg bis unter 1.000 mg</v>
          </cell>
          <cell r="E1132">
            <v>0</v>
          </cell>
        </row>
        <row r="1133">
          <cell r="A1133" t="str">
            <v>ZE135.10</v>
          </cell>
          <cell r="B1133">
            <v>6124.05</v>
          </cell>
          <cell r="C1133" t="str">
            <v>6-005.b9</v>
          </cell>
          <cell r="D1133" t="str">
            <v>Applikation von Medikamenten, Liste 5: Vinflunin, parenteral: 1.000 mg bis unter 1.200 mg</v>
          </cell>
          <cell r="E1133">
            <v>0</v>
          </cell>
        </row>
        <row r="1134">
          <cell r="A1134" t="str">
            <v>ZE135.11</v>
          </cell>
          <cell r="B1134">
            <v>7272.31</v>
          </cell>
          <cell r="C1134" t="str">
            <v>6-005.ba</v>
          </cell>
          <cell r="D1134" t="str">
            <v>Applikation von Medikamenten, Liste 5: Vinflunin, parenteral: 1.200 mg bis unter 1.400 mg</v>
          </cell>
          <cell r="E1134">
            <v>0</v>
          </cell>
        </row>
        <row r="1135">
          <cell r="A1135" t="str">
            <v>ZE135.12</v>
          </cell>
          <cell r="B1135">
            <v>8420.57</v>
          </cell>
          <cell r="C1135" t="str">
            <v>6-005.bb</v>
          </cell>
          <cell r="D1135" t="str">
            <v>Applikation von Medikamenten, Liste 5: Vinflunin, parenteral: 1.400 mg bis unter 1.600 mg</v>
          </cell>
          <cell r="E1135">
            <v>0</v>
          </cell>
        </row>
        <row r="1136">
          <cell r="A1136" t="str">
            <v>ZE135.13</v>
          </cell>
          <cell r="B1136">
            <v>9568.83</v>
          </cell>
          <cell r="C1136" t="str">
            <v>6-005.bc</v>
          </cell>
          <cell r="D1136" t="str">
            <v>Applikation von Medikamenten, Liste 5: Vinflunin, parenteral: 1.600 mg bis unter 1.800 mg</v>
          </cell>
          <cell r="E1136">
            <v>0</v>
          </cell>
        </row>
        <row r="1137">
          <cell r="A1137" t="str">
            <v>ZE135.14</v>
          </cell>
          <cell r="B1137">
            <v>10717.09</v>
          </cell>
          <cell r="C1137" t="str">
            <v>6-005.bd</v>
          </cell>
          <cell r="D1137" t="str">
            <v>Applikation von Medikamenten, Liste 5: Vinflunin, parenteral: 1.800 mg bis unter 2.000 mg</v>
          </cell>
          <cell r="E1137">
            <v>0</v>
          </cell>
        </row>
        <row r="1138">
          <cell r="A1138" t="str">
            <v>ZE135.15</v>
          </cell>
          <cell r="B1138">
            <v>11865.35</v>
          </cell>
          <cell r="C1138" t="str">
            <v>6-005.be</v>
          </cell>
          <cell r="D1138" t="str">
            <v>Applikation von Medikamenten, Liste 5: Vinflunin, parenteral: 2.000 mg bis unter 2.200 mg</v>
          </cell>
          <cell r="E1138">
            <v>0</v>
          </cell>
        </row>
        <row r="1139">
          <cell r="A1139" t="str">
            <v>ZE135.16</v>
          </cell>
          <cell r="B1139">
            <v>13013.61</v>
          </cell>
          <cell r="C1139" t="str">
            <v>6-005.bf</v>
          </cell>
          <cell r="D1139" t="str">
            <v>Applikation von Medikamenten, Liste 5: Vinflunin, parenteral: 2.200 mg bis unter 2.400 mg</v>
          </cell>
          <cell r="E1139">
            <v>0</v>
          </cell>
        </row>
        <row r="1140">
          <cell r="A1140" t="str">
            <v>ZE135.17</v>
          </cell>
          <cell r="B1140">
            <v>14161.87</v>
          </cell>
          <cell r="C1140" t="str">
            <v>6-005.bg</v>
          </cell>
          <cell r="D1140" t="str">
            <v>Applikation von Medikamenten, Liste 5: Vinflunin, parenteral: 2.400 mg bis unter 2.600 mg</v>
          </cell>
          <cell r="E1140">
            <v>0</v>
          </cell>
        </row>
        <row r="1141">
          <cell r="A1141" t="str">
            <v>ZE135.18</v>
          </cell>
          <cell r="B1141">
            <v>15310.13</v>
          </cell>
          <cell r="C1141" t="str">
            <v>6-005.bh</v>
          </cell>
          <cell r="D1141" t="str">
            <v>Applikation von Medikamenten, Liste 5: Vinflunin, parenteral: 2.600 mg bis unter 2.800 mg</v>
          </cell>
          <cell r="E1141">
            <v>0</v>
          </cell>
        </row>
        <row r="1142">
          <cell r="A1142" t="str">
            <v>ZE135.19</v>
          </cell>
          <cell r="B1142">
            <v>16458.39</v>
          </cell>
          <cell r="C1142" t="str">
            <v>6-005.bj</v>
          </cell>
          <cell r="D1142" t="str">
            <v>Applikation von Medikamenten, Liste 5: Vinflunin, parenteral: 2.800 mg oder mehr</v>
          </cell>
          <cell r="E1142">
            <v>0</v>
          </cell>
        </row>
        <row r="1143">
          <cell r="A1143" t="str">
            <v>ZE136.00.01</v>
          </cell>
          <cell r="B1143" t="str">
            <v>XXX</v>
          </cell>
          <cell r="C1143" t="str">
            <v>8-837.00</v>
          </cell>
          <cell r="D1143" t="str">
            <v>Perkutan-transluminale Gefäßintervention an Herz und Koronargefäßen: Angioplastie (Ballon): Eine Koronararterie</v>
          </cell>
          <cell r="E1143">
            <v>0</v>
          </cell>
        </row>
        <row r="1144">
          <cell r="A1144" t="str">
            <v>ZE136.00.02</v>
          </cell>
          <cell r="B1144" t="str">
            <v>XXX</v>
          </cell>
          <cell r="C1144" t="str">
            <v>8-837.01</v>
          </cell>
          <cell r="D1144" t="str">
            <v>Perkutan-transluminale Gefäßintervention an Herz und Koronargefäßen: Angioplastie (Ballon): Mehrere Koronararterien</v>
          </cell>
          <cell r="E1144">
            <v>0</v>
          </cell>
        </row>
        <row r="1145">
          <cell r="A1145" t="str">
            <v>ZE136.01</v>
          </cell>
          <cell r="B1145">
            <v>336.9</v>
          </cell>
          <cell r="C1145" t="str">
            <v>8-83b.b6</v>
          </cell>
          <cell r="D1145" t="str">
            <v>Zusatzinformationen zu Materialien: Art der verwendeten Ballons: Ein medikamentenfreisetzender Ballon an Koronargefäßen</v>
          </cell>
          <cell r="E1145">
            <v>0</v>
          </cell>
        </row>
        <row r="1146">
          <cell r="A1146" t="str">
            <v>ZE136.02</v>
          </cell>
          <cell r="B1146">
            <v>1024.0899999999999</v>
          </cell>
          <cell r="C1146" t="str">
            <v>8-83b.b7</v>
          </cell>
          <cell r="D1146" t="str">
            <v>Zusatzinformationen zu Materialien: Art der verwendeten Ballons: Zwei medikamentenfreisetzende Ballons an Koronargefäßen</v>
          </cell>
          <cell r="E1146">
            <v>0</v>
          </cell>
        </row>
        <row r="1147">
          <cell r="A1147" t="str">
            <v>ZE136.03</v>
          </cell>
          <cell r="B1147">
            <v>1711.28</v>
          </cell>
          <cell r="C1147" t="str">
            <v>8-83b.b8</v>
          </cell>
          <cell r="D1147" t="str">
            <v>Zusatzinformationen zu Materialien: Art der verwendeten Ballons: Drei medikamentenfreisetzende Ballons an Koronargefäßen</v>
          </cell>
          <cell r="E1147">
            <v>0</v>
          </cell>
        </row>
        <row r="1148">
          <cell r="A1148" t="str">
            <v>ZE136.04</v>
          </cell>
          <cell r="B1148">
            <v>2398.4699999999998</v>
          </cell>
          <cell r="C1148" t="str">
            <v>8-83b.b9</v>
          </cell>
          <cell r="D1148" t="str">
            <v>Zusatzinformationen zu Materialien: Art der verwendeten Ballons: Vier oder mehr medikamentenfreisetzende Ballons an Koronargefäßen</v>
          </cell>
          <cell r="E1148">
            <v>0</v>
          </cell>
        </row>
        <row r="1149">
          <cell r="A1149" t="str">
            <v>ZE137.00.01</v>
          </cell>
          <cell r="B1149" t="str">
            <v>XXX</v>
          </cell>
          <cell r="C1149" t="str">
            <v>8-836.02</v>
          </cell>
          <cell r="D1149" t="str">
            <v>(Perkutan-)transluminale Gefäßintervention: Angioplastie (Ballon): Gefäße Schulter und Oberarm</v>
          </cell>
          <cell r="E1149">
            <v>0</v>
          </cell>
        </row>
        <row r="1150">
          <cell r="A1150" t="str">
            <v>ZE137.00.02</v>
          </cell>
          <cell r="B1150" t="str">
            <v>XXX</v>
          </cell>
          <cell r="C1150" t="str">
            <v>8-836.03</v>
          </cell>
          <cell r="D1150" t="str">
            <v>(Perkutan-)transluminale Gefäßintervention: Angioplastie (Ballon): Gefäße Unterarm</v>
          </cell>
          <cell r="E1150">
            <v>0</v>
          </cell>
        </row>
        <row r="1151">
          <cell r="A1151" t="str">
            <v>ZE137.00.03</v>
          </cell>
          <cell r="B1151" t="str">
            <v>XXX</v>
          </cell>
          <cell r="C1151" t="str">
            <v>8-836.08</v>
          </cell>
          <cell r="D1151" t="str">
            <v>(Perkutan-)transluminale Gefäßintervention: Angioplastie (Ballon): Andere Gefäße thorakal</v>
          </cell>
          <cell r="E1151">
            <v>0</v>
          </cell>
        </row>
        <row r="1152">
          <cell r="A1152" t="str">
            <v>ZE137.00.04</v>
          </cell>
          <cell r="B1152" t="str">
            <v>XXX</v>
          </cell>
          <cell r="C1152" t="str">
            <v>8-836.0a</v>
          </cell>
          <cell r="D1152" t="str">
            <v>(Perkutan-)transluminale Gefäßintervention: Angioplastie (Ballon): Gefäße viszeral</v>
          </cell>
          <cell r="E1152">
            <v>0</v>
          </cell>
        </row>
        <row r="1153">
          <cell r="A1153" t="str">
            <v>ZE137.00.05</v>
          </cell>
          <cell r="B1153" t="str">
            <v>XXX</v>
          </cell>
          <cell r="C1153" t="str">
            <v>8-836.0c</v>
          </cell>
          <cell r="D1153" t="str">
            <v>(Perkutan-)transluminale Gefäßintervention: Angioplastie (Ballon): Gefäße Unterschenkel</v>
          </cell>
          <cell r="E1153">
            <v>0</v>
          </cell>
        </row>
        <row r="1154">
          <cell r="A1154" t="str">
            <v>ZE137.00.06</v>
          </cell>
          <cell r="B1154" t="str">
            <v>XXX</v>
          </cell>
          <cell r="C1154" t="str">
            <v>8-836.0e</v>
          </cell>
          <cell r="D1154" t="str">
            <v>(Perkutan-)transluminale Gefäßintervention: Angioplastie (Ballon): Künstliche Gefäße</v>
          </cell>
          <cell r="E1154">
            <v>0</v>
          </cell>
        </row>
        <row r="1155">
          <cell r="A1155" t="str">
            <v>ZE137.00.07</v>
          </cell>
          <cell r="B1155" t="str">
            <v>XXX</v>
          </cell>
          <cell r="C1155" t="str">
            <v>8-836.0q</v>
          </cell>
          <cell r="D1155" t="str">
            <v>(Perkutan-)transluminale Gefäßintervention: Angioplastie (Ballon): Andere Arterien abdominal und pelvin</v>
          </cell>
          <cell r="E1155">
            <v>0</v>
          </cell>
        </row>
        <row r="1156">
          <cell r="A1156" t="str">
            <v>ZE137.00.08</v>
          </cell>
          <cell r="B1156" t="str">
            <v>XXX</v>
          </cell>
          <cell r="C1156" t="str">
            <v>8-836.0r</v>
          </cell>
          <cell r="D1156" t="str">
            <v>(Perkutan-)transluminale Gefäßintervention: Angioplastie (Ballon): Andere Venen abdominal und pelvin</v>
          </cell>
          <cell r="E1156">
            <v>0</v>
          </cell>
        </row>
        <row r="1157">
          <cell r="A1157" t="str">
            <v>ZE137.00.09</v>
          </cell>
          <cell r="B1157" t="str">
            <v>XXX</v>
          </cell>
          <cell r="C1157" t="str">
            <v>8-836.0s</v>
          </cell>
          <cell r="D1157" t="str">
            <v>(Perkutan-)transluminale Gefäßintervention: Angioplastie (Ballon): Arterien Oberschenkel</v>
          </cell>
          <cell r="E1157">
            <v>0</v>
          </cell>
        </row>
        <row r="1158">
          <cell r="A1158" t="str">
            <v>ZE137.00.10</v>
          </cell>
          <cell r="B1158" t="str">
            <v>XXX</v>
          </cell>
          <cell r="C1158" t="str">
            <v>8-836.0t</v>
          </cell>
          <cell r="D1158" t="str">
            <v>(Perkutan-)transluminale Gefäßintervention: Angioplastie (Ballon): Venen Oberschenkel</v>
          </cell>
          <cell r="E1158">
            <v>0</v>
          </cell>
        </row>
        <row r="1159">
          <cell r="A1159" t="str">
            <v>ZE137.01</v>
          </cell>
          <cell r="B1159">
            <v>257.37</v>
          </cell>
          <cell r="C1159" t="str">
            <v>8-83b.ba</v>
          </cell>
          <cell r="D1159" t="str">
            <v>Zusatzinformationen zu Materialien: Art der verwendeten Ballons: Ein medikamentenfreisetzender Ballon an anderen Gefäßen</v>
          </cell>
          <cell r="E1159">
            <v>0</v>
          </cell>
        </row>
        <row r="1160">
          <cell r="A1160" t="str">
            <v>ZE137.02</v>
          </cell>
          <cell r="B1160">
            <v>860.31</v>
          </cell>
          <cell r="C1160" t="str">
            <v>8-83b.bb</v>
          </cell>
          <cell r="D1160" t="str">
            <v>Zusatzinformationen zu Materialien: Art der verwendeten Ballons: Zwei medikamentenfreisetzende Ballons an anderen Gefäßen</v>
          </cell>
          <cell r="E1160">
            <v>0</v>
          </cell>
        </row>
        <row r="1161">
          <cell r="A1161" t="str">
            <v>ZE137.03</v>
          </cell>
          <cell r="B1161">
            <v>1463.25</v>
          </cell>
          <cell r="C1161" t="str">
            <v>8-83b.bc</v>
          </cell>
          <cell r="D1161" t="str">
            <v>Zusatzinformationen zu Materialien: Art der verwendeten Ballons: Drei medikamentenfreisetzende Ballons an anderen Gefäßen</v>
          </cell>
          <cell r="E1161">
            <v>0</v>
          </cell>
        </row>
        <row r="1162">
          <cell r="A1162" t="str">
            <v>ZE137.04</v>
          </cell>
          <cell r="B1162">
            <v>2066.19</v>
          </cell>
          <cell r="C1162" t="str">
            <v>8-83b.bd</v>
          </cell>
          <cell r="D1162" t="str">
            <v>Zusatzinformationen zu Materialien: Art der verwendeten Ballons: Vier oder mehr medikamentenfreisetzende Ballons an anderen Gefäßen</v>
          </cell>
          <cell r="E1162">
            <v>0</v>
          </cell>
        </row>
        <row r="1163">
          <cell r="A1163" t="str">
            <v>ZE138.01</v>
          </cell>
          <cell r="B1163">
            <v>7506.1</v>
          </cell>
          <cell r="C1163" t="str">
            <v>5-039.e0</v>
          </cell>
          <cell r="D1163" t="str">
            <v>Implantation oder Wechsel eines Neurostimulators zur epiduralen Rückenmarkstimulation mit Implantation oder Wechsel einer Neurostimulationselektrode: Einkanalstimulator, vollimplantierbar, nicht wiederaufladbar</v>
          </cell>
          <cell r="E1163">
            <v>0</v>
          </cell>
        </row>
        <row r="1164">
          <cell r="A1164" t="str">
            <v>ZE138.02</v>
          </cell>
          <cell r="B1164">
            <v>7506.1</v>
          </cell>
          <cell r="C1164" t="str">
            <v>5-039.k0</v>
          </cell>
          <cell r="D1164" t="str">
            <v>Implantation oder Wechsel eines Neurostimulators zur Stimulation von Spinalganglien mit Implantation oder Wechsel einer Neurostimulationselektrode: Einkanalstimulator, vollimplantierbar, nicht wiederaufladbar</v>
          </cell>
          <cell r="E1164">
            <v>0</v>
          </cell>
        </row>
        <row r="1165">
          <cell r="A1165" t="str">
            <v>ZE138.03</v>
          </cell>
          <cell r="B1165">
            <v>7506.1</v>
          </cell>
          <cell r="C1165" t="str">
            <v>5-059.c0</v>
          </cell>
          <cell r="D1165" t="str">
            <v>Implantation oder Wechsel eines Neurostimulators zur Stimulation des peripheren Nervensystems mit Implantation oder Wechsel einer Neurostimulationselektrode: Einkanalstimulator, vollimplantierbar, nicht wiederaufladbar</v>
          </cell>
          <cell r="E1165">
            <v>0</v>
          </cell>
        </row>
        <row r="1166">
          <cell r="A1166" t="str">
            <v>ZE139.01</v>
          </cell>
          <cell r="B1166">
            <v>6498</v>
          </cell>
          <cell r="C1166" t="str">
            <v>5-039.f0</v>
          </cell>
          <cell r="D1166" t="str">
            <v>Wechsel eines Neurostimulators zur epiduralen Rückenmarkstimulation ohne Wechsel einer Neurostimulationselektrode: Einkanalstimulator, vollimplantierbar, nicht wiederaufladbar</v>
          </cell>
          <cell r="E1166">
            <v>0</v>
          </cell>
        </row>
        <row r="1167">
          <cell r="A1167" t="str">
            <v>ZE139.02</v>
          </cell>
          <cell r="B1167">
            <v>6498</v>
          </cell>
          <cell r="C1167" t="str">
            <v>5-039.m0</v>
          </cell>
          <cell r="D1167" t="str">
            <v>Wechsel eines Neurostimulators zur Stimulation von Spinalganglien ohne Wechsel einer Neurostimulationselektrode: Einkanalstimulator, vollimplantierbar, nicht wiederaufladbar</v>
          </cell>
          <cell r="E1167">
            <v>0</v>
          </cell>
        </row>
        <row r="1168">
          <cell r="A1168" t="str">
            <v>ZE139.03</v>
          </cell>
          <cell r="B1168">
            <v>6498</v>
          </cell>
          <cell r="C1168" t="str">
            <v>5-039.n0</v>
          </cell>
          <cell r="D1168" t="str">
            <v>Implantation eines Neurostimulators zur epiduralen Rückenmarkstimulation ohne Implantation einer Neurostimulationselektrode: Einkanalstimulator, vollimplantierbar, nicht wiederaufladbar</v>
          </cell>
          <cell r="E1168">
            <v>0</v>
          </cell>
        </row>
        <row r="1169">
          <cell r="A1169" t="str">
            <v>ZE139.04</v>
          </cell>
          <cell r="B1169">
            <v>6498</v>
          </cell>
          <cell r="C1169" t="str">
            <v>5-059.d0</v>
          </cell>
          <cell r="D1169" t="str">
            <v>Wechsel eines Neurostimulators zur Stimulation des peripheren Nervensystems ohne Wechsel einer Neurostimulationselektrode: Einkanalstimulator, vollimplantierbar, nicht wiederaufladbar</v>
          </cell>
          <cell r="E1169">
            <v>0</v>
          </cell>
        </row>
        <row r="1170">
          <cell r="A1170" t="str">
            <v>ZE139.05</v>
          </cell>
          <cell r="B1170">
            <v>6498</v>
          </cell>
          <cell r="C1170" t="str">
            <v>5-059.g0</v>
          </cell>
          <cell r="D1170" t="str">
            <v>Implantation eines Neurostimulators zur Stimulation des peripheren Nervensystems ohne Implantation einer Neurostimulationselektrode: Einkanalstimulator, vollimplantierbar, nicht wiederaufladbar</v>
          </cell>
          <cell r="E1170">
            <v>0</v>
          </cell>
        </row>
        <row r="1171">
          <cell r="A1171" t="str">
            <v>ZE140.01</v>
          </cell>
          <cell r="B1171">
            <v>11425.21</v>
          </cell>
          <cell r="C1171" t="str">
            <v>5-039.e1</v>
          </cell>
          <cell r="D1171" t="str">
            <v>Implantation oder Wechsel eines Neurostimulators zur epiduralen Rückenmarkstimulation mit Implantation oder Wechsel einer Neurostimulationselektrode: Mehrkanalstimulator, vollimplantierbar, nicht wiederaufladbar</v>
          </cell>
          <cell r="E1171">
            <v>0</v>
          </cell>
        </row>
        <row r="1172">
          <cell r="A1172" t="str">
            <v>ZE140.02</v>
          </cell>
          <cell r="B1172">
            <v>11425.21</v>
          </cell>
          <cell r="C1172" t="str">
            <v>5-039.k1</v>
          </cell>
          <cell r="D1172" t="str">
            <v>Implantation oder Wechsel eines Neurostimulators zur Stimulation von Spinalganglien mit Implantation oder Wechsel einer Neurostimulationselektrode: Mehrkanalstimulator, vollimplantierbar, nicht wiederaufladbar</v>
          </cell>
          <cell r="E1172">
            <v>0</v>
          </cell>
        </row>
        <row r="1173">
          <cell r="A1173" t="str">
            <v>ZE140.03</v>
          </cell>
          <cell r="B1173">
            <v>11425.21</v>
          </cell>
          <cell r="C1173" t="str">
            <v>5-059.c1</v>
          </cell>
          <cell r="D1173" t="str">
            <v>Implantation oder Wechsel eines Neurostimulators zur Stimulation des peripheren Nervensystems mit Implantation oder Wechsel einer Neurostimulationselektrode: Mehrkanalstimulator, vollimplantierbar, nicht wiederaufladbar</v>
          </cell>
          <cell r="E1173">
            <v>0</v>
          </cell>
        </row>
        <row r="1174">
          <cell r="A1174" t="str">
            <v>ZE141.01</v>
          </cell>
          <cell r="B1174">
            <v>10175.629999999999</v>
          </cell>
          <cell r="C1174" t="str">
            <v>5-039.f1</v>
          </cell>
          <cell r="D1174" t="str">
            <v>Wechsel eines Neurostimulators zur epiduralen Rückenmarkstimulation ohne Wechsel einer Neurostimulationselektrode: Mehrkanalstimulator, vollimplantierbar, nicht wiederaufladbar</v>
          </cell>
          <cell r="E1174">
            <v>0</v>
          </cell>
        </row>
        <row r="1175">
          <cell r="A1175" t="str">
            <v>ZE141.02</v>
          </cell>
          <cell r="B1175">
            <v>10175.629999999999</v>
          </cell>
          <cell r="C1175" t="str">
            <v>5-039.m1</v>
          </cell>
          <cell r="D1175" t="str">
            <v>Wechsel eines Neurostimulators zur Stimulation von Spinalganglien ohne Wechsel einer Neurostimulationselektrode: Mehrkanalstimulator, vollimplantierbar, nicht wiederaufladbar</v>
          </cell>
          <cell r="E1175">
            <v>0</v>
          </cell>
        </row>
        <row r="1176">
          <cell r="A1176" t="str">
            <v>ZE141.03</v>
          </cell>
          <cell r="B1176">
            <v>10175.629999999999</v>
          </cell>
          <cell r="C1176" t="str">
            <v>5-039.n1</v>
          </cell>
          <cell r="D1176" t="str">
            <v>Implantation eines Neurostimulators zur epiduralen Rückenmarkstimulation ohne Implantation einer Neurostimulationselektrode: Mehrkanalstimulator, vollimplantierbar, nicht wiederaufladbar</v>
          </cell>
          <cell r="E1176">
            <v>0</v>
          </cell>
        </row>
        <row r="1177">
          <cell r="A1177" t="str">
            <v>ZE141.04</v>
          </cell>
          <cell r="B1177">
            <v>10175.629999999999</v>
          </cell>
          <cell r="C1177" t="str">
            <v>5-059.d1</v>
          </cell>
          <cell r="D1177" t="str">
            <v>Wechsel eines Neurostimulators zur Stimulation des peripheren Nervensystems ohne Wechsel einer Neurostimulationselektrode: Mehrkanalstimulator, vollimplantierbar, nicht wiederaufladbar</v>
          </cell>
          <cell r="E1177">
            <v>0</v>
          </cell>
        </row>
        <row r="1178">
          <cell r="A1178" t="str">
            <v>ZE141.05</v>
          </cell>
          <cell r="B1178">
            <v>10175.629999999999</v>
          </cell>
          <cell r="C1178" t="str">
            <v>5-059.g1</v>
          </cell>
          <cell r="D1178" t="str">
            <v>Implantation eines Neurostimulators zur Stimulation des peripheren Nervensystems ohne Implantation einer Neurostimulationselektrode: Mehrkanalstimulator, vollimplantierbar, nicht wiederaufladbar</v>
          </cell>
          <cell r="E1178">
            <v>0</v>
          </cell>
        </row>
        <row r="1179">
          <cell r="A1179" t="str">
            <v>ZE142</v>
          </cell>
          <cell r="B1179">
            <v>0</v>
          </cell>
          <cell r="C1179">
            <v>0</v>
          </cell>
          <cell r="D1179" t="str">
            <v>Applikation von Medikamenten, Liste 3: Clofarabin, parenteral</v>
          </cell>
          <cell r="E1179">
            <v>0</v>
          </cell>
        </row>
        <row r="1180">
          <cell r="A1180" t="str">
            <v>ZE142.01</v>
          </cell>
          <cell r="B1180">
            <v>1308.92</v>
          </cell>
          <cell r="C1180" t="str">
            <v>6-003.j0</v>
          </cell>
          <cell r="D1180" t="str">
            <v>Applikation von Medikamenten, Liste 3: Clofarabin, parenteral: 10 mg bis unter 20 mg</v>
          </cell>
          <cell r="E1180">
            <v>0</v>
          </cell>
        </row>
        <row r="1181">
          <cell r="A1181" t="str">
            <v>ZE142.02</v>
          </cell>
          <cell r="B1181">
            <v>2290.61</v>
          </cell>
          <cell r="C1181" t="str">
            <v>6-003.j1</v>
          </cell>
          <cell r="D1181" t="str">
            <v>Applikation von Medikamenten, Liste 3: Clofarabin, parenteral: 20 mg bis unter 30 mg</v>
          </cell>
          <cell r="E1181">
            <v>0</v>
          </cell>
        </row>
        <row r="1182">
          <cell r="A1182" t="str">
            <v>ZE142.03</v>
          </cell>
          <cell r="B1182">
            <v>3272.3</v>
          </cell>
          <cell r="C1182" t="str">
            <v>6-003.j2</v>
          </cell>
          <cell r="D1182" t="str">
            <v>Applikation von Medikamenten, Liste 3: Clofarabin, parenteral: 30 mg bis unter 40 mg</v>
          </cell>
          <cell r="E1182">
            <v>0</v>
          </cell>
        </row>
        <row r="1183">
          <cell r="A1183" t="str">
            <v>ZE142.04</v>
          </cell>
          <cell r="B1183">
            <v>4253.99</v>
          </cell>
          <cell r="C1183" t="str">
            <v>6-003.j3</v>
          </cell>
          <cell r="D1183" t="str">
            <v>Applikation von Medikamenten, Liste 3: Clofarabin, parenteral: 40 mg bis unter 50 mg</v>
          </cell>
          <cell r="E1183">
            <v>0</v>
          </cell>
        </row>
        <row r="1184">
          <cell r="A1184" t="str">
            <v>ZE142.05</v>
          </cell>
          <cell r="B1184">
            <v>5235.6899999999996</v>
          </cell>
          <cell r="C1184" t="str">
            <v>6-003.j4</v>
          </cell>
          <cell r="D1184" t="str">
            <v>Applikation von Medikamenten, Liste 3: Clofarabin, parenteral: 50 mg bis unter 60 mg</v>
          </cell>
          <cell r="E1184">
            <v>0</v>
          </cell>
        </row>
        <row r="1185">
          <cell r="A1185" t="str">
            <v>ZE142.06</v>
          </cell>
          <cell r="B1185">
            <v>6217.38</v>
          </cell>
          <cell r="C1185" t="str">
            <v>6-003.j5</v>
          </cell>
          <cell r="D1185" t="str">
            <v>Applikation von Medikamenten, Liste 3: Clofarabin, parenteral: 60 mg bis unter 70 mg</v>
          </cell>
          <cell r="E1185">
            <v>0</v>
          </cell>
        </row>
        <row r="1186">
          <cell r="A1186" t="str">
            <v>ZE142.07</v>
          </cell>
          <cell r="B1186">
            <v>7199.07</v>
          </cell>
          <cell r="C1186" t="str">
            <v>6-003.j6</v>
          </cell>
          <cell r="D1186" t="str">
            <v>Applikation von Medikamenten, Liste 3: Clofarabin, parenteral: 70 mg bis unter 80 mg</v>
          </cell>
          <cell r="E1186">
            <v>0</v>
          </cell>
        </row>
        <row r="1187">
          <cell r="A1187" t="str">
            <v>ZE142.08</v>
          </cell>
          <cell r="B1187">
            <v>8507.99</v>
          </cell>
          <cell r="C1187" t="str">
            <v>6-003.j7</v>
          </cell>
          <cell r="D1187" t="str">
            <v>Applikation von Medikamenten, Liste 3: Clofarabin, parenteral: 80 mg bis unter 100 mg</v>
          </cell>
          <cell r="E1187">
            <v>0</v>
          </cell>
        </row>
        <row r="1188">
          <cell r="A1188" t="str">
            <v>ZE142.09</v>
          </cell>
          <cell r="B1188">
            <v>10471.370000000001</v>
          </cell>
          <cell r="C1188" t="str">
            <v>6-003.j8</v>
          </cell>
          <cell r="D1188" t="str">
            <v>Applikation von Medikamenten, Liste 3: Clofarabin, parenteral: 100 mg bis unter 120 mg</v>
          </cell>
          <cell r="E1188">
            <v>0</v>
          </cell>
        </row>
        <row r="1189">
          <cell r="A1189" t="str">
            <v>ZE142.10</v>
          </cell>
          <cell r="B1189">
            <v>12434.75</v>
          </cell>
          <cell r="C1189" t="str">
            <v>6-003.j9</v>
          </cell>
          <cell r="D1189" t="str">
            <v>Applikation von Medikamenten, Liste 3: Clofarabin, parenteral: 120 mg bis unter 140 mg</v>
          </cell>
          <cell r="E1189">
            <v>0</v>
          </cell>
        </row>
        <row r="1190">
          <cell r="A1190" t="str">
            <v>ZE142.11</v>
          </cell>
          <cell r="B1190">
            <v>14398.13</v>
          </cell>
          <cell r="C1190" t="str">
            <v>6-003.ja</v>
          </cell>
          <cell r="D1190" t="str">
            <v>Applikation von Medikamenten, Liste 3: Clofarabin, parenteral: 140 mg bis unter 160 mg</v>
          </cell>
          <cell r="E1190">
            <v>0</v>
          </cell>
        </row>
        <row r="1191">
          <cell r="A1191" t="str">
            <v>ZE142.12</v>
          </cell>
          <cell r="B1191">
            <v>16361.52</v>
          </cell>
          <cell r="C1191" t="str">
            <v>6-003.jb</v>
          </cell>
          <cell r="D1191" t="str">
            <v>Applikation von Medikamenten, Liste 3: Clofarabin, parenteral: 160 mg bis unter 180 mg</v>
          </cell>
          <cell r="E1191">
            <v>0</v>
          </cell>
        </row>
        <row r="1192">
          <cell r="A1192" t="str">
            <v>ZE142.13</v>
          </cell>
          <cell r="B1192">
            <v>18324.900000000001</v>
          </cell>
          <cell r="C1192" t="str">
            <v>6-003.jc</v>
          </cell>
          <cell r="D1192" t="str">
            <v>Applikation von Medikamenten, Liste 3: Clofarabin, parenteral: 180 mg bis unter 200 mg</v>
          </cell>
          <cell r="E1192">
            <v>0</v>
          </cell>
        </row>
        <row r="1193">
          <cell r="A1193" t="str">
            <v>ZE142.14</v>
          </cell>
          <cell r="B1193">
            <v>20288.28</v>
          </cell>
          <cell r="C1193" t="str">
            <v>6-003.jd</v>
          </cell>
          <cell r="D1193" t="str">
            <v>Applikation von Medikamenten, Liste 3: Clofarabin, parenteral: 200 mg bis unter 220 mg</v>
          </cell>
          <cell r="E1193">
            <v>0</v>
          </cell>
        </row>
        <row r="1194">
          <cell r="A1194" t="str">
            <v>ZE142.15</v>
          </cell>
          <cell r="B1194">
            <v>22251.66</v>
          </cell>
          <cell r="C1194" t="str">
            <v>6-003.je</v>
          </cell>
          <cell r="D1194" t="str">
            <v>Applikation von Medikamenten, Liste 3: Clofarabin, parenteral: 220 mg bis unter 240 mg</v>
          </cell>
          <cell r="E1194">
            <v>0</v>
          </cell>
        </row>
        <row r="1195">
          <cell r="A1195" t="str">
            <v>ZE142.16</v>
          </cell>
          <cell r="B1195">
            <v>24215.040000000001</v>
          </cell>
          <cell r="C1195" t="str">
            <v>6-003.jf</v>
          </cell>
          <cell r="D1195" t="str">
            <v>Applikation von Medikamenten, Liste 3: Clofarabin, parenteral: 240 mg bis unter 260 mg</v>
          </cell>
          <cell r="E1195">
            <v>0</v>
          </cell>
        </row>
        <row r="1196">
          <cell r="A1196" t="str">
            <v>ZE142.17</v>
          </cell>
          <cell r="B1196">
            <v>26178.43</v>
          </cell>
          <cell r="C1196" t="str">
            <v>6-003.jg</v>
          </cell>
          <cell r="D1196" t="str">
            <v>Applikation von Medikamenten, Liste 3: Clofarabin, parenteral: 260 mg bis unter 280 mg</v>
          </cell>
          <cell r="E1196">
            <v>0</v>
          </cell>
        </row>
        <row r="1197">
          <cell r="A1197" t="str">
            <v>ZE142.18</v>
          </cell>
          <cell r="B1197">
            <v>28796.27</v>
          </cell>
          <cell r="C1197" t="str">
            <v>6-003.jh</v>
          </cell>
          <cell r="D1197" t="str">
            <v>Applikation von Medikamenten, Liste 3: Clofarabin, parenteral: 280 mg bis unter 320 mg</v>
          </cell>
          <cell r="E1197">
            <v>0</v>
          </cell>
        </row>
        <row r="1198">
          <cell r="A1198" t="str">
            <v>ZE142.19</v>
          </cell>
          <cell r="B1198">
            <v>32723.03</v>
          </cell>
          <cell r="C1198" t="str">
            <v>6-003.jj</v>
          </cell>
          <cell r="D1198" t="str">
            <v>Applikation von Medikamenten, Liste 3: Clofarabin, parenteral: 320 mg bis unter 360 mg</v>
          </cell>
          <cell r="E1198">
            <v>0</v>
          </cell>
        </row>
        <row r="1199">
          <cell r="A1199" t="str">
            <v>ZE142.20</v>
          </cell>
          <cell r="B1199">
            <v>37958.720000000001</v>
          </cell>
          <cell r="C1199" t="str">
            <v>6-003.jk</v>
          </cell>
          <cell r="D1199" t="str">
            <v>Applikation von Medikamenten, Liste 3: Clofarabin, parenteral: 360 mg bis unter 440 mg</v>
          </cell>
          <cell r="E1199">
            <v>0</v>
          </cell>
        </row>
        <row r="1200">
          <cell r="A1200" t="str">
            <v>ZE142.21</v>
          </cell>
          <cell r="B1200">
            <v>45812.25</v>
          </cell>
          <cell r="C1200" t="str">
            <v>6-003.jm</v>
          </cell>
          <cell r="D1200" t="str">
            <v>Applikation von Medikamenten, Liste 3: Clofarabin, parenteral: 440 mg bis unter 520 mg</v>
          </cell>
          <cell r="E1200">
            <v>0</v>
          </cell>
        </row>
        <row r="1201">
          <cell r="A1201" t="str">
            <v>ZE142.22</v>
          </cell>
          <cell r="B1201">
            <v>53665.77</v>
          </cell>
          <cell r="C1201" t="str">
            <v>6-003.jn</v>
          </cell>
          <cell r="D1201" t="str">
            <v>Applikation von Medikamenten, Liste 3: Clofarabin, parenteral: 520 mg bis unter 600 mg</v>
          </cell>
          <cell r="E1201">
            <v>0</v>
          </cell>
        </row>
        <row r="1202">
          <cell r="A1202" t="str">
            <v>ZE142.23</v>
          </cell>
          <cell r="B1202">
            <v>64137.15</v>
          </cell>
          <cell r="C1202" t="str">
            <v>6-003.jp</v>
          </cell>
          <cell r="D1202" t="str">
            <v>Applikation von Medikamenten, Liste 3: Clofarabin, parenteral: 600 mg bis unter 760 mg</v>
          </cell>
          <cell r="E1202">
            <v>0</v>
          </cell>
        </row>
        <row r="1203">
          <cell r="A1203" t="str">
            <v>ZE142.24</v>
          </cell>
          <cell r="B1203">
            <v>79844.2</v>
          </cell>
          <cell r="C1203" t="str">
            <v>6-003.jq</v>
          </cell>
          <cell r="D1203" t="str">
            <v>Applikation von Medikamenten, Liste 3: Clofarabin, parenteral: 760 mg bis unter 920 mg</v>
          </cell>
          <cell r="E1203">
            <v>0</v>
          </cell>
        </row>
        <row r="1204">
          <cell r="A1204" t="str">
            <v>ZE142.25</v>
          </cell>
          <cell r="B1204">
            <v>95551.26</v>
          </cell>
          <cell r="C1204" t="str">
            <v>6-003.jr</v>
          </cell>
          <cell r="D1204" t="str">
            <v>Applikation von Medikamenten, Liste 3: Clofarabin, parenteral: 920 mg bis unter 1.080 mg</v>
          </cell>
          <cell r="E1204">
            <v>0</v>
          </cell>
        </row>
        <row r="1205">
          <cell r="A1205" t="str">
            <v>ZE142.26</v>
          </cell>
          <cell r="B1205">
            <v>113876.16</v>
          </cell>
          <cell r="C1205" t="str">
            <v>6-003.js</v>
          </cell>
          <cell r="D1205" t="str">
            <v>Applikation von Medikamenten, Liste 3: Clofarabin, parenteral: 1.080 mg bis unter 1.320 mg</v>
          </cell>
          <cell r="E1205">
            <v>0</v>
          </cell>
        </row>
        <row r="1206">
          <cell r="A1206" t="str">
            <v>ZE142.27</v>
          </cell>
          <cell r="B1206">
            <v>137436.74</v>
          </cell>
          <cell r="C1206" t="str">
            <v>6-003.jt</v>
          </cell>
          <cell r="D1206" t="str">
            <v>Applikation von Medikamenten, Liste 3: Clofarabin, parenteral: 1.320 mg bis unter 1.560 mg</v>
          </cell>
          <cell r="E1206">
            <v>0</v>
          </cell>
        </row>
        <row r="1207">
          <cell r="A1207" t="str">
            <v>ZE142.28</v>
          </cell>
          <cell r="B1207">
            <v>160997.32</v>
          </cell>
          <cell r="C1207" t="str">
            <v>6-003.ju</v>
          </cell>
          <cell r="D1207" t="str">
            <v>Applikation von Medikamenten, Liste 3: Clofarabin, parenteral: 1.560 mg bis unter 1.800 mg</v>
          </cell>
          <cell r="E1207">
            <v>0</v>
          </cell>
        </row>
        <row r="1208">
          <cell r="A1208" t="str">
            <v>ZE142.29</v>
          </cell>
          <cell r="B1208">
            <v>184557.91</v>
          </cell>
          <cell r="C1208" t="str">
            <v>6-003.jv</v>
          </cell>
          <cell r="D1208" t="str">
            <v>Applikation von Medikamenten, Liste 3: Clofarabin, parenteral: 1.800 mg oder mehr</v>
          </cell>
          <cell r="E1208">
            <v>0</v>
          </cell>
        </row>
        <row r="1209">
          <cell r="A1209" t="str">
            <v>ZE143</v>
          </cell>
          <cell r="B1209">
            <v>0</v>
          </cell>
          <cell r="C1209">
            <v>0</v>
          </cell>
          <cell r="D1209" t="str">
            <v>Applikation von Medikamenten, Liste 5: Plerixafor, parenteral</v>
          </cell>
          <cell r="E1209">
            <v>0</v>
          </cell>
        </row>
        <row r="1210">
          <cell r="A1210" t="str">
            <v>ZE143.01</v>
          </cell>
          <cell r="B1210">
            <v>950.41</v>
          </cell>
          <cell r="C1210" t="str">
            <v>6-005.e0</v>
          </cell>
          <cell r="D1210" t="str">
            <v>Applikation von Medikamenten, Liste 5: Plerixafor, parenteral: 2,5 mg bis unter 5,0 mg</v>
          </cell>
          <cell r="E1210">
            <v>0</v>
          </cell>
        </row>
        <row r="1211">
          <cell r="A1211" t="str">
            <v>ZE143.02</v>
          </cell>
          <cell r="B1211">
            <v>1900.82</v>
          </cell>
          <cell r="C1211" t="str">
            <v>6-005.e1</v>
          </cell>
          <cell r="D1211" t="str">
            <v>Applikation von Medikamenten, Liste 5: Plerixafor, parenteral: 5,0 mg bis unter 10,0 mg</v>
          </cell>
          <cell r="E1211">
            <v>0</v>
          </cell>
        </row>
        <row r="1212">
          <cell r="A1212" t="str">
            <v>ZE143.03</v>
          </cell>
          <cell r="B1212">
            <v>3326.44</v>
          </cell>
          <cell r="C1212" t="str">
            <v>6-005.e2</v>
          </cell>
          <cell r="D1212" t="str">
            <v>Applikation von Medikamenten, Liste 5: Plerixafor, parenteral: 10,0 mg bis unter 15,0 mg</v>
          </cell>
          <cell r="E1212">
            <v>0</v>
          </cell>
        </row>
        <row r="1213">
          <cell r="A1213" t="str">
            <v>ZE143.04</v>
          </cell>
          <cell r="B1213">
            <v>4733.12</v>
          </cell>
          <cell r="C1213" t="str">
            <v>6-005.e3</v>
          </cell>
          <cell r="D1213" t="str">
            <v>Applikation von Medikamenten, Liste 5: Plerixafor, parenteral: 15,0 mg bis unter 20,0 mg</v>
          </cell>
          <cell r="E1213">
            <v>0</v>
          </cell>
        </row>
        <row r="1214">
          <cell r="A1214" t="str">
            <v>ZE143.05</v>
          </cell>
          <cell r="B1214">
            <v>6177.67</v>
          </cell>
          <cell r="C1214" t="str">
            <v>6-005.e4</v>
          </cell>
          <cell r="D1214" t="str">
            <v>Applikation von Medikamenten, Liste 5: Plerixafor, parenteral: 20,0 mg bis unter 25,0 mg</v>
          </cell>
          <cell r="E1214">
            <v>0</v>
          </cell>
        </row>
        <row r="1215">
          <cell r="A1215" t="str">
            <v>ZE143.06</v>
          </cell>
          <cell r="B1215">
            <v>7603.29</v>
          </cell>
          <cell r="C1215" t="str">
            <v>6-005.e5</v>
          </cell>
          <cell r="D1215" t="str">
            <v>Applikation von Medikamenten, Liste 5: Plerixafor, parenteral: 25,0 mg bis unter 30,0 mg</v>
          </cell>
          <cell r="E1215">
            <v>0</v>
          </cell>
        </row>
        <row r="1216">
          <cell r="A1216" t="str">
            <v>ZE143.07</v>
          </cell>
          <cell r="B1216">
            <v>9028.91</v>
          </cell>
          <cell r="C1216" t="str">
            <v>6-005.e6</v>
          </cell>
          <cell r="D1216" t="str">
            <v>Applikation von Medikamenten, Liste 5: Plerixafor, parenteral: 30,0 mg bis unter 35,0 mg</v>
          </cell>
          <cell r="E1216">
            <v>0</v>
          </cell>
        </row>
        <row r="1217">
          <cell r="A1217" t="str">
            <v>ZE143.08</v>
          </cell>
          <cell r="B1217">
            <v>10454.52</v>
          </cell>
          <cell r="C1217" t="str">
            <v>6-005.e7</v>
          </cell>
          <cell r="D1217" t="str">
            <v>Applikation von Medikamenten, Liste 5: Plerixafor, parenteral: 35,0 mg bis unter 40,0 mg</v>
          </cell>
          <cell r="E1217">
            <v>0</v>
          </cell>
        </row>
        <row r="1218">
          <cell r="A1218" t="str">
            <v>ZE143.09</v>
          </cell>
          <cell r="B1218">
            <v>11880.14</v>
          </cell>
          <cell r="C1218" t="str">
            <v>6-005.e8</v>
          </cell>
          <cell r="D1218" t="str">
            <v>Applikation von Medikamenten, Liste 5: Plerixafor, parenteral: 40,0 mg bis unter 45,0 mg</v>
          </cell>
          <cell r="E1218">
            <v>0</v>
          </cell>
        </row>
        <row r="1219">
          <cell r="A1219" t="str">
            <v>ZE143.10</v>
          </cell>
          <cell r="B1219">
            <v>13305.76</v>
          </cell>
          <cell r="C1219" t="str">
            <v>6-005.e9</v>
          </cell>
          <cell r="D1219" t="str">
            <v>Applikation von Medikamenten, Liste 5: Plerixafor, parenteral: 45,0 mg bis unter 50,0 mg</v>
          </cell>
          <cell r="E1219">
            <v>0</v>
          </cell>
        </row>
        <row r="1220">
          <cell r="A1220" t="str">
            <v>ZE143.11</v>
          </cell>
          <cell r="B1220">
            <v>15206.58</v>
          </cell>
          <cell r="C1220" t="str">
            <v>6-005.ea</v>
          </cell>
          <cell r="D1220" t="str">
            <v>Applikation von Medikamenten, Liste 5: Plerixafor, parenteral: 50,0 mg bis unter 60,0 mg</v>
          </cell>
          <cell r="E1220">
            <v>0</v>
          </cell>
        </row>
        <row r="1221">
          <cell r="A1221" t="str">
            <v>ZE143.12</v>
          </cell>
          <cell r="B1221">
            <v>18057.82</v>
          </cell>
          <cell r="C1221" t="str">
            <v>6-005.eb</v>
          </cell>
          <cell r="D1221" t="str">
            <v>Applikation von Medikamenten, Liste 5: Plerixafor, parenteral: 60,0 mg bis unter 70,0 mg</v>
          </cell>
          <cell r="E1221">
            <v>0</v>
          </cell>
        </row>
        <row r="1222">
          <cell r="A1222" t="str">
            <v>ZE143.13</v>
          </cell>
          <cell r="B1222">
            <v>20909.05</v>
          </cell>
          <cell r="C1222" t="str">
            <v>6-005.ec</v>
          </cell>
          <cell r="D1222" t="str">
            <v>Applikation von Medikamenten, Liste 5: Plerixafor, parenteral: 70,0 mg bis unter 80,0 mg</v>
          </cell>
          <cell r="E1222">
            <v>0</v>
          </cell>
        </row>
        <row r="1223">
          <cell r="A1223" t="str">
            <v>ZE143.14</v>
          </cell>
          <cell r="B1223">
            <v>24710.69</v>
          </cell>
          <cell r="C1223" t="str">
            <v>6-005.ed</v>
          </cell>
          <cell r="D1223" t="str">
            <v>Applikation von Medikamenten, Liste 5: Plerixafor, parenteral: 80,0 mg bis unter 100,0 mg</v>
          </cell>
          <cell r="E1223">
            <v>0</v>
          </cell>
        </row>
        <row r="1224">
          <cell r="A1224" t="str">
            <v>ZE143.15</v>
          </cell>
          <cell r="B1224">
            <v>30413.16</v>
          </cell>
          <cell r="C1224" t="str">
            <v>6-005.ee</v>
          </cell>
          <cell r="D1224" t="str">
            <v>Applikation von Medikamenten, Liste 5: Plerixafor, parenteral: 100,0 mg bis unter 120,0 mg</v>
          </cell>
          <cell r="E1224">
            <v>0</v>
          </cell>
        </row>
        <row r="1225">
          <cell r="A1225" t="str">
            <v>ZE143.16</v>
          </cell>
          <cell r="B1225">
            <v>36115.629999999997</v>
          </cell>
          <cell r="C1225" t="str">
            <v>6-005.ef</v>
          </cell>
          <cell r="D1225" t="str">
            <v>Applikation von Medikamenten, Liste 5: Plerixafor, parenteral: 120,0 mg bis unter 140,0 mg</v>
          </cell>
          <cell r="E1225">
            <v>0</v>
          </cell>
        </row>
        <row r="1226">
          <cell r="A1226" t="str">
            <v>ZE143.17</v>
          </cell>
          <cell r="B1226">
            <v>41818.1</v>
          </cell>
          <cell r="C1226" t="str">
            <v>6-005.eg</v>
          </cell>
          <cell r="D1226" t="str">
            <v>Applikation von Medikamenten, Liste 5: Plerixafor, parenteral: 140,0 mg bis unter 160,0 mg</v>
          </cell>
          <cell r="E1226">
            <v>0</v>
          </cell>
        </row>
        <row r="1227">
          <cell r="A1227" t="str">
            <v>ZE143.18</v>
          </cell>
          <cell r="B1227">
            <v>47520.57</v>
          </cell>
          <cell r="C1227" t="str">
            <v>6-005.eh</v>
          </cell>
          <cell r="D1227" t="str">
            <v>Applikation von Medikamenten, Liste 5: Plerixafor, parenteral: 160,0 mg bis unter 180,0 mg</v>
          </cell>
          <cell r="E1227">
            <v>0</v>
          </cell>
        </row>
        <row r="1228">
          <cell r="A1228" t="str">
            <v>ZE143.19</v>
          </cell>
          <cell r="B1228">
            <v>53223.03</v>
          </cell>
          <cell r="C1228" t="str">
            <v>6-005.ej</v>
          </cell>
          <cell r="D1228" t="str">
            <v>Applikation von Medikamenten, Liste 5: Plerixafor, parenteral: 180,0 mg bis unter 200,0 mg</v>
          </cell>
          <cell r="E1228">
            <v>0</v>
          </cell>
        </row>
        <row r="1229">
          <cell r="A1229" t="str">
            <v>ZE143.20</v>
          </cell>
          <cell r="B1229">
            <v>58925.5</v>
          </cell>
          <cell r="C1229" t="str">
            <v>6-005.ek</v>
          </cell>
          <cell r="D1229" t="str">
            <v>Applikation von Medikamenten, Liste 5: Plerixafor, parenteral: 200,0 mg bis unter 220,0 mg</v>
          </cell>
          <cell r="E1229">
            <v>0</v>
          </cell>
        </row>
        <row r="1230">
          <cell r="A1230" t="str">
            <v>ZE143.21</v>
          </cell>
          <cell r="B1230">
            <v>64627.97</v>
          </cell>
          <cell r="C1230" t="str">
            <v>6-005.em</v>
          </cell>
          <cell r="D1230" t="str">
            <v>Applikation von Medikamenten, Liste 5: Plerixafor, parenteral: 220,0 mg bis unter 240,0 mg</v>
          </cell>
          <cell r="E1230">
            <v>0</v>
          </cell>
        </row>
        <row r="1231">
          <cell r="A1231" t="str">
            <v>ZE143.22</v>
          </cell>
          <cell r="B1231">
            <v>70330.44</v>
          </cell>
          <cell r="C1231" t="str">
            <v>6-005.en</v>
          </cell>
          <cell r="D1231" t="str">
            <v>Applikation von Medikamenten, Liste 5: Plerixafor, parenteral: 240,0 mg oder mehr</v>
          </cell>
          <cell r="E1231">
            <v>0</v>
          </cell>
        </row>
        <row r="1232">
          <cell r="A1232" t="str">
            <v>ZE144</v>
          </cell>
          <cell r="B1232">
            <v>0</v>
          </cell>
          <cell r="C1232">
            <v>0</v>
          </cell>
          <cell r="D1232" t="str">
            <v>Applikation von Medikamenten, Liste 5: Romiplostim, parenteral</v>
          </cell>
          <cell r="E1232">
            <v>0</v>
          </cell>
        </row>
        <row r="1233">
          <cell r="A1233" t="str">
            <v>ZE144.01</v>
          </cell>
          <cell r="B1233">
            <v>377.32</v>
          </cell>
          <cell r="C1233" t="str">
            <v>6-005.90</v>
          </cell>
          <cell r="D1233" t="str">
            <v>Applikation von Medikamenten, Liste 5: Romiplostim, parenteral: 100 µg bis unter 200 µg</v>
          </cell>
          <cell r="E1233">
            <v>0</v>
          </cell>
        </row>
        <row r="1234">
          <cell r="A1234" t="str">
            <v>ZE144.02</v>
          </cell>
          <cell r="B1234">
            <v>660.31</v>
          </cell>
          <cell r="C1234" t="str">
            <v>6-005.91</v>
          </cell>
          <cell r="D1234" t="str">
            <v>Applikation von Medikamenten, Liste 5: Romiplostim, parenteral: 200 µg bis unter 300 µg</v>
          </cell>
          <cell r="E1234">
            <v>0</v>
          </cell>
        </row>
        <row r="1235">
          <cell r="A1235" t="str">
            <v>ZE144.03</v>
          </cell>
          <cell r="B1235">
            <v>943.3</v>
          </cell>
          <cell r="C1235" t="str">
            <v>6-005.92</v>
          </cell>
          <cell r="D1235" t="str">
            <v>Applikation von Medikamenten, Liste 5: Romiplostim, parenteral: 300 µg bis unter 400 µg</v>
          </cell>
          <cell r="E1235">
            <v>0</v>
          </cell>
        </row>
        <row r="1236">
          <cell r="A1236" t="str">
            <v>ZE144.04</v>
          </cell>
          <cell r="B1236">
            <v>1226.29</v>
          </cell>
          <cell r="C1236" t="str">
            <v>6-005.93</v>
          </cell>
          <cell r="D1236" t="str">
            <v>Applikation von Medikamenten, Liste 5: Romiplostim, parenteral: 400 µg bis unter 500 µg</v>
          </cell>
          <cell r="E1236">
            <v>0</v>
          </cell>
        </row>
        <row r="1237">
          <cell r="A1237" t="str">
            <v>ZE144.05</v>
          </cell>
          <cell r="B1237">
            <v>1419.08</v>
          </cell>
          <cell r="C1237" t="str">
            <v>6-005.94</v>
          </cell>
          <cell r="D1237" t="str">
            <v>Applikation von Medikamenten, Liste 5: Romiplostim, parenteral: 500 µg bis unter 600 µg</v>
          </cell>
          <cell r="E1237">
            <v>0</v>
          </cell>
        </row>
        <row r="1238">
          <cell r="A1238" t="str">
            <v>ZE144.06</v>
          </cell>
          <cell r="B1238">
            <v>1792.27</v>
          </cell>
          <cell r="C1238" t="str">
            <v>6-005.95</v>
          </cell>
          <cell r="D1238" t="str">
            <v>Applikation von Medikamenten, Liste 5: Romiplostim, parenteral: 600 µg bis unter 700 µg</v>
          </cell>
          <cell r="E1238">
            <v>0</v>
          </cell>
        </row>
        <row r="1239">
          <cell r="A1239" t="str">
            <v>ZE144.07</v>
          </cell>
          <cell r="B1239">
            <v>2075.2600000000002</v>
          </cell>
          <cell r="C1239" t="str">
            <v>6-005.96</v>
          </cell>
          <cell r="D1239" t="str">
            <v>Applikation von Medikamenten, Liste 5: Romiplostim, parenteral: 700 µg bis unter 800 µg</v>
          </cell>
          <cell r="E1239">
            <v>0</v>
          </cell>
        </row>
        <row r="1240">
          <cell r="A1240" t="str">
            <v>ZE144.08</v>
          </cell>
          <cell r="B1240">
            <v>2358.25</v>
          </cell>
          <cell r="C1240" t="str">
            <v>6-005.97</v>
          </cell>
          <cell r="D1240" t="str">
            <v>Applikation von Medikamenten, Liste 5: Romiplostim, parenteral: 800 µg bis unter 900 µg</v>
          </cell>
          <cell r="E1240">
            <v>0</v>
          </cell>
        </row>
        <row r="1241">
          <cell r="A1241" t="str">
            <v>ZE144.09</v>
          </cell>
          <cell r="B1241">
            <v>2641.24</v>
          </cell>
          <cell r="C1241" t="str">
            <v>6-005.98</v>
          </cell>
          <cell r="D1241" t="str">
            <v>Applikation von Medikamenten, Liste 5: Romiplostim, parenteral: 900 µg bis unter 1.000 µg</v>
          </cell>
          <cell r="E1241">
            <v>0</v>
          </cell>
        </row>
        <row r="1242">
          <cell r="A1242" t="str">
            <v>ZE144.10</v>
          </cell>
          <cell r="B1242">
            <v>3018.56</v>
          </cell>
          <cell r="C1242" t="str">
            <v>6-005.99</v>
          </cell>
          <cell r="D1242" t="str">
            <v>Applikation von Medikamenten, Liste 5: Romiplostim, parenteral: 1.000 µg bis unter 1.200 µg</v>
          </cell>
          <cell r="E1242">
            <v>0</v>
          </cell>
        </row>
        <row r="1243">
          <cell r="A1243" t="str">
            <v>ZE144.11</v>
          </cell>
          <cell r="B1243">
            <v>3584.54</v>
          </cell>
          <cell r="C1243" t="str">
            <v>6-005.9a</v>
          </cell>
          <cell r="D1243" t="str">
            <v>Applikation von Medikamenten, Liste 5: Romiplostim, parenteral: 1.200 µg bis unter 1.400 µg</v>
          </cell>
          <cell r="E1243">
            <v>0</v>
          </cell>
        </row>
        <row r="1244">
          <cell r="A1244" t="str">
            <v>ZE144.12</v>
          </cell>
          <cell r="B1244">
            <v>4150.5200000000004</v>
          </cell>
          <cell r="C1244" t="str">
            <v>6-005.9b</v>
          </cell>
          <cell r="D1244" t="str">
            <v>Applikation von Medikamenten, Liste 5: Romiplostim, parenteral: 1.400 µg bis unter 1.600 µg</v>
          </cell>
          <cell r="E1244">
            <v>0</v>
          </cell>
        </row>
        <row r="1245">
          <cell r="A1245" t="str">
            <v>ZE144.13</v>
          </cell>
          <cell r="B1245">
            <v>4716.5</v>
          </cell>
          <cell r="C1245" t="str">
            <v>6-005.9c</v>
          </cell>
          <cell r="D1245" t="str">
            <v>Applikation von Medikamenten, Liste 5: Romiplostim, parenteral: 1.600 µg bis unter 1.800 µg</v>
          </cell>
          <cell r="E1245">
            <v>0</v>
          </cell>
        </row>
        <row r="1246">
          <cell r="A1246" t="str">
            <v>ZE144.14</v>
          </cell>
          <cell r="B1246">
            <v>5282.48</v>
          </cell>
          <cell r="C1246" t="str">
            <v>6-005.9d</v>
          </cell>
          <cell r="D1246" t="str">
            <v>Applikation von Medikamenten, Liste 5: Romiplostim, parenteral: 1.800 µg bis unter 2.000 µg</v>
          </cell>
          <cell r="E1246">
            <v>0</v>
          </cell>
        </row>
        <row r="1247">
          <cell r="A1247" t="str">
            <v>ZE144.15</v>
          </cell>
          <cell r="B1247">
            <v>6037.12</v>
          </cell>
          <cell r="C1247" t="str">
            <v>6-005.9e</v>
          </cell>
          <cell r="D1247" t="str">
            <v>Applikation von Medikamenten, Liste 5: Romiplostim, parenteral: 2.000 µg bis unter 2.400 µg</v>
          </cell>
          <cell r="E1247">
            <v>0</v>
          </cell>
        </row>
        <row r="1248">
          <cell r="A1248" t="str">
            <v>ZE144.16</v>
          </cell>
          <cell r="B1248">
            <v>7169.08</v>
          </cell>
          <cell r="C1248" t="str">
            <v>6-005.9f</v>
          </cell>
          <cell r="D1248" t="str">
            <v>Applikation von Medikamenten, Liste 5: Romiplostim, parenteral: 2.400 µg bis unter 2.800 µg</v>
          </cell>
          <cell r="E1248">
            <v>0</v>
          </cell>
        </row>
        <row r="1249">
          <cell r="A1249" t="str">
            <v>ZE144.17</v>
          </cell>
          <cell r="B1249">
            <v>8301.0400000000009</v>
          </cell>
          <cell r="C1249" t="str">
            <v>6-005.9g</v>
          </cell>
          <cell r="D1249" t="str">
            <v>Applikation von Medikamenten, Liste 5: Romiplostim, parenteral: 2.800 µg bis unter 3.200 µg</v>
          </cell>
          <cell r="E1249">
            <v>0</v>
          </cell>
        </row>
        <row r="1250">
          <cell r="A1250" t="str">
            <v>ZE144.18</v>
          </cell>
          <cell r="B1250">
            <v>9433</v>
          </cell>
          <cell r="C1250" t="str">
            <v>6-005.9h</v>
          </cell>
          <cell r="D1250" t="str">
            <v>Applikation von Medikamenten, Liste 5: Romiplostim, parenteral: 3.200 µg bis unter 3.600 µg</v>
          </cell>
          <cell r="E1250">
            <v>0</v>
          </cell>
        </row>
        <row r="1251">
          <cell r="A1251" t="str">
            <v>ZE144.19</v>
          </cell>
          <cell r="B1251">
            <v>10564.96</v>
          </cell>
          <cell r="C1251" t="str">
            <v>6-005.9j</v>
          </cell>
          <cell r="D1251" t="str">
            <v>Applikation von Medikamenten, Liste 5: Romiplostim, parenteral: 3.600 µg bis unter 4.000 µg</v>
          </cell>
          <cell r="E1251">
            <v>0</v>
          </cell>
        </row>
        <row r="1252">
          <cell r="A1252" t="str">
            <v>ZE144.20</v>
          </cell>
          <cell r="B1252">
            <v>11696.92</v>
          </cell>
          <cell r="C1252" t="str">
            <v>6-005.9k</v>
          </cell>
          <cell r="D1252" t="str">
            <v>Applikation von Medikamenten, Liste 5: Romiplostim, parenteral: 4.000 µg bis unter 4.400 µg</v>
          </cell>
          <cell r="E1252">
            <v>0</v>
          </cell>
        </row>
        <row r="1253">
          <cell r="A1253" t="str">
            <v>ZE144.21</v>
          </cell>
          <cell r="B1253">
            <v>12828.88</v>
          </cell>
          <cell r="C1253" t="str">
            <v>6-005.9m</v>
          </cell>
          <cell r="D1253" t="str">
            <v>Applikation von Medikamenten, Liste 5: Romiplostim, parenteral: 4.400 µg bis unter 4.800 µg</v>
          </cell>
          <cell r="E1253">
            <v>0</v>
          </cell>
        </row>
        <row r="1254">
          <cell r="A1254" t="str">
            <v>ZE144.22</v>
          </cell>
          <cell r="B1254">
            <v>13960.84</v>
          </cell>
          <cell r="C1254" t="str">
            <v>6-005.9n</v>
          </cell>
          <cell r="D1254" t="str">
            <v>Applikation von Medikamenten, Liste 5: Romiplostim, parenteral: 4.800 µg bis unter 5.200 µg</v>
          </cell>
          <cell r="E1254">
            <v>0</v>
          </cell>
        </row>
        <row r="1255">
          <cell r="A1255" t="str">
            <v>ZE144.23</v>
          </cell>
          <cell r="B1255">
            <v>15092.8</v>
          </cell>
          <cell r="C1255" t="str">
            <v>6-005.9p</v>
          </cell>
          <cell r="D1255" t="str">
            <v>Applikation von Medikamenten, Liste 5: Romiplostim, parenteral: 5.200 µg bis unter 5.600 µg</v>
          </cell>
          <cell r="E1255">
            <v>0</v>
          </cell>
        </row>
        <row r="1256">
          <cell r="A1256" t="str">
            <v>ZE144.24</v>
          </cell>
          <cell r="B1256">
            <v>16224.76</v>
          </cell>
          <cell r="C1256" t="str">
            <v>6-005.9q</v>
          </cell>
          <cell r="D1256" t="str">
            <v>Applikation von Medikamenten, Liste 5: Romiplostim, parenteral: 5.600 µg oder mehr</v>
          </cell>
          <cell r="E1256">
            <v>0</v>
          </cell>
        </row>
        <row r="1257">
          <cell r="A1257" t="str">
            <v>ZE145.01</v>
          </cell>
          <cell r="B1257">
            <v>1658.87</v>
          </cell>
          <cell r="C1257" t="str">
            <v>8-98e.1</v>
          </cell>
          <cell r="D1257" t="str">
            <v>Spezialisierte stationäre palliativmedizinische Komplexbehandlung: Mindestens 7 bis höchstens 13 Behandlungstage</v>
          </cell>
          <cell r="E1257">
            <v>1</v>
          </cell>
        </row>
        <row r="1258">
          <cell r="A1258" t="str">
            <v>ZE145.02</v>
          </cell>
          <cell r="B1258">
            <v>1811.77</v>
          </cell>
          <cell r="C1258" t="str">
            <v>8-98e.2</v>
          </cell>
          <cell r="D1258" t="str">
            <v>Spezialisierte stationäre palliativmedizinische Komplexbehandlung: Mindestens 14 bis höchstens 20 Behandlungstage</v>
          </cell>
          <cell r="E1258">
            <v>1</v>
          </cell>
        </row>
        <row r="1259">
          <cell r="A1259" t="str">
            <v>ZE145.03</v>
          </cell>
          <cell r="B1259">
            <v>3098.4</v>
          </cell>
          <cell r="C1259" t="str">
            <v>8-98e.3</v>
          </cell>
          <cell r="D1259" t="str">
            <v>Spezialisierte stationäre palliativmedizinische Komplexbehandlung: Mindestens 21 Behandlungstage</v>
          </cell>
          <cell r="E1259">
            <v>1</v>
          </cell>
        </row>
        <row r="1260">
          <cell r="A1260" t="str">
            <v>ZE146</v>
          </cell>
          <cell r="B1260">
            <v>0</v>
          </cell>
          <cell r="C1260">
            <v>0</v>
          </cell>
          <cell r="D1260" t="str">
            <v>Transfusion von Vollblut, Erythrozytenkonzentrat und Thrombozytenkonzentrat: Thrombozytenkonzentrat</v>
          </cell>
          <cell r="E1260">
            <v>0</v>
          </cell>
        </row>
        <row r="1261">
          <cell r="A1261" t="str">
            <v>ZE146.01.01</v>
          </cell>
          <cell r="B1261">
            <v>531.01</v>
          </cell>
          <cell r="C1261" t="str">
            <v>8-800.g1</v>
          </cell>
          <cell r="D1261" t="str">
            <v>Transfusion von Vollblut, Erythrozytenkonzentrat und Thrombozytenkonzentrat: Thrombozytenkonzentrat: 2 Thrombozytenkonzentrate</v>
          </cell>
          <cell r="E1261">
            <v>0</v>
          </cell>
        </row>
        <row r="1262">
          <cell r="A1262" t="str">
            <v>ZE146.01.02</v>
          </cell>
          <cell r="B1262">
            <v>531.01</v>
          </cell>
          <cell r="C1262" t="str">
            <v>8-800.h1</v>
          </cell>
          <cell r="D1262" t="str">
            <v>Transfusion von Vollblut, Erythrozytenkonzentrat und Thrombozytenkonzentrat: Thrombozytenkonzentrat: 2 pathogeninaktivierte Thrombozytenkonzentrate</v>
          </cell>
          <cell r="E1262">
            <v>0</v>
          </cell>
        </row>
        <row r="1263">
          <cell r="A1263" t="str">
            <v>ZE146.02.01</v>
          </cell>
          <cell r="B1263">
            <v>796.51</v>
          </cell>
          <cell r="C1263" t="str">
            <v>8-800.g2</v>
          </cell>
          <cell r="D1263" t="str">
            <v>Transfusion von Vollblut, Erythrozytenkonzentrat und Thrombozytenkonzentrat: Thrombozytenkonzentrat: 3 Thrombozytenkonzentrate</v>
          </cell>
          <cell r="E1263">
            <v>0</v>
          </cell>
        </row>
        <row r="1264">
          <cell r="A1264" t="str">
            <v>ZE146.02.02</v>
          </cell>
          <cell r="B1264">
            <v>796.51</v>
          </cell>
          <cell r="C1264" t="str">
            <v>8-800.h2</v>
          </cell>
          <cell r="D1264" t="str">
            <v>Transfusion von Vollblut, Erythrozytenkonzentrat und Thrombozytenkonzentrat: Thrombozytenkonzentrat: 3 pathogeninaktivierte Thrombozytenkonzentrate</v>
          </cell>
          <cell r="E1264">
            <v>0</v>
          </cell>
        </row>
        <row r="1265">
          <cell r="A1265" t="str">
            <v>ZE146.03.01</v>
          </cell>
          <cell r="B1265">
            <v>1062.02</v>
          </cell>
          <cell r="C1265" t="str">
            <v>8-800.g3</v>
          </cell>
          <cell r="D1265" t="str">
            <v>Transfusion von Vollblut, Erythrozytenkonzentrat und Thrombozytenkonzentrat: Thrombozytenkonzentrat: 4 Thrombozytenkonzentrate</v>
          </cell>
          <cell r="E1265">
            <v>0</v>
          </cell>
        </row>
        <row r="1266">
          <cell r="A1266" t="str">
            <v>ZE146.03.02</v>
          </cell>
          <cell r="B1266">
            <v>1062.02</v>
          </cell>
          <cell r="C1266" t="str">
            <v>8-800.h3</v>
          </cell>
          <cell r="D1266" t="str">
            <v>Transfusion von Vollblut, Erythrozytenkonzentrat und Thrombozytenkonzentrat: Thrombozytenkonzentrat: 4 pathogeninaktivierte Thrombozytenkonzentrate</v>
          </cell>
          <cell r="E1266">
            <v>0</v>
          </cell>
        </row>
        <row r="1267">
          <cell r="A1267" t="str">
            <v>ZE146.04.01</v>
          </cell>
          <cell r="B1267">
            <v>1327.52</v>
          </cell>
          <cell r="C1267" t="str">
            <v>8-800.g4</v>
          </cell>
          <cell r="D1267" t="str">
            <v>Transfusion von Vollblut, Erythrozytenkonzentrat und Thrombozytenkonzentrat: Thrombozytenkonzentrat: 5 Thrombozytenkonzentrate</v>
          </cell>
          <cell r="E1267">
            <v>0</v>
          </cell>
        </row>
        <row r="1268">
          <cell r="A1268" t="str">
            <v>ZE146.04.02</v>
          </cell>
          <cell r="B1268">
            <v>1327.52</v>
          </cell>
          <cell r="C1268" t="str">
            <v>8-800.h4</v>
          </cell>
          <cell r="D1268" t="str">
            <v>Transfusion von Vollblut, Erythrozytenkonzentrat und Thrombozytenkonzentrat: Thrombozytenkonzentrat: 5 pathogeninaktivierte Thrombozytenkonzentrate</v>
          </cell>
          <cell r="E1268">
            <v>0</v>
          </cell>
        </row>
        <row r="1269">
          <cell r="A1269" t="str">
            <v>ZE146.05.01</v>
          </cell>
          <cell r="B1269">
            <v>1686.76</v>
          </cell>
          <cell r="C1269" t="str">
            <v>8-800.g5</v>
          </cell>
          <cell r="D1269" t="str">
            <v>Transfusion von Vollblut, Erythrozytenkonzentrat und Thrombozytenkonzentrat: Thrombozytenkonzentrat: 6 bis unter 8 Thrombozytenkonzentrate</v>
          </cell>
          <cell r="E1269">
            <v>0</v>
          </cell>
        </row>
        <row r="1270">
          <cell r="A1270" t="str">
            <v>ZE146.05.02</v>
          </cell>
          <cell r="B1270">
            <v>1686.76</v>
          </cell>
          <cell r="C1270" t="str">
            <v>8-800.h5</v>
          </cell>
          <cell r="D1270" t="str">
            <v>Transfusion von Vollblut, Erythrozytenkonzentrat und Thrombozytenkonzentrat: Thrombozytenkonzentrat: 6 bis unter 8 pathogeninaktivierte Thrombozytenkonzentrate</v>
          </cell>
          <cell r="E1270">
            <v>0</v>
          </cell>
        </row>
        <row r="1271">
          <cell r="A1271" t="str">
            <v>ZE146.06.01</v>
          </cell>
          <cell r="B1271">
            <v>2226.36</v>
          </cell>
          <cell r="C1271" t="str">
            <v>8-800.g6</v>
          </cell>
          <cell r="D1271" t="str">
            <v>Transfusion von Vollblut, Erythrozytenkonzentrat und Thrombozytenkonzentrat: Thrombozytenkonzentrat: 8 bis unter 10 Thrombozytenkonzentrate</v>
          </cell>
          <cell r="E1271">
            <v>0</v>
          </cell>
        </row>
        <row r="1272">
          <cell r="A1272" t="str">
            <v>ZE146.06.02</v>
          </cell>
          <cell r="B1272">
            <v>2226.36</v>
          </cell>
          <cell r="C1272" t="str">
            <v>8-800.h6</v>
          </cell>
          <cell r="D1272" t="str">
            <v>Transfusion von Vollblut, Erythrozytenkonzentrat und Thrombozytenkonzentrat: Thrombozytenkonzentrat: 8 bis unter 10 pathogeninaktivierte Thrombozytenkonzentrate</v>
          </cell>
          <cell r="E1272">
            <v>0</v>
          </cell>
        </row>
        <row r="1273">
          <cell r="A1273" t="str">
            <v>ZE146.07.01</v>
          </cell>
          <cell r="B1273">
            <v>2754.02</v>
          </cell>
          <cell r="C1273" t="str">
            <v>8-800.g7</v>
          </cell>
          <cell r="D1273" t="str">
            <v>Transfusion von Vollblut, Erythrozytenkonzentrat und Thrombozytenkonzentrat: Thrombozytenkonzentrat: 10 bis unter 12 Thrombozytenkonzentrate</v>
          </cell>
          <cell r="E1273">
            <v>0</v>
          </cell>
        </row>
        <row r="1274">
          <cell r="A1274" t="str">
            <v>ZE146.07.02</v>
          </cell>
          <cell r="B1274">
            <v>2754.02</v>
          </cell>
          <cell r="C1274" t="str">
            <v>8-800.h7</v>
          </cell>
          <cell r="D1274" t="str">
            <v>Transfusion von Vollblut, Erythrozytenkonzentrat und Thrombozytenkonzentrat: Thrombozytenkonzentrat: 10 bis unter 12 pathogeninaktivierte Thrombozytenkonzentrate</v>
          </cell>
          <cell r="E1274">
            <v>0</v>
          </cell>
        </row>
        <row r="1275">
          <cell r="A1275" t="str">
            <v>ZE146.08.01</v>
          </cell>
          <cell r="B1275">
            <v>3293.38</v>
          </cell>
          <cell r="C1275" t="str">
            <v>8-800.g8</v>
          </cell>
          <cell r="D1275" t="str">
            <v>Transfusion von Vollblut, Erythrozytenkonzentrat und Thrombozytenkonzentrat: Thrombozytenkonzentrat: 12 bis unter 14 Thrombozytenkonzentrate</v>
          </cell>
          <cell r="E1275">
            <v>0</v>
          </cell>
        </row>
        <row r="1276">
          <cell r="A1276" t="str">
            <v>ZE146.08.02</v>
          </cell>
          <cell r="B1276">
            <v>3293.38</v>
          </cell>
          <cell r="C1276" t="str">
            <v>8-800.h8</v>
          </cell>
          <cell r="D1276" t="str">
            <v>Transfusion von Vollblut, Erythrozytenkonzentrat und Thrombozytenkonzentrat: Thrombozytenkonzentrat: 12 bis unter 14 pathogeninaktivierte Thrombozytenkonzentrate</v>
          </cell>
          <cell r="E1276">
            <v>0</v>
          </cell>
        </row>
        <row r="1277">
          <cell r="A1277" t="str">
            <v>ZE146.09.01</v>
          </cell>
          <cell r="B1277">
            <v>3802.96</v>
          </cell>
          <cell r="C1277" t="str">
            <v>8-800.g9</v>
          </cell>
          <cell r="D1277" t="str">
            <v>Transfusion von Vollblut, Erythrozytenkonzentrat und Thrombozytenkonzentrat: Thrombozytenkonzentrat: 14 bis unter 16 Thrombozytenkonzentrate</v>
          </cell>
          <cell r="E1277">
            <v>0</v>
          </cell>
        </row>
        <row r="1278">
          <cell r="A1278" t="str">
            <v>ZE146.09.02</v>
          </cell>
          <cell r="B1278">
            <v>3802.96</v>
          </cell>
          <cell r="C1278" t="str">
            <v>8-800.h9</v>
          </cell>
          <cell r="D1278" t="str">
            <v>Transfusion von Vollblut, Erythrozytenkonzentrat und Thrombozytenkonzentrat: Thrombozytenkonzentrat: 14 bis unter 16 pathogeninaktivierte Thrombozytenkonzentrate</v>
          </cell>
          <cell r="E1278">
            <v>0</v>
          </cell>
        </row>
        <row r="1279">
          <cell r="A1279" t="str">
            <v>ZE146.10.01</v>
          </cell>
          <cell r="B1279">
            <v>4344.2</v>
          </cell>
          <cell r="C1279" t="str">
            <v>8-800.ga</v>
          </cell>
          <cell r="D1279" t="str">
            <v>Transfusion von Vollblut, Erythrozytenkonzentrat und Thrombozytenkonzentrat: Thrombozytenkonzentrat: 16 bis unter 18 Thrombozytenkonzentrate</v>
          </cell>
          <cell r="E1279">
            <v>0</v>
          </cell>
        </row>
        <row r="1280">
          <cell r="A1280" t="str">
            <v>ZE146.10.02</v>
          </cell>
          <cell r="B1280">
            <v>4344.2</v>
          </cell>
          <cell r="C1280" t="str">
            <v>8-800.ha</v>
          </cell>
          <cell r="D1280" t="str">
            <v>Transfusion von Vollblut, Erythrozytenkonzentrat und Thrombozytenkonzentrat: Thrombozytenkonzentrat: 16 bis unter 18 pathogeninaktivierte Thrombozytenkonzentrate</v>
          </cell>
          <cell r="E1280">
            <v>0</v>
          </cell>
        </row>
        <row r="1281">
          <cell r="A1281" t="str">
            <v>ZE146.11.01</v>
          </cell>
          <cell r="B1281">
            <v>4911.83</v>
          </cell>
          <cell r="C1281" t="str">
            <v>8-800.gb</v>
          </cell>
          <cell r="D1281" t="str">
            <v>Transfusion von Vollblut, Erythrozytenkonzentrat und Thrombozytenkonzentrat: Thrombozytenkonzentrat: 18 bis unter 20 Thrombozytenkonzentrate</v>
          </cell>
          <cell r="E1281">
            <v>0</v>
          </cell>
        </row>
        <row r="1282">
          <cell r="A1282" t="str">
            <v>ZE146.11.02</v>
          </cell>
          <cell r="B1282">
            <v>4911.83</v>
          </cell>
          <cell r="C1282" t="str">
            <v>8-800.hb</v>
          </cell>
          <cell r="D1282" t="str">
            <v>Transfusion von Vollblut, Erythrozytenkonzentrat und Thrombozytenkonzentrat: Thrombozytenkonzentrat: 18 bis unter 20 pathogeninaktivierte Thrombozytenkonzentrate</v>
          </cell>
          <cell r="E1282">
            <v>0</v>
          </cell>
        </row>
        <row r="1283">
          <cell r="A1283" t="str">
            <v>ZE146.12.01</v>
          </cell>
          <cell r="B1283">
            <v>5540.96</v>
          </cell>
          <cell r="C1283" t="str">
            <v>8-800.gc</v>
          </cell>
          <cell r="D1283" t="str">
            <v>Transfusion von Vollblut, Erythrozytenkonzentrat und Thrombozytenkonzentrat: Thrombozytenkonzentrat: 20 bis unter 24 Thrombozytenkonzentrate</v>
          </cell>
          <cell r="E1283">
            <v>0</v>
          </cell>
        </row>
        <row r="1284">
          <cell r="A1284" t="str">
            <v>ZE146.12.02</v>
          </cell>
          <cell r="B1284">
            <v>5540.96</v>
          </cell>
          <cell r="C1284" t="str">
            <v>8-800.hc</v>
          </cell>
          <cell r="D1284" t="str">
            <v>Transfusion von Vollblut, Erythrozytenkonzentrat und Thrombozytenkonzentrat: Thrombozytenkonzentrat: 20 bis unter 24 pathogeninaktivierte Thrombozytenkonzentrate</v>
          </cell>
          <cell r="E1284">
            <v>0</v>
          </cell>
        </row>
        <row r="1285">
          <cell r="A1285" t="str">
            <v>ZE146.13.01</v>
          </cell>
          <cell r="B1285">
            <v>6637.61</v>
          </cell>
          <cell r="C1285" t="str">
            <v>8-800.gd</v>
          </cell>
          <cell r="D1285" t="str">
            <v>Transfusion von Vollblut, Erythrozytenkonzentrat und Thrombozytenkonzentrat: Thrombozytenkonzentrat: 24 bis unter 28 Thrombozytenkonzentrate</v>
          </cell>
          <cell r="E1285">
            <v>0</v>
          </cell>
        </row>
        <row r="1286">
          <cell r="A1286" t="str">
            <v>ZE146.13.02</v>
          </cell>
          <cell r="B1286">
            <v>6637.61</v>
          </cell>
          <cell r="C1286" t="str">
            <v>8-800.hd</v>
          </cell>
          <cell r="D1286" t="str">
            <v>Transfusion von Vollblut, Erythrozytenkonzentrat und Thrombozytenkonzentrat: Thrombozytenkonzentrat: 24 bis unter 28 pathogeninaktivierte Thrombozytenkonzentrate</v>
          </cell>
          <cell r="E1286">
            <v>0</v>
          </cell>
        </row>
        <row r="1287">
          <cell r="A1287" t="str">
            <v>ZE146.14.01</v>
          </cell>
          <cell r="B1287">
            <v>7699.63</v>
          </cell>
          <cell r="C1287" t="str">
            <v>8-800.ge</v>
          </cell>
          <cell r="D1287" t="str">
            <v>Transfusion von Vollblut, Erythrozytenkonzentrat und Thrombozytenkonzentrat: Thrombozytenkonzentrat: 28 bis unter 32 Thrombozytenkonzentrate</v>
          </cell>
          <cell r="E1287">
            <v>0</v>
          </cell>
        </row>
        <row r="1288">
          <cell r="A1288" t="str">
            <v>ZE146.14.02</v>
          </cell>
          <cell r="B1288">
            <v>7699.63</v>
          </cell>
          <cell r="C1288" t="str">
            <v>8-800.he</v>
          </cell>
          <cell r="D1288" t="str">
            <v>Transfusion von Vollblut, Erythrozytenkonzentrat und Thrombozytenkonzentrat: Thrombozytenkonzentrat: 28 bis unter 32 pathogeninaktivierte Thrombozytenkonzentrate</v>
          </cell>
          <cell r="E1288">
            <v>0</v>
          </cell>
        </row>
        <row r="1289">
          <cell r="A1289" t="str">
            <v>ZE146.15.01</v>
          </cell>
          <cell r="B1289">
            <v>8761.65</v>
          </cell>
          <cell r="C1289" t="str">
            <v>8-800.gf</v>
          </cell>
          <cell r="D1289" t="str">
            <v>Transfusion von Vollblut, Erythrozytenkonzentrat und Thrombozytenkonzentrat: Thrombozytenkonzentrat: 32 bis unter 36 Thrombozytenkonzentrate</v>
          </cell>
          <cell r="E1289">
            <v>0</v>
          </cell>
        </row>
        <row r="1290">
          <cell r="A1290" t="str">
            <v>ZE146.15.02</v>
          </cell>
          <cell r="B1290">
            <v>8761.65</v>
          </cell>
          <cell r="C1290" t="str">
            <v>8-800.hf</v>
          </cell>
          <cell r="D1290" t="str">
            <v>Transfusion von Vollblut, Erythrozytenkonzentrat und Thrombozytenkonzentrat: Thrombozytenkonzentrat: 32 bis unter 36 pathogeninaktivierte Thrombozytenkonzentrate</v>
          </cell>
          <cell r="E1290">
            <v>0</v>
          </cell>
        </row>
        <row r="1291">
          <cell r="A1291" t="str">
            <v>ZE146.16.01</v>
          </cell>
          <cell r="B1291">
            <v>9823.66</v>
          </cell>
          <cell r="C1291" t="str">
            <v>8-800.gg</v>
          </cell>
          <cell r="D1291" t="str">
            <v>Transfusion von Vollblut, Erythrozytenkonzentrat und Thrombozytenkonzentrat: Thrombozytenkonzentrat: 36 bis unter 40 Thrombozytenkonzentrate</v>
          </cell>
          <cell r="E1291">
            <v>0</v>
          </cell>
        </row>
        <row r="1292">
          <cell r="A1292" t="str">
            <v>ZE146.16.02</v>
          </cell>
          <cell r="B1292">
            <v>9823.66</v>
          </cell>
          <cell r="C1292" t="str">
            <v>8-800.hg</v>
          </cell>
          <cell r="D1292" t="str">
            <v>Transfusion von Vollblut, Erythrozytenkonzentrat und Thrombozytenkonzentrat: Thrombozytenkonzentrat: 36 bis unter 40 pathogeninaktivierte Thrombozytenkonzentrate</v>
          </cell>
          <cell r="E1292">
            <v>0</v>
          </cell>
        </row>
        <row r="1293">
          <cell r="A1293" t="str">
            <v>ZE146.17.01</v>
          </cell>
          <cell r="B1293">
            <v>11018.43</v>
          </cell>
          <cell r="C1293" t="str">
            <v>8-800.gh</v>
          </cell>
          <cell r="D1293" t="str">
            <v>Transfusion von Vollblut, Erythrozytenkonzentrat und Thrombozytenkonzentrat: Thrombozytenkonzentrat: 40 bis unter 46 Thrombozytenkonzentrate</v>
          </cell>
          <cell r="E1293">
            <v>0</v>
          </cell>
        </row>
        <row r="1294">
          <cell r="A1294" t="str">
            <v>ZE146.17.02</v>
          </cell>
          <cell r="B1294">
            <v>11018.43</v>
          </cell>
          <cell r="C1294" t="str">
            <v>8-800.hh</v>
          </cell>
          <cell r="D1294" t="str">
            <v>Transfusion von Vollblut, Erythrozytenkonzentrat und Thrombozytenkonzentrat: Thrombozytenkonzentrat: 40 bis unter 46 pathogeninaktivierte Thrombozytenkonzentrate</v>
          </cell>
          <cell r="E1294">
            <v>0</v>
          </cell>
        </row>
        <row r="1295">
          <cell r="A1295" t="str">
            <v>ZE146.18.01</v>
          </cell>
          <cell r="B1295">
            <v>12611.46</v>
          </cell>
          <cell r="C1295" t="str">
            <v>8-800.gj</v>
          </cell>
          <cell r="D1295" t="str">
            <v>Transfusion von Vollblut, Erythrozytenkonzentrat und Thrombozytenkonzentrat: Thrombozytenkonzentrat: 46 bis unter 52 Thrombozytenkonzentrate</v>
          </cell>
          <cell r="E1295">
            <v>0</v>
          </cell>
        </row>
        <row r="1296">
          <cell r="A1296" t="str">
            <v>ZE146.18.02</v>
          </cell>
          <cell r="B1296">
            <v>12611.46</v>
          </cell>
          <cell r="C1296" t="str">
            <v>8-800.hj</v>
          </cell>
          <cell r="D1296" t="str">
            <v>Transfusion von Vollblut, Erythrozytenkonzentrat und Thrombozytenkonzentrat: Thrombozytenkonzentrat: 46 bis unter 52 pathogeninaktivierte Thrombozytenkonzentrate</v>
          </cell>
          <cell r="E1296">
            <v>0</v>
          </cell>
        </row>
        <row r="1297">
          <cell r="A1297" t="str">
            <v>ZE146.19.01</v>
          </cell>
          <cell r="B1297">
            <v>14204.49</v>
          </cell>
          <cell r="C1297" t="str">
            <v>8-800.gk</v>
          </cell>
          <cell r="D1297" t="str">
            <v>Transfusion von Vollblut, Erythrozytenkonzentrat und Thrombozytenkonzentrat: Thrombozytenkonzentrat: 52 bis unter 58 Thrombozytenkonzentrate</v>
          </cell>
          <cell r="E1297">
            <v>0</v>
          </cell>
        </row>
        <row r="1298">
          <cell r="A1298" t="str">
            <v>ZE146.19.02</v>
          </cell>
          <cell r="B1298">
            <v>14204.49</v>
          </cell>
          <cell r="C1298" t="str">
            <v>8-800.hk</v>
          </cell>
          <cell r="D1298" t="str">
            <v>Transfusion von Vollblut, Erythrozytenkonzentrat und Thrombozytenkonzentrat: Thrombozytenkonzentrat: 52 bis unter 58 pathogeninaktivierte Thrombozytenkonzentrate</v>
          </cell>
          <cell r="E1298">
            <v>0</v>
          </cell>
        </row>
        <row r="1299">
          <cell r="A1299" t="str">
            <v>ZE146.20.01</v>
          </cell>
          <cell r="B1299">
            <v>15797.51</v>
          </cell>
          <cell r="C1299" t="str">
            <v>8-800.gm</v>
          </cell>
          <cell r="D1299" t="str">
            <v>Transfusion von Vollblut, Erythrozytenkonzentrat und Thrombozytenkonzentrat: Thrombozytenkonzentrat: 58 bis unter 64 Thrombozytenkonzentrate</v>
          </cell>
          <cell r="E1299">
            <v>0</v>
          </cell>
        </row>
        <row r="1300">
          <cell r="A1300" t="str">
            <v>ZE146.20.02</v>
          </cell>
          <cell r="B1300">
            <v>15797.51</v>
          </cell>
          <cell r="C1300" t="str">
            <v>8-800.hm</v>
          </cell>
          <cell r="D1300" t="str">
            <v>Transfusion von Vollblut, Erythrozytenkonzentrat und Thrombozytenkonzentrat: Thrombozytenkonzentrat: 58 bis unter 64 pathogeninaktivierte Thrombozytenkonzentrate</v>
          </cell>
          <cell r="E1300">
            <v>0</v>
          </cell>
        </row>
        <row r="1301">
          <cell r="A1301" t="str">
            <v>ZE146.21.01</v>
          </cell>
          <cell r="B1301">
            <v>17390.54</v>
          </cell>
          <cell r="C1301" t="str">
            <v>8-800.gn</v>
          </cell>
          <cell r="D1301" t="str">
            <v>Transfusion von Vollblut, Erythrozytenkonzentrat und Thrombozytenkonzentrat: Thrombozytenkonzentrat: 64 bis unter 70 Thrombozytenkonzentrate</v>
          </cell>
          <cell r="E1301">
            <v>0</v>
          </cell>
        </row>
        <row r="1302">
          <cell r="A1302" t="str">
            <v>ZE146.21.02</v>
          </cell>
          <cell r="B1302">
            <v>17390.54</v>
          </cell>
          <cell r="C1302" t="str">
            <v>8-800.hn</v>
          </cell>
          <cell r="D1302" t="str">
            <v>Transfusion von Vollblut, Erythrozytenkonzentrat und Thrombozytenkonzentrat: Thrombozytenkonzentrat: 64 bis unter 70 pathogeninaktivierte Thrombozytenkonzentrate</v>
          </cell>
          <cell r="E1302">
            <v>0</v>
          </cell>
        </row>
        <row r="1303">
          <cell r="A1303" t="str">
            <v>ZE146.22.01</v>
          </cell>
          <cell r="B1303">
            <v>19116.32</v>
          </cell>
          <cell r="C1303" t="str">
            <v>8-800.gp</v>
          </cell>
          <cell r="D1303" t="str">
            <v>Transfusion von Vollblut, Erythrozytenkonzentrat und Thrombozytenkonzentrat: Thrombozytenkonzentrat: 70 bis unter 78 Thrombozytenkonzentrate</v>
          </cell>
          <cell r="E1303">
            <v>0</v>
          </cell>
        </row>
        <row r="1304">
          <cell r="A1304" t="str">
            <v>ZE146.22.02</v>
          </cell>
          <cell r="B1304">
            <v>19116.32</v>
          </cell>
          <cell r="C1304" t="str">
            <v>8-800.hp</v>
          </cell>
          <cell r="D1304" t="str">
            <v>Transfusion von Vollblut, Erythrozytenkonzentrat und Thrombozytenkonzentrat: Thrombozytenkonzentrat: 70 bis unter 78 pathogeninaktivierte Thrombozytenkonzentrate</v>
          </cell>
          <cell r="E1304">
            <v>0</v>
          </cell>
        </row>
        <row r="1305">
          <cell r="A1305" t="str">
            <v>ZE146.23.01</v>
          </cell>
          <cell r="B1305">
            <v>21240.35</v>
          </cell>
          <cell r="C1305" t="str">
            <v>8-800.gq</v>
          </cell>
          <cell r="D1305" t="str">
            <v>Transfusion von Vollblut, Erythrozytenkonzentrat und Thrombozytenkonzentrat: Thrombozytenkonzentrat: 78 bis unter 86 Thrombozytenkonzentrate</v>
          </cell>
          <cell r="E1305">
            <v>0</v>
          </cell>
        </row>
        <row r="1306">
          <cell r="A1306" t="str">
            <v>ZE146.23.02</v>
          </cell>
          <cell r="B1306">
            <v>21240.35</v>
          </cell>
          <cell r="C1306" t="str">
            <v>8-800.hq</v>
          </cell>
          <cell r="D1306" t="str">
            <v>Transfusion von Vollblut, Erythrozytenkonzentrat und Thrombozytenkonzentrat: Thrombozytenkonzentrat: 78 bis unter 86 pathogeninaktivierte Thrombozytenkonzentrate</v>
          </cell>
          <cell r="E1306">
            <v>0</v>
          </cell>
        </row>
        <row r="1307">
          <cell r="A1307" t="str">
            <v>ZE146.24.01</v>
          </cell>
          <cell r="B1307">
            <v>23364.39</v>
          </cell>
          <cell r="C1307" t="str">
            <v>8-800.gr</v>
          </cell>
          <cell r="D1307" t="str">
            <v>Transfusion von Vollblut, Erythrozytenkonzentrat und Thrombozytenkonzentrat: Thrombozytenkonzentrat: 86 bis unter 94 Thrombozytenkonzentrate</v>
          </cell>
          <cell r="E1307">
            <v>0</v>
          </cell>
        </row>
        <row r="1308">
          <cell r="A1308" t="str">
            <v>ZE146.24.02</v>
          </cell>
          <cell r="B1308">
            <v>23364.39</v>
          </cell>
          <cell r="C1308" t="str">
            <v>8-800.hr</v>
          </cell>
          <cell r="D1308" t="str">
            <v>Transfusion von Vollblut, Erythrozytenkonzentrat und Thrombozytenkonzentrat: Thrombozytenkonzentrat: 86 bis unter 94 pathogeninaktivierte Thrombozytenkonzentrate</v>
          </cell>
          <cell r="E1308">
            <v>0</v>
          </cell>
        </row>
        <row r="1309">
          <cell r="A1309" t="str">
            <v>ZE146.25.01</v>
          </cell>
          <cell r="B1309">
            <v>25488.42</v>
          </cell>
          <cell r="C1309" t="str">
            <v>8-800.gs</v>
          </cell>
          <cell r="D1309" t="str">
            <v>Transfusion von Vollblut, Erythrozytenkonzentrat und Thrombozytenkonzentrat: Thrombozytenkonzentrat: 94 bis unter 102 Thrombozytenkonzentrate</v>
          </cell>
          <cell r="E1309">
            <v>0</v>
          </cell>
        </row>
        <row r="1310">
          <cell r="A1310" t="str">
            <v>ZE146.25.02</v>
          </cell>
          <cell r="B1310">
            <v>25488.42</v>
          </cell>
          <cell r="C1310" t="str">
            <v>8-800.hs</v>
          </cell>
          <cell r="D1310" t="str">
            <v>Transfusion von Vollblut, Erythrozytenkonzentrat und Thrombozytenkonzentrat: Thrombozytenkonzentrat: 94 bis unter 102 pathogeninaktivierte Thrombozytenkonzentrate</v>
          </cell>
          <cell r="E1310">
            <v>0</v>
          </cell>
        </row>
        <row r="1311">
          <cell r="A1311" t="str">
            <v>ZE146.26.01</v>
          </cell>
          <cell r="B1311">
            <v>27612.46</v>
          </cell>
          <cell r="C1311" t="str">
            <v>8-800.gt</v>
          </cell>
          <cell r="D1311" t="str">
            <v>Transfusion von Vollblut, Erythrozytenkonzentrat und Thrombozytenkonzentrat: Thrombozytenkonzentrat: 102 bis unter 110 Thrombozytenkonzentrate</v>
          </cell>
          <cell r="E1311">
            <v>0</v>
          </cell>
        </row>
        <row r="1312">
          <cell r="A1312" t="str">
            <v>ZE146.26.02</v>
          </cell>
          <cell r="B1312">
            <v>27612.46</v>
          </cell>
          <cell r="C1312" t="str">
            <v>8-800.ht</v>
          </cell>
          <cell r="D1312" t="str">
            <v>Transfusion von Vollblut, Erythrozytenkonzentrat und Thrombozytenkonzentrat: Thrombozytenkonzentrat: 102 bis unter 110 pathogeninaktivierte Thrombozytenkonzentrate</v>
          </cell>
          <cell r="E1312">
            <v>0</v>
          </cell>
        </row>
        <row r="1313">
          <cell r="A1313" t="str">
            <v>ZE146.27.01</v>
          </cell>
          <cell r="B1313">
            <v>29736.49</v>
          </cell>
          <cell r="C1313" t="str">
            <v>8-800.gu</v>
          </cell>
          <cell r="D1313" t="str">
            <v>Transfusion von Vollblut, Erythrozytenkonzentrat und Thrombozytenkonzentrat: Thrombozytenkonzentrat: 110 bis unter 118 Thrombozytenkonzentrate</v>
          </cell>
          <cell r="E1313">
            <v>0</v>
          </cell>
        </row>
        <row r="1314">
          <cell r="A1314" t="str">
            <v>ZE146.27.02</v>
          </cell>
          <cell r="B1314">
            <v>29736.49</v>
          </cell>
          <cell r="C1314" t="str">
            <v>8-800.hu</v>
          </cell>
          <cell r="D1314" t="str">
            <v>Transfusion von Vollblut, Erythrozytenkonzentrat und Thrombozytenkonzentrat: Thrombozytenkonzentrat: 110 bis unter 118 pathogeninaktivierte Thrombozytenkonzentrate</v>
          </cell>
          <cell r="E1314">
            <v>0</v>
          </cell>
        </row>
        <row r="1315">
          <cell r="A1315" t="str">
            <v>ZE146.28.01</v>
          </cell>
          <cell r="B1315">
            <v>31860.53</v>
          </cell>
          <cell r="C1315" t="str">
            <v>8-800.gv</v>
          </cell>
          <cell r="D1315" t="str">
            <v>Transfusion von Vollblut, Erythrozytenkonzentrat und Thrombozytenkonzentrat: Thrombozytenkonzentrat: 118 bis unter 126 Thrombozytenkonzentrate</v>
          </cell>
          <cell r="E1315">
            <v>0</v>
          </cell>
        </row>
        <row r="1316">
          <cell r="A1316" t="str">
            <v>ZE146.28.02</v>
          </cell>
          <cell r="B1316">
            <v>31860.53</v>
          </cell>
          <cell r="C1316" t="str">
            <v>8-800.hv</v>
          </cell>
          <cell r="D1316" t="str">
            <v>Transfusion von Vollblut, Erythrozytenkonzentrat und Thrombozytenkonzentrat: Thrombozytenkonzentrat: 118 bis unter 126 pathogeninaktivierte Thrombozytenkonzentrate</v>
          </cell>
          <cell r="E1316">
            <v>0</v>
          </cell>
        </row>
        <row r="1317">
          <cell r="A1317" t="str">
            <v>ZE146.29</v>
          </cell>
          <cell r="B1317">
            <v>0</v>
          </cell>
          <cell r="C1317">
            <v>0</v>
          </cell>
          <cell r="D1317" t="str">
            <v>Siehe weitere Differenzierung ZE146.30 - ZE146.46</v>
          </cell>
          <cell r="E1317">
            <v>0</v>
          </cell>
        </row>
        <row r="1318">
          <cell r="A1318" t="str">
            <v>ZE146.30.01</v>
          </cell>
          <cell r="B1318">
            <v>33984.559999999998</v>
          </cell>
          <cell r="C1318" t="str">
            <v>8-800.gz</v>
          </cell>
          <cell r="D1318" t="str">
            <v>Transfusion von Vollblut, Erythrozytenkonzentrat und Thrombozytenkonzentrat: Thrombozytenkonzentrat: 126 bis unter 134 Thrombozytenkonzentrate</v>
          </cell>
          <cell r="E1318">
            <v>0</v>
          </cell>
        </row>
        <row r="1319">
          <cell r="A1319" t="str">
            <v>ZE146.30.02</v>
          </cell>
          <cell r="B1319">
            <v>33984.559999999998</v>
          </cell>
          <cell r="C1319" t="str">
            <v>8-800.hz</v>
          </cell>
          <cell r="D1319" t="str">
            <v>Transfusion von Vollblut, Erythrozytenkonzentrat und Thrombozytenkonzentrat: Thrombozytenkonzentrat: 126 bis unter 134 pathogeninaktivierte Thrombozytenkonzentrate</v>
          </cell>
          <cell r="E1319">
            <v>0</v>
          </cell>
        </row>
        <row r="1320">
          <cell r="A1320" t="str">
            <v>ZE146.31.01</v>
          </cell>
          <cell r="B1320">
            <v>36374.1</v>
          </cell>
          <cell r="C1320" t="str">
            <v>8-800.m0</v>
          </cell>
          <cell r="D1320" t="str">
            <v>Transfusion von Vollblut, Erythrozytenkonzentrat und Thrombozytenkonzentrat: Thrombozytenkonzentrat: 134 bis unter 146 Thrombozytenkonzentrate</v>
          </cell>
          <cell r="E1320">
            <v>0</v>
          </cell>
        </row>
        <row r="1321">
          <cell r="A1321" t="str">
            <v>ZE146.31.02</v>
          </cell>
          <cell r="B1321">
            <v>36374.1</v>
          </cell>
          <cell r="C1321" t="str">
            <v>8-800.n0</v>
          </cell>
          <cell r="D1321" t="str">
            <v>Transfusion von Vollblut, Erythrozytenkonzentrat und Thrombozytenkonzentrat: Thrombozytenkonzentrat: 134 bis unter 146 pathogeninaktivierte Thrombozytenkonzentrate</v>
          </cell>
          <cell r="E1321">
            <v>0</v>
          </cell>
        </row>
        <row r="1322">
          <cell r="A1322" t="str">
            <v>ZE146.32.01</v>
          </cell>
          <cell r="B1322">
            <v>39560.160000000003</v>
          </cell>
          <cell r="C1322" t="str">
            <v>8-800.m1</v>
          </cell>
          <cell r="D1322" t="str">
            <v>Transfusion von Vollblut, Erythrozytenkonzentrat und Thrombozytenkonzentrat: Thrombozytenkonzentrat: 146 bis unter 158 Thrombozytenkonzentrate</v>
          </cell>
          <cell r="E1322">
            <v>0</v>
          </cell>
        </row>
        <row r="1323">
          <cell r="A1323" t="str">
            <v>ZE146.32.02</v>
          </cell>
          <cell r="B1323">
            <v>39560.160000000003</v>
          </cell>
          <cell r="C1323" t="str">
            <v>8-800.n1</v>
          </cell>
          <cell r="D1323" t="str">
            <v>Transfusion von Vollblut, Erythrozytenkonzentrat und Thrombozytenkonzentrat: Thrombozytenkonzentrat: 146 bis unter 158 pathogeninaktivierte Thrombozytenkonzentrate</v>
          </cell>
          <cell r="E1323">
            <v>0</v>
          </cell>
        </row>
        <row r="1324">
          <cell r="A1324" t="str">
            <v>ZE146.33.01</v>
          </cell>
          <cell r="B1324">
            <v>42746.21</v>
          </cell>
          <cell r="C1324" t="str">
            <v>8-800.m2</v>
          </cell>
          <cell r="D1324" t="str">
            <v>Transfusion von Vollblut, Erythrozytenkonzentrat und Thrombozytenkonzentrat: Thrombozytenkonzentrat: 158 bis unter 170 Thrombozytenkonzentrate</v>
          </cell>
          <cell r="E1324">
            <v>0</v>
          </cell>
        </row>
        <row r="1325">
          <cell r="A1325" t="str">
            <v>ZE146.33.02</v>
          </cell>
          <cell r="B1325">
            <v>42746.21</v>
          </cell>
          <cell r="C1325" t="str">
            <v>8-800.n2</v>
          </cell>
          <cell r="D1325" t="str">
            <v>Transfusion von Vollblut, Erythrozytenkonzentrat und Thrombozytenkonzentrat: Thrombozytenkonzentrat: 158 bis unter 170 pathogeninaktivierte Thrombozytenkonzentrate</v>
          </cell>
          <cell r="E1325">
            <v>0</v>
          </cell>
        </row>
        <row r="1326">
          <cell r="A1326" t="str">
            <v>ZE146.34.01</v>
          </cell>
          <cell r="B1326">
            <v>45932.26</v>
          </cell>
          <cell r="C1326" t="str">
            <v>8-800.m3</v>
          </cell>
          <cell r="D1326" t="str">
            <v>Transfusion von Vollblut, Erythrozytenkonzentrat und Thrombozytenkonzentrat: Thrombozytenkonzentrat: 170 bis unter 182 Thrombozytenkonzentrate</v>
          </cell>
          <cell r="E1326">
            <v>0</v>
          </cell>
        </row>
        <row r="1327">
          <cell r="A1327" t="str">
            <v>ZE146.34.02</v>
          </cell>
          <cell r="B1327">
            <v>45932.26</v>
          </cell>
          <cell r="C1327" t="str">
            <v>8-800.n3</v>
          </cell>
          <cell r="D1327" t="str">
            <v>Transfusion von Vollblut, Erythrozytenkonzentrat und Thrombozytenkonzentrat: Thrombozytenkonzentrat: 170 bis unter 182 pathogeninaktivierte Thrombozytenkonzentrate</v>
          </cell>
          <cell r="E1327">
            <v>0</v>
          </cell>
        </row>
        <row r="1328">
          <cell r="A1328" t="str">
            <v>ZE146.35.01</v>
          </cell>
          <cell r="B1328">
            <v>49118.31</v>
          </cell>
          <cell r="C1328" t="str">
            <v>8-800.m4</v>
          </cell>
          <cell r="D1328" t="str">
            <v>Transfusion von Vollblut, Erythrozytenkonzentrat und Thrombozytenkonzentrat: Thrombozytenkonzentrat: 182 bis unter 194 Thrombozytenkonzentrate</v>
          </cell>
          <cell r="E1328">
            <v>0</v>
          </cell>
        </row>
        <row r="1329">
          <cell r="A1329" t="str">
            <v>ZE146.35.02</v>
          </cell>
          <cell r="B1329">
            <v>49118.31</v>
          </cell>
          <cell r="C1329" t="str">
            <v>8-800.n4</v>
          </cell>
          <cell r="D1329" t="str">
            <v>Transfusion von Vollblut, Erythrozytenkonzentrat und Thrombozytenkonzentrat: Thrombozytenkonzentrat: 182 bis unter 194 pathogeninaktivierte Thrombozytenkonzentrate</v>
          </cell>
          <cell r="E1329">
            <v>0</v>
          </cell>
        </row>
        <row r="1330">
          <cell r="A1330" t="str">
            <v>ZE146.36.01</v>
          </cell>
          <cell r="B1330">
            <v>52569.87</v>
          </cell>
          <cell r="C1330" t="str">
            <v>8-800.m5</v>
          </cell>
          <cell r="D1330" t="str">
            <v>Transfusion von Vollblut, Erythrozytenkonzentrat und Thrombozytenkonzentrat: Thrombozytenkonzentrat: 194 bis unter 210 Thrombozytenkonzentrate</v>
          </cell>
          <cell r="E1330">
            <v>0</v>
          </cell>
        </row>
        <row r="1331">
          <cell r="A1331" t="str">
            <v>ZE146.36.02</v>
          </cell>
          <cell r="B1331">
            <v>52569.87</v>
          </cell>
          <cell r="C1331" t="str">
            <v>8-800.n5</v>
          </cell>
          <cell r="D1331" t="str">
            <v>Transfusion von Vollblut, Erythrozytenkonzentrat und Thrombozytenkonzentrat: Thrombozytenkonzentrat: 194 bis unter 210 pathogeninaktivierte Thrombozytenkonzentrate</v>
          </cell>
          <cell r="E1331">
            <v>0</v>
          </cell>
        </row>
        <row r="1332">
          <cell r="A1332" t="str">
            <v>ZE146.37.01</v>
          </cell>
          <cell r="B1332">
            <v>56817.94</v>
          </cell>
          <cell r="C1332" t="str">
            <v>8-800.m6</v>
          </cell>
          <cell r="D1332" t="str">
            <v>Transfusion von Vollblut, Erythrozytenkonzentrat und Thrombozytenkonzentrat: Thrombozytenkonzentrat: 210 bis unter 226 Thrombozytenkonzentrate</v>
          </cell>
          <cell r="E1332">
            <v>0</v>
          </cell>
        </row>
        <row r="1333">
          <cell r="A1333" t="str">
            <v>ZE146.37.02</v>
          </cell>
          <cell r="B1333">
            <v>56817.94</v>
          </cell>
          <cell r="C1333" t="str">
            <v>8-800.n6</v>
          </cell>
          <cell r="D1333" t="str">
            <v>Transfusion von Vollblut, Erythrozytenkonzentrat und Thrombozytenkonzentrat: Thrombozytenkonzentrat: 210 bis unter 226 pathogeninaktivierte Thrombozytenkonzentrate</v>
          </cell>
          <cell r="E1333">
            <v>0</v>
          </cell>
        </row>
        <row r="1334">
          <cell r="A1334" t="str">
            <v>ZE146.38.01</v>
          </cell>
          <cell r="B1334">
            <v>61066.01</v>
          </cell>
          <cell r="C1334" t="str">
            <v>8-800.m7</v>
          </cell>
          <cell r="D1334" t="str">
            <v>Transfusion von Vollblut, Erythrozytenkonzentrat und Thrombozytenkonzentrat: Thrombozytenkonzentrat: 226 bis unter 242 Thrombozytenkonzentrate</v>
          </cell>
          <cell r="E1334">
            <v>0</v>
          </cell>
        </row>
        <row r="1335">
          <cell r="A1335" t="str">
            <v>ZE146.38.02</v>
          </cell>
          <cell r="B1335">
            <v>61066.01</v>
          </cell>
          <cell r="C1335" t="str">
            <v>8-800.n7</v>
          </cell>
          <cell r="D1335" t="str">
            <v>Transfusion von Vollblut, Erythrozytenkonzentrat und Thrombozytenkonzentrat: Thrombozytenkonzentrat: 226 bis unter 242 pathogeninaktivierte Thrombozytenkonzentrate</v>
          </cell>
          <cell r="E1335">
            <v>0</v>
          </cell>
        </row>
        <row r="1336">
          <cell r="A1336" t="str">
            <v>ZE146.39.01</v>
          </cell>
          <cell r="B1336">
            <v>65314.080000000002</v>
          </cell>
          <cell r="C1336" t="str">
            <v>8-800.m8</v>
          </cell>
          <cell r="D1336" t="str">
            <v>Transfusion von Vollblut, Erythrozytenkonzentrat und Thrombozytenkonzentrat: Thrombozytenkonzentrat: 242 bis unter 258 Thrombozytenkonzentrate</v>
          </cell>
          <cell r="E1336">
            <v>0</v>
          </cell>
        </row>
        <row r="1337">
          <cell r="A1337" t="str">
            <v>ZE146.39.02</v>
          </cell>
          <cell r="B1337">
            <v>65314.080000000002</v>
          </cell>
          <cell r="C1337" t="str">
            <v>8-800.n8</v>
          </cell>
          <cell r="D1337" t="str">
            <v>Transfusion von Vollblut, Erythrozytenkonzentrat und Thrombozytenkonzentrat: Thrombozytenkonzentrat: 242 bis unter 258 pathogeninaktivierte Thrombozytenkonzentrate</v>
          </cell>
          <cell r="E1337">
            <v>0</v>
          </cell>
        </row>
        <row r="1338">
          <cell r="A1338" t="str">
            <v>ZE146.40.01</v>
          </cell>
          <cell r="B1338">
            <v>69562.149999999994</v>
          </cell>
          <cell r="C1338" t="str">
            <v>8-800.m9</v>
          </cell>
          <cell r="D1338" t="str">
            <v>Transfusion von Vollblut, Erythrozytenkonzentrat und Thrombozytenkonzentrat: Thrombozytenkonzentrat: 258 bis unter 274 Thrombozytenkonzentrate</v>
          </cell>
          <cell r="E1338">
            <v>0</v>
          </cell>
        </row>
        <row r="1339">
          <cell r="A1339" t="str">
            <v>ZE146.40.02</v>
          </cell>
          <cell r="B1339">
            <v>69562.149999999994</v>
          </cell>
          <cell r="C1339" t="str">
            <v>8-800.n9</v>
          </cell>
          <cell r="D1339" t="str">
            <v>Transfusion von Vollblut, Erythrozytenkonzentrat und Thrombozytenkonzentrat: Thrombozytenkonzentrat: 258 bis unter 274 pathogeninaktivierte Thrombozytenkonzentrate</v>
          </cell>
          <cell r="E1339">
            <v>0</v>
          </cell>
        </row>
        <row r="1340">
          <cell r="A1340" t="str">
            <v>ZE146.41.01</v>
          </cell>
          <cell r="B1340">
            <v>74075.73</v>
          </cell>
          <cell r="C1340" t="str">
            <v>8-800.ma</v>
          </cell>
          <cell r="D1340" t="str">
            <v>Transfusion von Vollblut, Erythrozytenkonzentrat und Thrombozytenkonzentrat: Thrombozytenkonzentrat: 274 bis unter 294 Thrombozytenkonzentrate</v>
          </cell>
          <cell r="E1340">
            <v>0</v>
          </cell>
        </row>
        <row r="1341">
          <cell r="A1341" t="str">
            <v>ZE146.41.02</v>
          </cell>
          <cell r="B1341">
            <v>74075.73</v>
          </cell>
          <cell r="C1341" t="str">
            <v>8-800.na</v>
          </cell>
          <cell r="D1341" t="str">
            <v>Transfusion von Vollblut, Erythrozytenkonzentrat und Thrombozytenkonzentrat: Thrombozytenkonzentrat: 274 bis unter 294 pathogeninaktivierte Thrombozytenkonzentrate</v>
          </cell>
          <cell r="E1341">
            <v>0</v>
          </cell>
        </row>
        <row r="1342">
          <cell r="A1342" t="str">
            <v>ZE146.42.01</v>
          </cell>
          <cell r="B1342">
            <v>79385.820000000007</v>
          </cell>
          <cell r="C1342" t="str">
            <v>8-800.mb</v>
          </cell>
          <cell r="D1342" t="str">
            <v>Transfusion von Vollblut, Erythrozytenkonzentrat und Thrombozytenkonzentrat: Thrombozytenkonzentrat: 294 bis unter 314 Thrombozytenkonzentrate</v>
          </cell>
          <cell r="E1342">
            <v>0</v>
          </cell>
        </row>
        <row r="1343">
          <cell r="A1343" t="str">
            <v>ZE146.42.02</v>
          </cell>
          <cell r="B1343">
            <v>79385.820000000007</v>
          </cell>
          <cell r="C1343" t="str">
            <v>8-800.nb</v>
          </cell>
          <cell r="D1343" t="str">
            <v>Transfusion von Vollblut, Erythrozytenkonzentrat und Thrombozytenkonzentrat: Thrombozytenkonzentrat: 294 bis unter 314 pathogeninaktivierte Thrombozytenkonzentrate</v>
          </cell>
          <cell r="E1343">
            <v>0</v>
          </cell>
        </row>
        <row r="1344">
          <cell r="A1344" t="str">
            <v>ZE146.43.01</v>
          </cell>
          <cell r="B1344">
            <v>84695.9</v>
          </cell>
          <cell r="C1344" t="str">
            <v>8-800.mc</v>
          </cell>
          <cell r="D1344" t="str">
            <v>Transfusion von Vollblut, Erythrozytenkonzentrat und Thrombozytenkonzentrat: Thrombozytenkonzentrat: 314 bis unter 334 Thrombozytenkonzentrate</v>
          </cell>
          <cell r="E1344">
            <v>0</v>
          </cell>
        </row>
        <row r="1345">
          <cell r="A1345" t="str">
            <v>ZE146.43.02</v>
          </cell>
          <cell r="B1345">
            <v>84695.9</v>
          </cell>
          <cell r="C1345" t="str">
            <v>8-800.nc</v>
          </cell>
          <cell r="D1345" t="str">
            <v>Transfusion von Vollblut, Erythrozytenkonzentrat und Thrombozytenkonzentrat: Thrombozytenkonzentrat: 314 bis unter 334 pathogeninaktivierte Thrombozytenkonzentrate</v>
          </cell>
          <cell r="E1345">
            <v>0</v>
          </cell>
        </row>
        <row r="1346">
          <cell r="A1346" t="str">
            <v>ZE146.44.01</v>
          </cell>
          <cell r="B1346">
            <v>90005.99</v>
          </cell>
          <cell r="C1346" t="str">
            <v>8-800.md</v>
          </cell>
          <cell r="D1346" t="str">
            <v>Transfusion von Vollblut, Erythrozytenkonzentrat und Thrombozytenkonzentrat: Thrombozytenkonzentrat: 334 bis unter 354 Thrombozytenkonzentrate</v>
          </cell>
          <cell r="E1346">
            <v>0</v>
          </cell>
        </row>
        <row r="1347">
          <cell r="A1347" t="str">
            <v>ZE146.44.02</v>
          </cell>
          <cell r="B1347">
            <v>90005.99</v>
          </cell>
          <cell r="C1347" t="str">
            <v>8-800.nd</v>
          </cell>
          <cell r="D1347" t="str">
            <v>Transfusion von Vollblut, Erythrozytenkonzentrat und Thrombozytenkonzentrat: Thrombozytenkonzentrat: 334 bis unter 354 pathogeninaktivierte Thrombozytenkonzentrate</v>
          </cell>
          <cell r="E1347">
            <v>0</v>
          </cell>
        </row>
        <row r="1348">
          <cell r="A1348" t="str">
            <v>ZE146.45.01</v>
          </cell>
          <cell r="B1348">
            <v>95316.08</v>
          </cell>
          <cell r="C1348" t="str">
            <v>8-800.me</v>
          </cell>
          <cell r="D1348" t="str">
            <v>Transfusion von Vollblut, Erythrozytenkonzentrat und Thrombozytenkonzentrat: Thrombozytenkonzentrat: 354 bis unter 374 Thrombozytenkonzentrate</v>
          </cell>
          <cell r="E1348">
            <v>0</v>
          </cell>
        </row>
        <row r="1349">
          <cell r="A1349" t="str">
            <v>ZE146.45.02</v>
          </cell>
          <cell r="B1349">
            <v>95316.08</v>
          </cell>
          <cell r="C1349" t="str">
            <v>8-800.ne</v>
          </cell>
          <cell r="D1349" t="str">
            <v>Transfusion von Vollblut, Erythrozytenkonzentrat und Thrombozytenkonzentrat: Thrombozytenkonzentrat: 354 bis unter 374 pathogeninaktivierte Thrombozytenkonzentrate</v>
          </cell>
          <cell r="E1349">
            <v>0</v>
          </cell>
        </row>
        <row r="1350">
          <cell r="A1350" t="str">
            <v>ZE146.46.01</v>
          </cell>
          <cell r="B1350">
            <v>100626.17</v>
          </cell>
          <cell r="C1350" t="str">
            <v>8-800.mf</v>
          </cell>
          <cell r="D1350" t="str">
            <v>Transfusion von Vollblut, Erythrozytenkonzentrat und Thrombozytenkonzentrat: Thrombozytenkonzentrat: 374 oder mehr Thrombozytenkonzentrate</v>
          </cell>
          <cell r="E1350">
            <v>0</v>
          </cell>
        </row>
        <row r="1351">
          <cell r="A1351" t="str">
            <v>ZE146.46.02</v>
          </cell>
          <cell r="B1351">
            <v>100626.17</v>
          </cell>
          <cell r="C1351" t="str">
            <v>8-800.nf</v>
          </cell>
          <cell r="D1351" t="str">
            <v>Transfusion von Vollblut, Erythrozytenkonzentrat und Thrombozytenkonzentrat: Thrombozytenkonzentrat: 374 oder mehr pathogeninaktivierte Thrombozytenkonzentrate</v>
          </cell>
          <cell r="E1351">
            <v>0</v>
          </cell>
        </row>
        <row r="1352">
          <cell r="A1352" t="str">
            <v>ZE147</v>
          </cell>
          <cell r="B1352">
            <v>0</v>
          </cell>
          <cell r="C1352">
            <v>0</v>
          </cell>
          <cell r="D1352" t="str">
            <v>Transfusion von Vollblut, Erythrozytenkonzentrat und Thrombozytenkonzentrat: Apherese-Thrombozytenkonzentrat</v>
          </cell>
          <cell r="E1352">
            <v>0</v>
          </cell>
        </row>
        <row r="1353">
          <cell r="A1353" t="str">
            <v>ZE147.01.01</v>
          </cell>
          <cell r="B1353">
            <v>385.5</v>
          </cell>
          <cell r="C1353" t="str">
            <v>8-800.d0</v>
          </cell>
          <cell r="D1353" t="str">
            <v>Transfusion von Vollblut, Erythrozytenkonzentrat und Thrombozytenkonzentrat: Apherese-Thrombozytenkonzentrat: 1 pathogeninaktiviertes Apherese-Thrombozytenkonzentrat</v>
          </cell>
          <cell r="E1353">
            <v>0</v>
          </cell>
        </row>
        <row r="1354">
          <cell r="A1354" t="str">
            <v>ZE147.01.02</v>
          </cell>
          <cell r="B1354">
            <v>385.5</v>
          </cell>
          <cell r="C1354" t="str">
            <v>8-800.f0</v>
          </cell>
          <cell r="D1354" t="str">
            <v>Transfusion von Vollblut, Erythrozytenkonzentrat und Thrombozytenkonzentrat: Apherese-Thrombozytenkonzentrat: 1 Apherese-Thrombozytenkonzentrat</v>
          </cell>
          <cell r="E1354">
            <v>0</v>
          </cell>
        </row>
        <row r="1355">
          <cell r="A1355" t="str">
            <v>ZE147.02.01</v>
          </cell>
          <cell r="B1355">
            <v>771</v>
          </cell>
          <cell r="C1355" t="str">
            <v>8-800.d1</v>
          </cell>
          <cell r="D1355" t="str">
            <v>Transfusion von Vollblut, Erythrozytenkonzentrat und Thrombozytenkonzentrat: Apherese-Thrombozytenkonzentrat: 2 pathogeninaktivierte Apherese-Thrombozytenkonzentrate</v>
          </cell>
          <cell r="E1355">
            <v>0</v>
          </cell>
        </row>
        <row r="1356">
          <cell r="A1356" t="str">
            <v>ZE147.02.02</v>
          </cell>
          <cell r="B1356">
            <v>771</v>
          </cell>
          <cell r="C1356" t="str">
            <v>8-800.f1</v>
          </cell>
          <cell r="D1356" t="str">
            <v>Transfusion von Vollblut, Erythrozytenkonzentrat und Thrombozytenkonzentrat: Apherese-Thrombozytenkonzentrat: 2 Apherese-Thrombozytenkonzentrate</v>
          </cell>
          <cell r="E1356">
            <v>0</v>
          </cell>
        </row>
        <row r="1357">
          <cell r="A1357" t="str">
            <v>ZE147.03.01</v>
          </cell>
          <cell r="B1357">
            <v>1156.5</v>
          </cell>
          <cell r="C1357" t="str">
            <v>8-800.d2</v>
          </cell>
          <cell r="D1357" t="str">
            <v>Transfusion von Vollblut, Erythrozytenkonzentrat und Thrombozytenkonzentrat: Apherese-Thrombozytenkonzentrat: 3 pathogeninaktivierte Apherese-Thrombozytenkonzentrate</v>
          </cell>
          <cell r="E1357">
            <v>0</v>
          </cell>
        </row>
        <row r="1358">
          <cell r="A1358" t="str">
            <v>ZE147.03.02</v>
          </cell>
          <cell r="B1358">
            <v>1156.5</v>
          </cell>
          <cell r="C1358" t="str">
            <v>8-800.f2</v>
          </cell>
          <cell r="D1358" t="str">
            <v>Transfusion von Vollblut, Erythrozytenkonzentrat und Thrombozytenkonzentrat: Apherese-Thrombozytenkonzentrat: 3 Apherese-Thrombozytenkonzentrate</v>
          </cell>
          <cell r="E1358">
            <v>0</v>
          </cell>
        </row>
        <row r="1359">
          <cell r="A1359" t="str">
            <v>ZE147.04.01</v>
          </cell>
          <cell r="B1359">
            <v>1542</v>
          </cell>
          <cell r="C1359" t="str">
            <v>8-800.d3</v>
          </cell>
          <cell r="D1359" t="str">
            <v>Transfusion von Vollblut, Erythrozytenkonzentrat und Thrombozytenkonzentrat: Apherese-Thrombozytenkonzentrat: 4 pathogeninaktivierte Apherese-Thrombozytenkonzentrate</v>
          </cell>
          <cell r="E1359">
            <v>0</v>
          </cell>
        </row>
        <row r="1360">
          <cell r="A1360" t="str">
            <v>ZE147.04.02</v>
          </cell>
          <cell r="B1360">
            <v>1542</v>
          </cell>
          <cell r="C1360" t="str">
            <v>8-800.f3</v>
          </cell>
          <cell r="D1360" t="str">
            <v>Transfusion von Vollblut, Erythrozytenkonzentrat und Thrombozytenkonzentrat: Apherese-Thrombozytenkonzentrat: 4 Apherese-Thrombozytenkonzentrate</v>
          </cell>
          <cell r="E1360">
            <v>0</v>
          </cell>
        </row>
        <row r="1361">
          <cell r="A1361" t="str">
            <v>ZE147.05.01</v>
          </cell>
          <cell r="B1361">
            <v>1927.49</v>
          </cell>
          <cell r="C1361" t="str">
            <v>8-800.d4</v>
          </cell>
          <cell r="D1361" t="str">
            <v>Transfusion von Vollblut, Erythrozytenkonzentrat und Thrombozytenkonzentrat: Apherese-Thrombozytenkonzentrat: 5 pathogeninaktivierte Apherese-Thrombozytenkonzentrate</v>
          </cell>
          <cell r="E1361">
            <v>0</v>
          </cell>
        </row>
        <row r="1362">
          <cell r="A1362" t="str">
            <v>ZE147.05.02</v>
          </cell>
          <cell r="B1362">
            <v>1927.49</v>
          </cell>
          <cell r="C1362" t="str">
            <v>8-800.f4</v>
          </cell>
          <cell r="D1362" t="str">
            <v>Transfusion von Vollblut, Erythrozytenkonzentrat und Thrombozytenkonzentrat: Apherese-Thrombozytenkonzentrat: 5 Apherese-Thrombozytenkonzentrate</v>
          </cell>
          <cell r="E1362">
            <v>0</v>
          </cell>
        </row>
        <row r="1363">
          <cell r="A1363" t="str">
            <v>ZE147.06.01</v>
          </cell>
          <cell r="B1363">
            <v>2477.46</v>
          </cell>
          <cell r="C1363" t="str">
            <v>8-800.d5</v>
          </cell>
          <cell r="D1363" t="str">
            <v>Transfusion von Vollblut, Erythrozytenkonzentrat und Thrombozytenkonzentrat: Apherese-Thrombozytenkonzentrat: 6 bis unter 8 pathogeninaktivierte Apherese-Thrombozytenkonzentrate</v>
          </cell>
          <cell r="E1363">
            <v>0</v>
          </cell>
        </row>
        <row r="1364">
          <cell r="A1364" t="str">
            <v>ZE147.06.02</v>
          </cell>
          <cell r="B1364">
            <v>2477.46</v>
          </cell>
          <cell r="C1364" t="str">
            <v>8-800.f5</v>
          </cell>
          <cell r="D1364" t="str">
            <v>Transfusion von Vollblut, Erythrozytenkonzentrat und Thrombozytenkonzentrat: Apherese-Thrombozytenkonzentrat: 6 bis unter 8 Apherese-Thrombozytenkonzentrate</v>
          </cell>
          <cell r="E1364">
            <v>0</v>
          </cell>
        </row>
        <row r="1365">
          <cell r="A1365" t="str">
            <v>ZE147.07.01</v>
          </cell>
          <cell r="B1365">
            <v>3257.6</v>
          </cell>
          <cell r="C1365" t="str">
            <v>8-800.d6</v>
          </cell>
          <cell r="D1365" t="str">
            <v>Transfusion von Vollblut, Erythrozytenkonzentrat und Thrombozytenkonzentrat: Apherese-Thrombozytenkonzentrat: 8 bis unter 10 pathogeninaktivierte Apherese-Thrombozytenkonzentrate</v>
          </cell>
          <cell r="E1365">
            <v>0</v>
          </cell>
        </row>
        <row r="1366">
          <cell r="A1366" t="str">
            <v>ZE147.07.02</v>
          </cell>
          <cell r="B1366">
            <v>3257.6</v>
          </cell>
          <cell r="C1366" t="str">
            <v>8-800.f6</v>
          </cell>
          <cell r="D1366" t="str">
            <v>Transfusion von Vollblut, Erythrozytenkonzentrat und Thrombozytenkonzentrat: Apherese-Thrombozytenkonzentrat: 8 bis unter 10 Apherese-Thrombozytenkonzentrate</v>
          </cell>
          <cell r="E1366">
            <v>0</v>
          </cell>
        </row>
        <row r="1367">
          <cell r="A1367" t="str">
            <v>ZE147.08.01</v>
          </cell>
          <cell r="B1367">
            <v>4046.3</v>
          </cell>
          <cell r="C1367" t="str">
            <v>8-800.d7</v>
          </cell>
          <cell r="D1367" t="str">
            <v>Transfusion von Vollblut, Erythrozytenkonzentrat und Thrombozytenkonzentrat: Apherese-Thrombozytenkonzentrat: 10 bis unter 12 pathogeninaktivierte Apherese-Thrombozytenkonzentrate</v>
          </cell>
          <cell r="E1367">
            <v>0</v>
          </cell>
        </row>
        <row r="1368">
          <cell r="A1368" t="str">
            <v>ZE147.08.02</v>
          </cell>
          <cell r="B1368">
            <v>4046.3</v>
          </cell>
          <cell r="C1368" t="str">
            <v>8-800.f7</v>
          </cell>
          <cell r="D1368" t="str">
            <v>Transfusion von Vollblut, Erythrozytenkonzentrat und Thrombozytenkonzentrat: Apherese-Thrombozytenkonzentrat: 10 bis unter 12 Apherese-Thrombozytenkonzentrate</v>
          </cell>
          <cell r="E1368">
            <v>0</v>
          </cell>
        </row>
        <row r="1369">
          <cell r="A1369" t="str">
            <v>ZE147.09.01</v>
          </cell>
          <cell r="B1369">
            <v>4818.74</v>
          </cell>
          <cell r="C1369" t="str">
            <v>8-800.d8</v>
          </cell>
          <cell r="D1369" t="str">
            <v>Transfusion von Vollblut, Erythrozytenkonzentrat und Thrombozytenkonzentrat: Apherese-Thrombozytenkonzentrat: 12 bis unter 14 pathogeninaktivierte Apherese-Thrombozytenkonzentrate</v>
          </cell>
          <cell r="E1369">
            <v>0</v>
          </cell>
        </row>
        <row r="1370">
          <cell r="A1370" t="str">
            <v>ZE147.09.02</v>
          </cell>
          <cell r="B1370">
            <v>4818.74</v>
          </cell>
          <cell r="C1370" t="str">
            <v>8-800.f8</v>
          </cell>
          <cell r="D1370" t="str">
            <v>Transfusion von Vollblut, Erythrozytenkonzentrat und Thrombozytenkonzentrat: Apherese-Thrombozytenkonzentrat: 12 bis unter 14 Apherese-Thrombozytenkonzentrate</v>
          </cell>
          <cell r="E1370">
            <v>0</v>
          </cell>
        </row>
        <row r="1371">
          <cell r="A1371" t="str">
            <v>ZE147.10.01</v>
          </cell>
          <cell r="B1371">
            <v>5589.73</v>
          </cell>
          <cell r="C1371" t="str">
            <v>8-800.d9</v>
          </cell>
          <cell r="D1371" t="str">
            <v>Transfusion von Vollblut, Erythrozytenkonzentrat und Thrombozytenkonzentrat: Apherese-Thrombozytenkonzentrat: 14 bis unter 16 pathogeninaktivierte Apherese-Thrombozytenkonzentrate</v>
          </cell>
          <cell r="E1371">
            <v>0</v>
          </cell>
        </row>
        <row r="1372">
          <cell r="A1372" t="str">
            <v>ZE147.10.02</v>
          </cell>
          <cell r="B1372">
            <v>5589.73</v>
          </cell>
          <cell r="C1372" t="str">
            <v>8-800.f9</v>
          </cell>
          <cell r="D1372" t="str">
            <v>Transfusion von Vollblut, Erythrozytenkonzentrat und Thrombozytenkonzentrat: Apherese-Thrombozytenkonzentrat: 14 bis unter 16 Apherese-Thrombozytenkonzentrate</v>
          </cell>
          <cell r="E1372">
            <v>0</v>
          </cell>
        </row>
        <row r="1373">
          <cell r="A1373" t="str">
            <v>ZE147.11.01</v>
          </cell>
          <cell r="B1373">
            <v>6360.73</v>
          </cell>
          <cell r="C1373" t="str">
            <v>8-800.da</v>
          </cell>
          <cell r="D1373" t="str">
            <v>Transfusion von Vollblut, Erythrozytenkonzentrat und Thrombozytenkonzentrat: Apherese-Thrombozytenkonzentrat: 16 bis unter 18 pathogeninaktivierte Apherese-Thrombozytenkonzentrate</v>
          </cell>
          <cell r="E1373">
            <v>0</v>
          </cell>
        </row>
        <row r="1374">
          <cell r="A1374" t="str">
            <v>ZE147.11.02</v>
          </cell>
          <cell r="B1374">
            <v>6360.73</v>
          </cell>
          <cell r="C1374" t="str">
            <v>8-800.fa</v>
          </cell>
          <cell r="D1374" t="str">
            <v>Transfusion von Vollblut, Erythrozytenkonzentrat und Thrombozytenkonzentrat: Apherese-Thrombozytenkonzentrat: 16 bis unter 18 Apherese-Thrombozytenkonzentrate</v>
          </cell>
          <cell r="E1374">
            <v>0</v>
          </cell>
        </row>
        <row r="1375">
          <cell r="A1375" t="str">
            <v>ZE147.12.01</v>
          </cell>
          <cell r="B1375">
            <v>7097.46</v>
          </cell>
          <cell r="C1375" t="str">
            <v>8-800.db</v>
          </cell>
          <cell r="D1375" t="str">
            <v>Transfusion von Vollblut, Erythrozytenkonzentrat und Thrombozytenkonzentrat: Apherese-Thrombozytenkonzentrat: 18 bis unter 20 pathogeninaktivierte Apherese-Thrombozytenkonzentrate</v>
          </cell>
          <cell r="E1375">
            <v>0</v>
          </cell>
        </row>
        <row r="1376">
          <cell r="A1376" t="str">
            <v>ZE147.12.02</v>
          </cell>
          <cell r="B1376">
            <v>7097.46</v>
          </cell>
          <cell r="C1376" t="str">
            <v>8-800.fb</v>
          </cell>
          <cell r="D1376" t="str">
            <v>Transfusion von Vollblut, Erythrozytenkonzentrat und Thrombozytenkonzentrat: Apherese-Thrombozytenkonzentrat: 18 bis unter 20 Apherese-Thrombozytenkonzentrate</v>
          </cell>
          <cell r="E1376">
            <v>0</v>
          </cell>
        </row>
        <row r="1377">
          <cell r="A1377" t="str">
            <v>ZE147.13.01</v>
          </cell>
          <cell r="B1377">
            <v>8095.47</v>
          </cell>
          <cell r="C1377" t="str">
            <v>8-800.dc</v>
          </cell>
          <cell r="D1377" t="str">
            <v>Transfusion von Vollblut, Erythrozytenkonzentrat und Thrombozytenkonzentrat: Apherese-Thrombozytenkonzentrat: 20 bis unter 24 pathogeninaktivierte Apherese-Thrombozytenkonzentrate</v>
          </cell>
          <cell r="E1377">
            <v>0</v>
          </cell>
        </row>
        <row r="1378">
          <cell r="A1378" t="str">
            <v>ZE147.13.02</v>
          </cell>
          <cell r="B1378">
            <v>8095.47</v>
          </cell>
          <cell r="C1378" t="str">
            <v>8-800.fc</v>
          </cell>
          <cell r="D1378" t="str">
            <v>Transfusion von Vollblut, Erythrozytenkonzentrat und Thrombozytenkonzentrat: Apherese-Thrombozytenkonzentrat: 20 bis unter 24 Apherese-Thrombozytenkonzentrate</v>
          </cell>
          <cell r="E1378">
            <v>0</v>
          </cell>
        </row>
        <row r="1379">
          <cell r="A1379" t="str">
            <v>ZE147.14.01</v>
          </cell>
          <cell r="B1379">
            <v>9637.4699999999993</v>
          </cell>
          <cell r="C1379" t="str">
            <v>8-800.dd</v>
          </cell>
          <cell r="D1379" t="str">
            <v>Transfusion von Vollblut, Erythrozytenkonzentrat und Thrombozytenkonzentrat: Apherese-Thrombozytenkonzentrat: 24 bis unter 28 pathogeninaktivierte Apherese-Thrombozytenkonzentrate</v>
          </cell>
          <cell r="E1379">
            <v>0</v>
          </cell>
        </row>
        <row r="1380">
          <cell r="A1380" t="str">
            <v>ZE147.14.02</v>
          </cell>
          <cell r="B1380">
            <v>9637.4699999999993</v>
          </cell>
          <cell r="C1380" t="str">
            <v>8-800.fd</v>
          </cell>
          <cell r="D1380" t="str">
            <v>Transfusion von Vollblut, Erythrozytenkonzentrat und Thrombozytenkonzentrat: Apherese-Thrombozytenkonzentrat: 24 bis unter 28 Apherese-Thrombozytenkonzentrate</v>
          </cell>
          <cell r="E1380">
            <v>0</v>
          </cell>
        </row>
        <row r="1381">
          <cell r="A1381" t="str">
            <v>ZE147.15.01</v>
          </cell>
          <cell r="B1381">
            <v>11179.47</v>
          </cell>
          <cell r="C1381" t="str">
            <v>8-800.de</v>
          </cell>
          <cell r="D1381" t="str">
            <v>Transfusion von Vollblut, Erythrozytenkonzentrat und Thrombozytenkonzentrat: Apherese-Thrombozytenkonzentrat: 28 bis unter 32 pathogeninaktivierte Apherese-Thrombozytenkonzentrate</v>
          </cell>
          <cell r="E1381">
            <v>0</v>
          </cell>
        </row>
        <row r="1382">
          <cell r="A1382" t="str">
            <v>ZE147.15.02</v>
          </cell>
          <cell r="B1382">
            <v>11179.47</v>
          </cell>
          <cell r="C1382" t="str">
            <v>8-800.fe</v>
          </cell>
          <cell r="D1382" t="str">
            <v>Transfusion von Vollblut, Erythrozytenkonzentrat und Thrombozytenkonzentrat: Apherese-Thrombozytenkonzentrat: 28 bis unter 32 Apherese-Thrombozytenkonzentrate</v>
          </cell>
          <cell r="E1382">
            <v>0</v>
          </cell>
        </row>
        <row r="1383">
          <cell r="A1383" t="str">
            <v>ZE147.16.01</v>
          </cell>
          <cell r="B1383">
            <v>12721.46</v>
          </cell>
          <cell r="C1383" t="str">
            <v>8-800.df</v>
          </cell>
          <cell r="D1383" t="str">
            <v>Transfusion von Vollblut, Erythrozytenkonzentrat und Thrombozytenkonzentrat: Apherese-Thrombozytenkonzentrat: 32 bis unter 36 pathogeninaktivierte Apherese-Thrombozytenkonzentrate</v>
          </cell>
          <cell r="E1383">
            <v>0</v>
          </cell>
        </row>
        <row r="1384">
          <cell r="A1384" t="str">
            <v>ZE147.16.02</v>
          </cell>
          <cell r="B1384">
            <v>12721.46</v>
          </cell>
          <cell r="C1384" t="str">
            <v>8-800.ff</v>
          </cell>
          <cell r="D1384" t="str">
            <v>Transfusion von Vollblut, Erythrozytenkonzentrat und Thrombozytenkonzentrat: Apherese-Thrombozytenkonzentrat: 32 bis unter 36 Apherese-Thrombozytenkonzentrate</v>
          </cell>
          <cell r="E1384">
            <v>0</v>
          </cell>
        </row>
        <row r="1385">
          <cell r="A1385" t="str">
            <v>ZE147.17.01</v>
          </cell>
          <cell r="B1385">
            <v>14263.46</v>
          </cell>
          <cell r="C1385" t="str">
            <v>8-800.dg</v>
          </cell>
          <cell r="D1385" t="str">
            <v>Transfusion von Vollblut, Erythrozytenkonzentrat und Thrombozytenkonzentrat: Apherese-Thrombozytenkonzentrat: 36 bis unter 40 pathogeninaktivierte Apherese-Thrombozytenkonzentrate</v>
          </cell>
          <cell r="E1385">
            <v>0</v>
          </cell>
        </row>
        <row r="1386">
          <cell r="A1386" t="str">
            <v>ZE147.17.02</v>
          </cell>
          <cell r="B1386">
            <v>14263.46</v>
          </cell>
          <cell r="C1386" t="str">
            <v>8-800.fg</v>
          </cell>
          <cell r="D1386" t="str">
            <v>Transfusion von Vollblut, Erythrozytenkonzentrat und Thrombozytenkonzentrat: Apherese-Thrombozytenkonzentrat: 36 bis unter 40 Apherese-Thrombozytenkonzentrate</v>
          </cell>
          <cell r="E1386">
            <v>0</v>
          </cell>
        </row>
        <row r="1387">
          <cell r="A1387" t="str">
            <v>ZE147.18.01</v>
          </cell>
          <cell r="B1387">
            <v>15998.2</v>
          </cell>
          <cell r="C1387" t="str">
            <v>8-800.dh</v>
          </cell>
          <cell r="D1387" t="str">
            <v>Transfusion von Vollblut, Erythrozytenkonzentrat und Thrombozytenkonzentrat: Apherese-Thrombozytenkonzentrat: 40 bis unter 46 pathogeninaktivierte Apherese-Thrombozytenkonzentrate</v>
          </cell>
          <cell r="E1387">
            <v>0</v>
          </cell>
        </row>
        <row r="1388">
          <cell r="A1388" t="str">
            <v>ZE147.18.02</v>
          </cell>
          <cell r="B1388">
            <v>15998.2</v>
          </cell>
          <cell r="C1388" t="str">
            <v>8-800.fh</v>
          </cell>
          <cell r="D1388" t="str">
            <v>Transfusion von Vollblut, Erythrozytenkonzentrat und Thrombozytenkonzentrat: Apherese-Thrombozytenkonzentrat: 40 bis unter 46 Apherese-Thrombozytenkonzentrate</v>
          </cell>
          <cell r="E1388">
            <v>0</v>
          </cell>
        </row>
        <row r="1389">
          <cell r="A1389" t="str">
            <v>ZE147.19.01</v>
          </cell>
          <cell r="B1389">
            <v>18311.189999999999</v>
          </cell>
          <cell r="C1389" t="str">
            <v>8-800.dj</v>
          </cell>
          <cell r="D1389" t="str">
            <v>Transfusion von Vollblut, Erythrozytenkonzentrat und Thrombozytenkonzentrat: Apherese-Thrombozytenkonzentrat: 46 bis unter 52 pathogeninaktivierte Apherese-Thrombozytenkonzentrate</v>
          </cell>
          <cell r="E1389">
            <v>0</v>
          </cell>
        </row>
        <row r="1390">
          <cell r="A1390" t="str">
            <v>ZE147.19.02</v>
          </cell>
          <cell r="B1390">
            <v>18311.189999999999</v>
          </cell>
          <cell r="C1390" t="str">
            <v>8-800.fj</v>
          </cell>
          <cell r="D1390" t="str">
            <v>Transfusion von Vollblut, Erythrozytenkonzentrat und Thrombozytenkonzentrat: Apherese-Thrombozytenkonzentrat: 46 bis unter 52 Apherese-Thrombozytenkonzentrate</v>
          </cell>
          <cell r="E1390">
            <v>0</v>
          </cell>
        </row>
        <row r="1391">
          <cell r="A1391" t="str">
            <v>ZE147.20.01</v>
          </cell>
          <cell r="B1391">
            <v>20624.189999999999</v>
          </cell>
          <cell r="C1391" t="str">
            <v>8-800.dk</v>
          </cell>
          <cell r="D1391" t="str">
            <v>Transfusion von Vollblut, Erythrozytenkonzentrat und Thrombozytenkonzentrat: Apherese-Thrombozytenkonzentrat: 52 bis unter 58 pathogeninaktivierte Apherese-Thrombozytenkonzentrate</v>
          </cell>
          <cell r="E1391">
            <v>0</v>
          </cell>
        </row>
        <row r="1392">
          <cell r="A1392" t="str">
            <v>ZE147.20.02</v>
          </cell>
          <cell r="B1392">
            <v>20624.189999999999</v>
          </cell>
          <cell r="C1392" t="str">
            <v>8-800.fk</v>
          </cell>
          <cell r="D1392" t="str">
            <v>Transfusion von Vollblut, Erythrozytenkonzentrat und Thrombozytenkonzentrat: Apherese-Thrombozytenkonzentrat: 52 bis unter 58 Apherese-Thrombozytenkonzentrate</v>
          </cell>
          <cell r="E1392">
            <v>0</v>
          </cell>
        </row>
        <row r="1393">
          <cell r="A1393" t="str">
            <v>ZE147.21.01</v>
          </cell>
          <cell r="B1393">
            <v>22937.18</v>
          </cell>
          <cell r="C1393" t="str">
            <v>8-800.dm</v>
          </cell>
          <cell r="D1393" t="str">
            <v>Transfusion von Vollblut, Erythrozytenkonzentrat und Thrombozytenkonzentrat: Apherese-Thrombozytenkonzentrat: 58 bis unter 64 pathogeninaktivierte Apherese-Thrombozytenkonzentrate</v>
          </cell>
          <cell r="E1393">
            <v>0</v>
          </cell>
        </row>
        <row r="1394">
          <cell r="A1394" t="str">
            <v>ZE147.21.02</v>
          </cell>
          <cell r="B1394">
            <v>22937.18</v>
          </cell>
          <cell r="C1394" t="str">
            <v>8-800.fm</v>
          </cell>
          <cell r="D1394" t="str">
            <v>Transfusion von Vollblut, Erythrozytenkonzentrat und Thrombozytenkonzentrat: Apherese-Thrombozytenkonzentrat: 58 bis unter 64 Apherese-Thrombozytenkonzentrate</v>
          </cell>
          <cell r="E1394">
            <v>0</v>
          </cell>
        </row>
        <row r="1395">
          <cell r="A1395" t="str">
            <v>ZE147.22.01</v>
          </cell>
          <cell r="B1395">
            <v>25250.17</v>
          </cell>
          <cell r="C1395" t="str">
            <v>8-800.dn</v>
          </cell>
          <cell r="D1395" t="str">
            <v>Transfusion von Vollblut, Erythrozytenkonzentrat und Thrombozytenkonzentrat: Apherese-Thrombozytenkonzentrat: 64 bis unter 70 pathogeninaktivierte Apherese-Thrombozytenkonzentrate</v>
          </cell>
          <cell r="E1395">
            <v>0</v>
          </cell>
        </row>
        <row r="1396">
          <cell r="A1396" t="str">
            <v>ZE147.22.02</v>
          </cell>
          <cell r="B1396">
            <v>25250.17</v>
          </cell>
          <cell r="C1396" t="str">
            <v>8-800.fn</v>
          </cell>
          <cell r="D1396" t="str">
            <v>Transfusion von Vollblut, Erythrozytenkonzentrat und Thrombozytenkonzentrat: Apherese-Thrombozytenkonzentrat: 64 bis unter 70 Apherese-Thrombozytenkonzentrate</v>
          </cell>
          <cell r="E1396">
            <v>0</v>
          </cell>
        </row>
        <row r="1397">
          <cell r="A1397" t="str">
            <v>ZE147.23.01</v>
          </cell>
          <cell r="B1397">
            <v>27755.91</v>
          </cell>
          <cell r="C1397" t="str">
            <v>8-800.dp</v>
          </cell>
          <cell r="D1397" t="str">
            <v>Transfusion von Vollblut, Erythrozytenkonzentrat und Thrombozytenkonzentrat: Apherese-Thrombozytenkonzentrat: 70 bis unter 78 pathogeninaktivierte Apherese-Thrombozytenkonzentrate</v>
          </cell>
          <cell r="E1397">
            <v>0</v>
          </cell>
        </row>
        <row r="1398">
          <cell r="A1398" t="str">
            <v>ZE147.23.02</v>
          </cell>
          <cell r="B1398">
            <v>27755.91</v>
          </cell>
          <cell r="C1398" t="str">
            <v>8-800.fp</v>
          </cell>
          <cell r="D1398" t="str">
            <v>Transfusion von Vollblut, Erythrozytenkonzentrat und Thrombozytenkonzentrat: Apherese-Thrombozytenkonzentrat: 70 bis unter 78 Apherese-Thrombozytenkonzentrate</v>
          </cell>
          <cell r="E1398">
            <v>0</v>
          </cell>
        </row>
        <row r="1399">
          <cell r="A1399" t="str">
            <v>ZE147.24.01</v>
          </cell>
          <cell r="B1399">
            <v>30839.9</v>
          </cell>
          <cell r="C1399" t="str">
            <v>8-800.dq</v>
          </cell>
          <cell r="D1399" t="str">
            <v>Transfusion von Vollblut, Erythrozytenkonzentrat und Thrombozytenkonzentrat: Apherese-Thrombozytenkonzentrat: 78 bis unter 86 pathogeninaktivierte Apherese-Thrombozytenkonzentrate</v>
          </cell>
          <cell r="E1399">
            <v>0</v>
          </cell>
        </row>
        <row r="1400">
          <cell r="A1400" t="str">
            <v>ZE147.24.02</v>
          </cell>
          <cell r="B1400">
            <v>30839.9</v>
          </cell>
          <cell r="C1400" t="str">
            <v>8-800.fq</v>
          </cell>
          <cell r="D1400" t="str">
            <v>Transfusion von Vollblut, Erythrozytenkonzentrat und Thrombozytenkonzentrat: Apherese-Thrombozytenkonzentrat: 78 bis unter 86 Apherese-Thrombozytenkonzentrate</v>
          </cell>
          <cell r="E1400">
            <v>0</v>
          </cell>
        </row>
        <row r="1401">
          <cell r="A1401" t="str">
            <v>ZE147.25.01</v>
          </cell>
          <cell r="B1401">
            <v>33923.89</v>
          </cell>
          <cell r="C1401" t="str">
            <v>8-800.dr</v>
          </cell>
          <cell r="D1401" t="str">
            <v>Transfusion von Vollblut, Erythrozytenkonzentrat und Thrombozytenkonzentrat: Apherese-Thrombozytenkonzentrat: 86 bis unter 94 pathogeninaktivierte Apherese-Thrombozytenkonzentrate</v>
          </cell>
          <cell r="E1401">
            <v>0</v>
          </cell>
        </row>
        <row r="1402">
          <cell r="A1402" t="str">
            <v>ZE147.25.02</v>
          </cell>
          <cell r="B1402">
            <v>33923.89</v>
          </cell>
          <cell r="C1402" t="str">
            <v>8-800.fr</v>
          </cell>
          <cell r="D1402" t="str">
            <v>Transfusion von Vollblut, Erythrozytenkonzentrat und Thrombozytenkonzentrat: Apherese-Thrombozytenkonzentrat: 86 bis unter 94 Apherese-Thrombozytenkonzentrate</v>
          </cell>
          <cell r="E1402">
            <v>0</v>
          </cell>
        </row>
        <row r="1403">
          <cell r="A1403" t="str">
            <v>ZE147.26.01</v>
          </cell>
          <cell r="B1403">
            <v>37007.879999999997</v>
          </cell>
          <cell r="C1403" t="str">
            <v>8-800.ds</v>
          </cell>
          <cell r="D1403" t="str">
            <v>Transfusion von Vollblut, Erythrozytenkonzentrat und Thrombozytenkonzentrat: Apherese-Thrombozytenkonzentrat: 94 bis unter 102 pathogeninaktivierte Apherese-Thrombozytenkonzentrate</v>
          </cell>
          <cell r="E1403">
            <v>0</v>
          </cell>
        </row>
        <row r="1404">
          <cell r="A1404" t="str">
            <v>ZE147.26.02</v>
          </cell>
          <cell r="B1404">
            <v>37007.879999999997</v>
          </cell>
          <cell r="C1404" t="str">
            <v>8-800.fs</v>
          </cell>
          <cell r="D1404" t="str">
            <v>Transfusion von Vollblut, Erythrozytenkonzentrat und Thrombozytenkonzentrat: Apherese-Thrombozytenkonzentrat: 94 bis unter 102 Apherese-Thrombozytenkonzentrate</v>
          </cell>
          <cell r="E1404">
            <v>0</v>
          </cell>
        </row>
        <row r="1405">
          <cell r="A1405" t="str">
            <v>ZE147.27.01</v>
          </cell>
          <cell r="B1405">
            <v>40091.879999999997</v>
          </cell>
          <cell r="C1405" t="str">
            <v>8-800.dt</v>
          </cell>
          <cell r="D1405" t="str">
            <v>Transfusion von Vollblut, Erythrozytenkonzentrat und Thrombozytenkonzentrat: Apherese-Thrombozytenkonzentrat: 102 bis unter 110 pathogeninaktivierte Apherese-Thrombozytenkonzentrate</v>
          </cell>
          <cell r="E1405">
            <v>0</v>
          </cell>
        </row>
        <row r="1406">
          <cell r="A1406" t="str">
            <v>ZE147.27.02</v>
          </cell>
          <cell r="B1406">
            <v>40091.879999999997</v>
          </cell>
          <cell r="C1406" t="str">
            <v>8-800.ft</v>
          </cell>
          <cell r="D1406" t="str">
            <v>Transfusion von Vollblut, Erythrozytenkonzentrat und Thrombozytenkonzentrat: Apherese-Thrombozytenkonzentrat: 102 bis unter 110 Apherese-Thrombozytenkonzentrate</v>
          </cell>
          <cell r="E1406">
            <v>0</v>
          </cell>
        </row>
        <row r="1407">
          <cell r="A1407" t="str">
            <v>ZE147.28.01</v>
          </cell>
          <cell r="B1407">
            <v>43175.87</v>
          </cell>
          <cell r="C1407" t="str">
            <v>8-800.du</v>
          </cell>
          <cell r="D1407" t="str">
            <v>Transfusion von Vollblut, Erythrozytenkonzentrat und Thrombozytenkonzentrat: Apherese-Thrombozytenkonzentrat: 110 bis unter 118 pathogeninaktivierte Apherese-Thrombozytenkonzentrate</v>
          </cell>
          <cell r="E1407">
            <v>0</v>
          </cell>
        </row>
        <row r="1408">
          <cell r="A1408" t="str">
            <v>ZE147.28.02</v>
          </cell>
          <cell r="B1408">
            <v>43175.87</v>
          </cell>
          <cell r="C1408" t="str">
            <v>8-800.fu</v>
          </cell>
          <cell r="D1408" t="str">
            <v>Transfusion von Vollblut, Erythrozytenkonzentrat und Thrombozytenkonzentrat: Apherese-Thrombozytenkonzentrat: 110 bis unter 118 Apherese-Thrombozytenkonzentrate</v>
          </cell>
          <cell r="E1408">
            <v>0</v>
          </cell>
        </row>
        <row r="1409">
          <cell r="A1409" t="str">
            <v>ZE147.29.01</v>
          </cell>
          <cell r="B1409">
            <v>46259.86</v>
          </cell>
          <cell r="C1409" t="str">
            <v>8-800.dv</v>
          </cell>
          <cell r="D1409" t="str">
            <v>Transfusion von Vollblut, Erythrozytenkonzentrat und Thrombozytenkonzentrat: Apherese-Thrombozytenkonzentrat: 118 bis unter 126 pathogeninaktivierte Apherese-Thrombozytenkonzentrate</v>
          </cell>
          <cell r="E1409">
            <v>0</v>
          </cell>
        </row>
        <row r="1410">
          <cell r="A1410" t="str">
            <v>ZE147.29.02</v>
          </cell>
          <cell r="B1410">
            <v>46259.86</v>
          </cell>
          <cell r="C1410" t="str">
            <v>8-800.fv</v>
          </cell>
          <cell r="D1410" t="str">
            <v>Transfusion von Vollblut, Erythrozytenkonzentrat und Thrombozytenkonzentrat: Apherese-Thrombozytenkonzentrat: 118 bis unter 126 Apherese-Thrombozytenkonzentrate</v>
          </cell>
          <cell r="E1410">
            <v>0</v>
          </cell>
        </row>
        <row r="1411">
          <cell r="A1411" t="str">
            <v>ZE147.30</v>
          </cell>
          <cell r="B1411">
            <v>0</v>
          </cell>
          <cell r="C1411">
            <v>0</v>
          </cell>
          <cell r="D1411" t="str">
            <v>Siehe weitere Differenzierung ZE147.31 - ZE147.47</v>
          </cell>
          <cell r="E1411">
            <v>0</v>
          </cell>
        </row>
        <row r="1412">
          <cell r="A1412" t="str">
            <v>ZE147.31.01</v>
          </cell>
          <cell r="B1412">
            <v>49343.85</v>
          </cell>
          <cell r="C1412" t="str">
            <v>8-800.dz</v>
          </cell>
          <cell r="D1412" t="str">
            <v>Transfusion von Vollblut, Erythrozytenkonzentrat und Thrombozytenkonzentrat: Apherese-Thrombozytenkonzentrat: 126 bis unter 134 pathogeninaktivierte Apherese-Thrombozytenkonzentrate</v>
          </cell>
          <cell r="E1412">
            <v>0</v>
          </cell>
        </row>
        <row r="1413">
          <cell r="A1413" t="str">
            <v>ZE147.31.02</v>
          </cell>
          <cell r="B1413">
            <v>49343.85</v>
          </cell>
          <cell r="C1413" t="str">
            <v>8-800.fz</v>
          </cell>
          <cell r="D1413" t="str">
            <v>Transfusion von Vollblut, Erythrozytenkonzentrat und Thrombozytenkonzentrat: Apherese-Thrombozytenkonzentrat: 126 bis unter 134 Apherese-Thrombozytenkonzentrate</v>
          </cell>
          <cell r="E1413">
            <v>0</v>
          </cell>
        </row>
        <row r="1414">
          <cell r="A1414" t="str">
            <v>ZE147.32.01</v>
          </cell>
          <cell r="B1414">
            <v>52813.34</v>
          </cell>
          <cell r="C1414" t="str">
            <v>8-800.j0</v>
          </cell>
          <cell r="D1414" t="str">
            <v>Transfusion von Vollblut, Erythrozytenkonzentrat und Thrombozytenkonzentrat: Apherese-Thrombozytenkonzentrat: 134 bis unter 146 pathogeninaktivierte Apherese-Thrombozytenkonzentrate</v>
          </cell>
          <cell r="E1414">
            <v>0</v>
          </cell>
        </row>
        <row r="1415">
          <cell r="A1415" t="str">
            <v>ZE147.32.02</v>
          </cell>
          <cell r="B1415">
            <v>52813.34</v>
          </cell>
          <cell r="C1415" t="str">
            <v>8-800.k0</v>
          </cell>
          <cell r="D1415" t="str">
            <v>Transfusion von Vollblut, Erythrozytenkonzentrat und Thrombozytenkonzentrat: Apherese-Thrombozytenkonzentrat: 134 bis unter 146 Apherese-Thrombozytenkonzentrate</v>
          </cell>
          <cell r="E1415">
            <v>0</v>
          </cell>
        </row>
        <row r="1416">
          <cell r="A1416" t="str">
            <v>ZE147.33.01</v>
          </cell>
          <cell r="B1416">
            <v>57439.32</v>
          </cell>
          <cell r="C1416" t="str">
            <v>8-800.j1</v>
          </cell>
          <cell r="D1416" t="str">
            <v>Transfusion von Vollblut, Erythrozytenkonzentrat und Thrombozytenkonzentrat: Apherese-Thrombozytenkonzentrat: 146 bis unter 158 pathogeninaktivierte Apherese-Thrombozytenkonzentrate</v>
          </cell>
          <cell r="E1416">
            <v>0</v>
          </cell>
        </row>
        <row r="1417">
          <cell r="A1417" t="str">
            <v>ZE147.33.02</v>
          </cell>
          <cell r="B1417">
            <v>57439.32</v>
          </cell>
          <cell r="C1417" t="str">
            <v>8-800.k1</v>
          </cell>
          <cell r="D1417" t="str">
            <v>Transfusion von Vollblut, Erythrozytenkonzentrat und Thrombozytenkonzentrat: Apherese-Thrombozytenkonzentrat: 146 bis unter 158 Apherese-Thrombozytenkonzentrate</v>
          </cell>
          <cell r="E1417">
            <v>0</v>
          </cell>
        </row>
        <row r="1418">
          <cell r="A1418" t="str">
            <v>ZE147.34.01</v>
          </cell>
          <cell r="B1418">
            <v>62065.31</v>
          </cell>
          <cell r="C1418" t="str">
            <v>8-800.j2</v>
          </cell>
          <cell r="D1418" t="str">
            <v>Transfusion von Vollblut, Erythrozytenkonzentrat und Thrombozytenkonzentrat: Apherese-Thrombozytenkonzentrat: 158 bis unter 170 pathogeninaktivierte Apherese-Thrombozytenkonzentrate</v>
          </cell>
          <cell r="E1418">
            <v>0</v>
          </cell>
        </row>
        <row r="1419">
          <cell r="A1419" t="str">
            <v>ZE147.34.02</v>
          </cell>
          <cell r="B1419">
            <v>62065.31</v>
          </cell>
          <cell r="C1419" t="str">
            <v>8-800.k2</v>
          </cell>
          <cell r="D1419" t="str">
            <v>Transfusion von Vollblut, Erythrozytenkonzentrat und Thrombozytenkonzentrat: Apherese-Thrombozytenkonzentrat: 158 bis unter 170 Apherese-Thrombozytenkonzentrate</v>
          </cell>
          <cell r="E1419">
            <v>0</v>
          </cell>
        </row>
        <row r="1420">
          <cell r="A1420" t="str">
            <v>ZE147.35.01</v>
          </cell>
          <cell r="B1420">
            <v>66691.289999999994</v>
          </cell>
          <cell r="C1420" t="str">
            <v>8-800.j3</v>
          </cell>
          <cell r="D1420" t="str">
            <v>Transfusion von Vollblut, Erythrozytenkonzentrat und Thrombozytenkonzentrat: Apherese-Thrombozytenkonzentrat: 170 bis unter 182 pathogeninaktivierte Apherese-Thrombozytenkonzentrate</v>
          </cell>
          <cell r="E1420">
            <v>0</v>
          </cell>
        </row>
        <row r="1421">
          <cell r="A1421" t="str">
            <v>ZE147.35.02</v>
          </cell>
          <cell r="B1421">
            <v>66691.289999999994</v>
          </cell>
          <cell r="C1421" t="str">
            <v>8-800.k3</v>
          </cell>
          <cell r="D1421" t="str">
            <v>Transfusion von Vollblut, Erythrozytenkonzentrat und Thrombozytenkonzentrat: Apherese-Thrombozytenkonzentrat: 170 bis unter 182 Apherese-Thrombozytenkonzentrate</v>
          </cell>
          <cell r="E1421">
            <v>0</v>
          </cell>
        </row>
        <row r="1422">
          <cell r="A1422" t="str">
            <v>ZE147.36.01</v>
          </cell>
          <cell r="B1422">
            <v>71317.279999999999</v>
          </cell>
          <cell r="C1422" t="str">
            <v>8-800.j4</v>
          </cell>
          <cell r="D1422" t="str">
            <v>Transfusion von Vollblut, Erythrozytenkonzentrat und Thrombozytenkonzentrat: Apherese-Thrombozytenkonzentrat: 182 bis unter 194 pathogeninaktivierte Apherese-Thrombozytenkonzentrate</v>
          </cell>
          <cell r="E1422">
            <v>0</v>
          </cell>
        </row>
        <row r="1423">
          <cell r="A1423" t="str">
            <v>ZE147.36.02</v>
          </cell>
          <cell r="B1423">
            <v>71317.279999999999</v>
          </cell>
          <cell r="C1423" t="str">
            <v>8-800.k4</v>
          </cell>
          <cell r="D1423" t="str">
            <v>Transfusion von Vollblut, Erythrozytenkonzentrat und Thrombozytenkonzentrat: Apherese-Thrombozytenkonzentrat: 182 bis unter 194 Apherese-Thrombozytenkonzentrate</v>
          </cell>
          <cell r="E1423">
            <v>0</v>
          </cell>
        </row>
        <row r="1424">
          <cell r="A1424" t="str">
            <v>ZE147.37.01</v>
          </cell>
          <cell r="B1424">
            <v>76328.759999999995</v>
          </cell>
          <cell r="C1424" t="str">
            <v>8-800.j5</v>
          </cell>
          <cell r="D1424" t="str">
            <v>Transfusion von Vollblut, Erythrozytenkonzentrat und Thrombozytenkonzentrat: Apherese-Thrombozytenkonzentrat: 194 bis unter 210 pathogeninaktivierte Apherese-Thrombozytenkonzentrate</v>
          </cell>
          <cell r="E1424">
            <v>0</v>
          </cell>
        </row>
        <row r="1425">
          <cell r="A1425" t="str">
            <v>ZE147.37.02</v>
          </cell>
          <cell r="B1425">
            <v>76328.759999999995</v>
          </cell>
          <cell r="C1425" t="str">
            <v>8-800.k5</v>
          </cell>
          <cell r="D1425" t="str">
            <v>Transfusion von Vollblut, Erythrozytenkonzentrat und Thrombozytenkonzentrat: Apherese-Thrombozytenkonzentrat: 194 bis unter 210 Apherese-Thrombozytenkonzentrate</v>
          </cell>
          <cell r="E1425">
            <v>0</v>
          </cell>
        </row>
        <row r="1426">
          <cell r="A1426" t="str">
            <v>ZE147.38.01</v>
          </cell>
          <cell r="B1426">
            <v>82496.740000000005</v>
          </cell>
          <cell r="C1426" t="str">
            <v>8-800.j6</v>
          </cell>
          <cell r="D1426" t="str">
            <v>Transfusion von Vollblut, Erythrozytenkonzentrat und Thrombozytenkonzentrat: Apherese-Thrombozytenkonzentrat: 210 bis unter 226 pathogeninaktivierte Apherese-Thrombozytenkonzentrate</v>
          </cell>
          <cell r="E1426">
            <v>0</v>
          </cell>
        </row>
        <row r="1427">
          <cell r="A1427" t="str">
            <v>ZE147.38.02</v>
          </cell>
          <cell r="B1427">
            <v>82496.740000000005</v>
          </cell>
          <cell r="C1427" t="str">
            <v>8-800.k6</v>
          </cell>
          <cell r="D1427" t="str">
            <v>Transfusion von Vollblut, Erythrozytenkonzentrat und Thrombozytenkonzentrat: Apherese-Thrombozytenkonzentrat: 210 bis unter 226 Apherese-Thrombozytenkonzentrate</v>
          </cell>
          <cell r="E1427">
            <v>0</v>
          </cell>
        </row>
        <row r="1428">
          <cell r="A1428" t="str">
            <v>ZE147.39.01</v>
          </cell>
          <cell r="B1428">
            <v>88664.72</v>
          </cell>
          <cell r="C1428" t="str">
            <v>8-800.j7</v>
          </cell>
          <cell r="D1428" t="str">
            <v>Transfusion von Vollblut, Erythrozytenkonzentrat und Thrombozytenkonzentrat: Apherese-Thrombozytenkonzentrat: 226 bis unter 242 pathogeninaktivierte Apherese-Thrombozytenkonzentrate</v>
          </cell>
          <cell r="E1428">
            <v>0</v>
          </cell>
        </row>
        <row r="1429">
          <cell r="A1429" t="str">
            <v>ZE147.39.02</v>
          </cell>
          <cell r="B1429">
            <v>88664.72</v>
          </cell>
          <cell r="C1429" t="str">
            <v>8-800.k7</v>
          </cell>
          <cell r="D1429" t="str">
            <v>Transfusion von Vollblut, Erythrozytenkonzentrat und Thrombozytenkonzentrat: Apherese-Thrombozytenkonzentrat: 226 bis unter 242 Apherese-Thrombozytenkonzentrate</v>
          </cell>
          <cell r="E1429">
            <v>0</v>
          </cell>
        </row>
        <row r="1430">
          <cell r="A1430" t="str">
            <v>ZE147.40.01</v>
          </cell>
          <cell r="B1430">
            <v>94832.7</v>
          </cell>
          <cell r="C1430" t="str">
            <v>8-800.j8</v>
          </cell>
          <cell r="D1430" t="str">
            <v>Transfusion von Vollblut, Erythrozytenkonzentrat und Thrombozytenkonzentrat: Apherese-Thrombozytenkonzentrat: 242 bis unter 258 pathogeninaktivierte Apherese-Thrombozytenkonzentrate</v>
          </cell>
          <cell r="E1430">
            <v>0</v>
          </cell>
        </row>
        <row r="1431">
          <cell r="A1431" t="str">
            <v>ZE147.40.02</v>
          </cell>
          <cell r="B1431">
            <v>94832.7</v>
          </cell>
          <cell r="C1431" t="str">
            <v>8-800.k8</v>
          </cell>
          <cell r="D1431" t="str">
            <v>Transfusion von Vollblut, Erythrozytenkonzentrat und Thrombozytenkonzentrat: Apherese-Thrombozytenkonzentrat: 242 bis unter 258 Apherese-Thrombozytenkonzentrate</v>
          </cell>
          <cell r="E1431">
            <v>0</v>
          </cell>
        </row>
        <row r="1432">
          <cell r="A1432" t="str">
            <v>ZE147.41.01</v>
          </cell>
          <cell r="B1432">
            <v>101000.69</v>
          </cell>
          <cell r="C1432" t="str">
            <v>8-800.j9</v>
          </cell>
          <cell r="D1432" t="str">
            <v>Transfusion von Vollblut, Erythrozytenkonzentrat und Thrombozytenkonzentrat: Apherese-Thrombozytenkonzentrat: 258 bis unter 274 pathogeninaktivierte Apherese-Thrombozytenkonzentrate</v>
          </cell>
          <cell r="E1432">
            <v>0</v>
          </cell>
        </row>
        <row r="1433">
          <cell r="A1433" t="str">
            <v>ZE147.41.02</v>
          </cell>
          <cell r="B1433">
            <v>101000.69</v>
          </cell>
          <cell r="C1433" t="str">
            <v>8-800.k9</v>
          </cell>
          <cell r="D1433" t="str">
            <v>Transfusion von Vollblut, Erythrozytenkonzentrat und Thrombozytenkonzentrat: Apherese-Thrombozytenkonzentrat: 258 bis unter 274 Apherese-Thrombozytenkonzentrate</v>
          </cell>
          <cell r="E1433">
            <v>0</v>
          </cell>
        </row>
        <row r="1434">
          <cell r="A1434" t="str">
            <v>ZE147.42.01</v>
          </cell>
          <cell r="B1434">
            <v>107554.17</v>
          </cell>
          <cell r="C1434" t="str">
            <v>8-800.ja</v>
          </cell>
          <cell r="D1434" t="str">
            <v>Transfusion von Vollblut, Erythrozytenkonzentrat und Thrombozytenkonzentrat: Apherese-Thrombozytenkonzentrat: 274 bis unter 294 pathogeninaktivierte Apherese-Thrombozytenkonzentrate</v>
          </cell>
          <cell r="E1434">
            <v>0</v>
          </cell>
        </row>
        <row r="1435">
          <cell r="A1435" t="str">
            <v>ZE147.42.02</v>
          </cell>
          <cell r="B1435">
            <v>107554.17</v>
          </cell>
          <cell r="C1435" t="str">
            <v>8-800.ka</v>
          </cell>
          <cell r="D1435" t="str">
            <v>Transfusion von Vollblut, Erythrozytenkonzentrat und Thrombozytenkonzentrat: Apherese-Thrombozytenkonzentrat: 274 bis unter 294 Apherese-Thrombozytenkonzentrate</v>
          </cell>
          <cell r="E1435">
            <v>0</v>
          </cell>
        </row>
        <row r="1436">
          <cell r="A1436" t="str">
            <v>ZE147.43.01</v>
          </cell>
          <cell r="B1436">
            <v>115264.14</v>
          </cell>
          <cell r="C1436" t="str">
            <v>8-800.jb</v>
          </cell>
          <cell r="D1436" t="str">
            <v>Transfusion von Vollblut, Erythrozytenkonzentrat und Thrombozytenkonzentrat: Apherese-Thrombozytenkonzentrat: 294 bis unter 314 pathogeninaktivierte Apherese-Thrombozytenkonzentrate</v>
          </cell>
          <cell r="E1436">
            <v>0</v>
          </cell>
        </row>
        <row r="1437">
          <cell r="A1437" t="str">
            <v>ZE147.43.02</v>
          </cell>
          <cell r="B1437">
            <v>115264.14</v>
          </cell>
          <cell r="C1437" t="str">
            <v>8-800.kb</v>
          </cell>
          <cell r="D1437" t="str">
            <v>Transfusion von Vollblut, Erythrozytenkonzentrat und Thrombozytenkonzentrat: Apherese-Thrombozytenkonzentrat: 294 bis unter 314 Apherese-Thrombozytenkonzentrate</v>
          </cell>
          <cell r="E1437">
            <v>0</v>
          </cell>
        </row>
        <row r="1438">
          <cell r="A1438" t="str">
            <v>ZE147.44.01</v>
          </cell>
          <cell r="B1438">
            <v>122974.12</v>
          </cell>
          <cell r="C1438" t="str">
            <v>8-800.jc</v>
          </cell>
          <cell r="D1438" t="str">
            <v>Transfusion von Vollblut, Erythrozytenkonzentrat und Thrombozytenkonzentrat: Apherese-Thrombozytenkonzentrat: 314 bis unter 334 pathogeninaktivierte Apherese-Thrombozytenkonzentrate</v>
          </cell>
          <cell r="E1438">
            <v>0</v>
          </cell>
        </row>
        <row r="1439">
          <cell r="A1439" t="str">
            <v>ZE147.44.02</v>
          </cell>
          <cell r="B1439">
            <v>122974.12</v>
          </cell>
          <cell r="C1439" t="str">
            <v>8-800.kc</v>
          </cell>
          <cell r="D1439" t="str">
            <v>Transfusion von Vollblut, Erythrozytenkonzentrat und Thrombozytenkonzentrat: Apherese-Thrombozytenkonzentrat: 314 bis unter 334 Apherese-Thrombozytenkonzentrate</v>
          </cell>
          <cell r="E1439">
            <v>0</v>
          </cell>
        </row>
        <row r="1440">
          <cell r="A1440" t="str">
            <v>ZE147.45.01</v>
          </cell>
          <cell r="B1440">
            <v>130684.09</v>
          </cell>
          <cell r="C1440" t="str">
            <v>8-800.jd</v>
          </cell>
          <cell r="D1440" t="str">
            <v>Transfusion von Vollblut, Erythrozytenkonzentrat und Thrombozytenkonzentrat: Apherese-Thrombozytenkonzentrat: 334 bis unter 354 pathogeninaktivierte Apherese-Thrombozytenkonzentrate</v>
          </cell>
          <cell r="E1440">
            <v>0</v>
          </cell>
        </row>
        <row r="1441">
          <cell r="A1441" t="str">
            <v>ZE147.45.02</v>
          </cell>
          <cell r="B1441">
            <v>130684.09</v>
          </cell>
          <cell r="C1441" t="str">
            <v>8-800.kd</v>
          </cell>
          <cell r="D1441" t="str">
            <v>Transfusion von Vollblut, Erythrozytenkonzentrat und Thrombozytenkonzentrat: Apherese-Thrombozytenkonzentrat: 334 bis unter 354 Apherese-Thrombozytenkonzentrate</v>
          </cell>
          <cell r="E1441">
            <v>0</v>
          </cell>
        </row>
        <row r="1442">
          <cell r="A1442" t="str">
            <v>ZE147.46.01</v>
          </cell>
          <cell r="B1442">
            <v>138394.07</v>
          </cell>
          <cell r="C1442" t="str">
            <v>8-800.je</v>
          </cell>
          <cell r="D1442" t="str">
            <v>Transfusion von Vollblut, Erythrozytenkonzentrat und Thrombozytenkonzentrat: Apherese-Thrombozytenkonzentrat: 354 bis unter 374 pathogeninaktivierte Apherese-Thrombozytenkonzentrate</v>
          </cell>
          <cell r="E1442">
            <v>0</v>
          </cell>
        </row>
        <row r="1443">
          <cell r="A1443" t="str">
            <v>ZE147.46.02</v>
          </cell>
          <cell r="B1443">
            <v>138394.07</v>
          </cell>
          <cell r="C1443" t="str">
            <v>8-800.ke</v>
          </cell>
          <cell r="D1443" t="str">
            <v>Transfusion von Vollblut, Erythrozytenkonzentrat und Thrombozytenkonzentrat: Apherese-Thrombozytenkonzentrat: 354 bis unter 374 Apherese-Thrombozytenkonzentrate</v>
          </cell>
          <cell r="E1443">
            <v>0</v>
          </cell>
        </row>
        <row r="1444">
          <cell r="A1444" t="str">
            <v>ZE147.47.01</v>
          </cell>
          <cell r="B1444">
            <v>146104.04999999999</v>
          </cell>
          <cell r="C1444" t="str">
            <v>8-800.jf</v>
          </cell>
          <cell r="D1444" t="str">
            <v>Transfusion von Vollblut, Erythrozytenkonzentrat und Thrombozytenkonzentrat: Apherese-Thrombozytenkonzentrat: 374 oder mehr pathogeninaktivierte Apherese-Thrombozytenkonzentrate</v>
          </cell>
          <cell r="E1444">
            <v>0</v>
          </cell>
        </row>
        <row r="1445">
          <cell r="A1445" t="str">
            <v>ZE147.47.02</v>
          </cell>
          <cell r="B1445">
            <v>146104.04999999999</v>
          </cell>
          <cell r="C1445" t="str">
            <v>8-800.kf</v>
          </cell>
          <cell r="D1445" t="str">
            <v>Transfusion von Vollblut, Erythrozytenkonzentrat und Thrombozytenkonzentrat: Apherese-Thrombozytenkonzentrat: 374 oder mehr Apherese-Thrombozytenkonzentrate</v>
          </cell>
          <cell r="E1445">
            <v>0</v>
          </cell>
        </row>
        <row r="1446">
          <cell r="A1446" t="str">
            <v>ZE148</v>
          </cell>
          <cell r="B1446">
            <v>0</v>
          </cell>
          <cell r="C1446">
            <v>0</v>
          </cell>
          <cell r="D1446" t="str">
            <v>Applikation von Medikamenten, Liste 1: Rituximab, intravenös</v>
          </cell>
          <cell r="E1446">
            <v>0</v>
          </cell>
        </row>
        <row r="1447">
          <cell r="A1447" t="str">
            <v>ZE148.01</v>
          </cell>
          <cell r="B1447">
            <v>680.85</v>
          </cell>
          <cell r="C1447" t="str">
            <v>6-001.h0</v>
          </cell>
          <cell r="D1447" t="str">
            <v>Applikation von Medikamenten, Liste 1: Rituximab, intravenös: 150 mg bis unter 250 mg</v>
          </cell>
          <cell r="E1447">
            <v>0</v>
          </cell>
        </row>
        <row r="1448">
          <cell r="A1448" t="str">
            <v>ZE148.02</v>
          </cell>
          <cell r="B1448">
            <v>1052.22</v>
          </cell>
          <cell r="C1448" t="str">
            <v>6-001.h1</v>
          </cell>
          <cell r="D1448" t="str">
            <v>Applikation von Medikamenten, Liste 1: Rituximab, intravenös: 250 mg bis unter 350 mg</v>
          </cell>
          <cell r="E1448">
            <v>0</v>
          </cell>
        </row>
        <row r="1449">
          <cell r="A1449" t="str">
            <v>ZE148.03</v>
          </cell>
          <cell r="B1449">
            <v>1423.59</v>
          </cell>
          <cell r="C1449" t="str">
            <v>6-001.h2</v>
          </cell>
          <cell r="D1449" t="str">
            <v>Applikation von Medikamenten, Liste 1: Rituximab, intravenös: 350 mg bis unter 450 mg</v>
          </cell>
          <cell r="E1449">
            <v>0</v>
          </cell>
        </row>
        <row r="1450">
          <cell r="A1450" t="str">
            <v>ZE148.04</v>
          </cell>
          <cell r="B1450">
            <v>1794.96</v>
          </cell>
          <cell r="C1450" t="str">
            <v>6-001.h3</v>
          </cell>
          <cell r="D1450" t="str">
            <v>Applikation von Medikamenten, Liste 1: Rituximab, intravenös: 450 mg bis unter 550 mg</v>
          </cell>
          <cell r="E1450">
            <v>0</v>
          </cell>
        </row>
        <row r="1451">
          <cell r="A1451" t="str">
            <v>ZE148.05</v>
          </cell>
          <cell r="B1451">
            <v>2166.33</v>
          </cell>
          <cell r="C1451" t="str">
            <v>6-001.h4</v>
          </cell>
          <cell r="D1451" t="str">
            <v>Applikation von Medikamenten, Liste 1: Rituximab, intravenös: 550 mg bis unter 650 mg</v>
          </cell>
          <cell r="E1451">
            <v>0</v>
          </cell>
        </row>
        <row r="1452">
          <cell r="A1452" t="str">
            <v>ZE148.06</v>
          </cell>
          <cell r="B1452">
            <v>2537.6999999999998</v>
          </cell>
          <cell r="C1452" t="str">
            <v>6-001.h5</v>
          </cell>
          <cell r="D1452" t="str">
            <v>Applikation von Medikamenten, Liste 1: Rituximab, intravenös: 650 mg bis unter 750 mg</v>
          </cell>
          <cell r="E1452">
            <v>0</v>
          </cell>
        </row>
        <row r="1453">
          <cell r="A1453" t="str">
            <v>ZE148.07</v>
          </cell>
          <cell r="B1453">
            <v>2880.88</v>
          </cell>
          <cell r="C1453" t="str">
            <v>6-001.h6</v>
          </cell>
          <cell r="D1453" t="str">
            <v>Applikation von Medikamenten, Liste 1: Rituximab, intravenös: 750 mg bis unter 850 mg</v>
          </cell>
          <cell r="E1453">
            <v>0</v>
          </cell>
        </row>
        <row r="1454">
          <cell r="A1454" t="str">
            <v>ZE148.08</v>
          </cell>
          <cell r="B1454">
            <v>3274.69</v>
          </cell>
          <cell r="C1454" t="str">
            <v>6-001.h7</v>
          </cell>
          <cell r="D1454" t="str">
            <v>Applikation von Medikamenten, Liste 1: Rituximab, intravenös: 850 mg bis unter 950 mg</v>
          </cell>
          <cell r="E1454">
            <v>0</v>
          </cell>
        </row>
        <row r="1455">
          <cell r="A1455" t="str">
            <v>ZE148.09</v>
          </cell>
          <cell r="B1455">
            <v>3651.81</v>
          </cell>
          <cell r="C1455" t="str">
            <v>6-001.h8</v>
          </cell>
          <cell r="D1455" t="str">
            <v>Applikation von Medikamenten, Liste 1: Rituximab, intravenös: 950 mg bis unter 1.050 mg</v>
          </cell>
          <cell r="E1455">
            <v>0</v>
          </cell>
        </row>
        <row r="1456">
          <cell r="A1456" t="str">
            <v>ZE148.10</v>
          </cell>
          <cell r="B1456">
            <v>4146.97</v>
          </cell>
          <cell r="C1456" t="str">
            <v>6-001.h9</v>
          </cell>
          <cell r="D1456" t="str">
            <v>Applikation von Medikamenten, Liste 1: Rituximab, intravenös: 1.050 mg bis unter 1.250 mg</v>
          </cell>
          <cell r="E1456">
            <v>0</v>
          </cell>
        </row>
        <row r="1457">
          <cell r="A1457" t="str">
            <v>ZE148.11</v>
          </cell>
          <cell r="B1457">
            <v>4889.71</v>
          </cell>
          <cell r="C1457" t="str">
            <v>6-001.ha</v>
          </cell>
          <cell r="D1457" t="str">
            <v>Applikation von Medikamenten, Liste 1: Rituximab, intravenös: 1.250 mg bis unter 1.450 mg</v>
          </cell>
          <cell r="E1457">
            <v>0</v>
          </cell>
        </row>
        <row r="1458">
          <cell r="A1458" t="str">
            <v>ZE148.12</v>
          </cell>
          <cell r="B1458">
            <v>5632.45</v>
          </cell>
          <cell r="C1458" t="str">
            <v>6-001.hb</v>
          </cell>
          <cell r="D1458" t="str">
            <v>Applikation von Medikamenten, Liste 1: Rituximab, intravenös: 1.450 mg bis unter 1.650 mg</v>
          </cell>
          <cell r="E1458">
            <v>0</v>
          </cell>
        </row>
        <row r="1459">
          <cell r="A1459" t="str">
            <v>ZE148.13</v>
          </cell>
          <cell r="B1459">
            <v>6375.19</v>
          </cell>
          <cell r="C1459" t="str">
            <v>6-001.hc</v>
          </cell>
          <cell r="D1459" t="str">
            <v>Applikation von Medikamenten, Liste 1: Rituximab, intravenös: 1.650 mg bis unter 1.850 mg</v>
          </cell>
          <cell r="E1459">
            <v>0</v>
          </cell>
        </row>
        <row r="1460">
          <cell r="A1460" t="str">
            <v>ZE148.14</v>
          </cell>
          <cell r="B1460">
            <v>7117.93</v>
          </cell>
          <cell r="C1460" t="str">
            <v>6-001.hd</v>
          </cell>
          <cell r="D1460" t="str">
            <v>Applikation von Medikamenten, Liste 1: Rituximab, intravenös: 1.850 mg bis unter 2.050 mg</v>
          </cell>
          <cell r="E1460">
            <v>0</v>
          </cell>
        </row>
        <row r="1461">
          <cell r="A1461" t="str">
            <v>ZE148.15</v>
          </cell>
          <cell r="B1461">
            <v>8108.25</v>
          </cell>
          <cell r="C1461" t="str">
            <v>6-001.he</v>
          </cell>
          <cell r="D1461" t="str">
            <v>Applikation von Medikamenten, Liste 1: Rituximab, intravenös: 2.050 mg bis unter 2.450 mg</v>
          </cell>
          <cell r="E1461">
            <v>0</v>
          </cell>
        </row>
        <row r="1462">
          <cell r="A1462" t="str">
            <v>ZE148.16</v>
          </cell>
          <cell r="B1462">
            <v>9593.73</v>
          </cell>
          <cell r="C1462" t="str">
            <v>6-001.hf</v>
          </cell>
          <cell r="D1462" t="str">
            <v>Applikation von Medikamenten, Liste 1: Rituximab, intravenös: 2.450 mg bis unter 2.850 mg</v>
          </cell>
          <cell r="E1462">
            <v>0</v>
          </cell>
        </row>
        <row r="1463">
          <cell r="A1463" t="str">
            <v>ZE148.17</v>
          </cell>
          <cell r="B1463">
            <v>11079.21</v>
          </cell>
          <cell r="C1463" t="str">
            <v>6-001.hg</v>
          </cell>
          <cell r="D1463" t="str">
            <v>Applikation von Medikamenten, Liste 1: Rituximab, intravenös: 2.850 mg bis unter 3.250 mg</v>
          </cell>
          <cell r="E1463">
            <v>0</v>
          </cell>
        </row>
        <row r="1464">
          <cell r="A1464" t="str">
            <v>ZE148.18</v>
          </cell>
          <cell r="B1464">
            <v>12564.69</v>
          </cell>
          <cell r="C1464" t="str">
            <v>6-001.hh</v>
          </cell>
          <cell r="D1464" t="str">
            <v>Applikation von Medikamenten, Liste 1: Rituximab, intravenös: 3.250 mg bis unter 3.650 mg</v>
          </cell>
          <cell r="E1464">
            <v>0</v>
          </cell>
        </row>
        <row r="1465">
          <cell r="A1465" t="str">
            <v>ZE148.19</v>
          </cell>
          <cell r="B1465">
            <v>14050.17</v>
          </cell>
          <cell r="C1465" t="str">
            <v>6-001.hj</v>
          </cell>
          <cell r="D1465" t="str">
            <v>Applikation von Medikamenten, Liste 1: Rituximab, intravenös: 3.650 mg oder mehr</v>
          </cell>
          <cell r="E1465">
            <v>0</v>
          </cell>
        </row>
        <row r="1466">
          <cell r="A1466" t="str">
            <v>ZE149</v>
          </cell>
          <cell r="B1466">
            <v>0</v>
          </cell>
          <cell r="C1466">
            <v>0</v>
          </cell>
          <cell r="D1466" t="str">
            <v>Applikation von Medikamenten, Liste 1: Trastuzumab, intravenös</v>
          </cell>
          <cell r="E1466">
            <v>0</v>
          </cell>
        </row>
        <row r="1467">
          <cell r="A1467" t="str">
            <v>ZE149.01</v>
          </cell>
          <cell r="B1467">
            <v>594.34</v>
          </cell>
          <cell r="C1467" t="str">
            <v>6-001.k0</v>
          </cell>
          <cell r="D1467" t="str">
            <v>Applikation von Medikamenten, Liste 1: Trastuzumab, intravenös: 100 mg bis unter 150 mg</v>
          </cell>
          <cell r="E1467">
            <v>0</v>
          </cell>
        </row>
        <row r="1468">
          <cell r="A1468" t="str">
            <v>ZE149.02</v>
          </cell>
          <cell r="B1468">
            <v>849.05</v>
          </cell>
          <cell r="C1468" t="str">
            <v>6-001.k1</v>
          </cell>
          <cell r="D1468" t="str">
            <v>Applikation von Medikamenten, Liste 1: Trastuzumab, intravenös: 150 mg bis unter 200 mg</v>
          </cell>
          <cell r="E1468">
            <v>0</v>
          </cell>
        </row>
        <row r="1469">
          <cell r="A1469" t="str">
            <v>ZE149.03</v>
          </cell>
          <cell r="B1469">
            <v>1103.77</v>
          </cell>
          <cell r="C1469" t="str">
            <v>6-001.k2</v>
          </cell>
          <cell r="D1469" t="str">
            <v>Applikation von Medikamenten, Liste 1: Trastuzumab, intravenös: 200 mg bis unter 250 mg</v>
          </cell>
          <cell r="E1469">
            <v>0</v>
          </cell>
        </row>
        <row r="1470">
          <cell r="A1470" t="str">
            <v>ZE149.04</v>
          </cell>
          <cell r="B1470">
            <v>1358.48</v>
          </cell>
          <cell r="C1470" t="str">
            <v>6-001.k3</v>
          </cell>
          <cell r="D1470" t="str">
            <v>Applikation von Medikamenten, Liste 1: Trastuzumab, intravenös: 250 mg bis unter 300 mg</v>
          </cell>
          <cell r="E1470">
            <v>0</v>
          </cell>
        </row>
        <row r="1471">
          <cell r="A1471" t="str">
            <v>ZE149.05</v>
          </cell>
          <cell r="B1471">
            <v>1613.2</v>
          </cell>
          <cell r="C1471" t="str">
            <v>6-001.k4</v>
          </cell>
          <cell r="D1471" t="str">
            <v>Applikation von Medikamenten, Liste 1: Trastuzumab, intravenös: 300 mg bis unter 350 mg</v>
          </cell>
          <cell r="E1471">
            <v>0</v>
          </cell>
        </row>
        <row r="1472">
          <cell r="A1472" t="str">
            <v>ZE149.06</v>
          </cell>
          <cell r="B1472">
            <v>1867.91</v>
          </cell>
          <cell r="C1472" t="str">
            <v>6-001.k5</v>
          </cell>
          <cell r="D1472" t="str">
            <v>Applikation von Medikamenten, Liste 1: Trastuzumab, intravenös: 350 mg bis unter 400 mg</v>
          </cell>
          <cell r="E1472">
            <v>0</v>
          </cell>
        </row>
        <row r="1473">
          <cell r="A1473" t="str">
            <v>ZE149.07</v>
          </cell>
          <cell r="B1473">
            <v>2122.63</v>
          </cell>
          <cell r="C1473" t="str">
            <v>6-001.k6</v>
          </cell>
          <cell r="D1473" t="str">
            <v>Applikation von Medikamenten, Liste 1: Trastuzumab, intravenös: 400 mg bis unter 450 mg</v>
          </cell>
          <cell r="E1473">
            <v>0</v>
          </cell>
        </row>
        <row r="1474">
          <cell r="A1474" t="str">
            <v>ZE149.08</v>
          </cell>
          <cell r="B1474">
            <v>2377.34</v>
          </cell>
          <cell r="C1474" t="str">
            <v>6-001.k7</v>
          </cell>
          <cell r="D1474" t="str">
            <v>Applikation von Medikamenten, Liste 1: Trastuzumab, intravenös: 450 mg bis unter 500 mg</v>
          </cell>
          <cell r="E1474">
            <v>0</v>
          </cell>
        </row>
        <row r="1475">
          <cell r="A1475" t="str">
            <v>ZE149.09</v>
          </cell>
          <cell r="B1475">
            <v>2716.96</v>
          </cell>
          <cell r="C1475" t="str">
            <v>6-001.k8</v>
          </cell>
          <cell r="D1475" t="str">
            <v>Applikation von Medikamenten, Liste 1: Trastuzumab, intravenös: 500 mg bis unter 600 mg</v>
          </cell>
          <cell r="E1475">
            <v>0</v>
          </cell>
        </row>
        <row r="1476">
          <cell r="A1476" t="str">
            <v>ZE149.10</v>
          </cell>
          <cell r="B1476">
            <v>3201.94</v>
          </cell>
          <cell r="C1476" t="str">
            <v>6-001.k9</v>
          </cell>
          <cell r="D1476" t="str">
            <v>Applikation von Medikamenten, Liste 1: Trastuzumab, intravenös: 600 mg bis unter 700 mg</v>
          </cell>
          <cell r="E1476">
            <v>0</v>
          </cell>
        </row>
        <row r="1477">
          <cell r="A1477" t="str">
            <v>ZE149.11</v>
          </cell>
          <cell r="B1477">
            <v>3735.82</v>
          </cell>
          <cell r="C1477" t="str">
            <v>6-001.ka</v>
          </cell>
          <cell r="D1477" t="str">
            <v>Applikation von Medikamenten, Liste 1: Trastuzumab, intravenös: 700 mg bis unter 800 mg</v>
          </cell>
          <cell r="E1477">
            <v>0</v>
          </cell>
        </row>
        <row r="1478">
          <cell r="A1478" t="str">
            <v>ZE149.12</v>
          </cell>
          <cell r="B1478">
            <v>4245.25</v>
          </cell>
          <cell r="C1478" t="str">
            <v>6-001.kb</v>
          </cell>
          <cell r="D1478" t="str">
            <v>Applikation von Medikamenten, Liste 1: Trastuzumab, intravenös: 800 mg bis unter 900 mg</v>
          </cell>
          <cell r="E1478">
            <v>0</v>
          </cell>
        </row>
        <row r="1479">
          <cell r="A1479" t="str">
            <v>ZE149.13</v>
          </cell>
          <cell r="B1479">
            <v>4754.68</v>
          </cell>
          <cell r="C1479" t="str">
            <v>6-001.kc</v>
          </cell>
          <cell r="D1479" t="str">
            <v>Applikation von Medikamenten, Liste 1: Trastuzumab, intravenös: 900 mg bis unter 1.000 mg</v>
          </cell>
          <cell r="E1479">
            <v>0</v>
          </cell>
        </row>
        <row r="1480">
          <cell r="A1480" t="str">
            <v>ZE149.14</v>
          </cell>
          <cell r="B1480">
            <v>5433.92</v>
          </cell>
          <cell r="C1480" t="str">
            <v>6-001.kd</v>
          </cell>
          <cell r="D1480" t="str">
            <v>Applikation von Medikamenten, Liste 1: Trastuzumab, intravenös: 1.000 mg bis unter 1.200 mg</v>
          </cell>
          <cell r="E1480">
            <v>0</v>
          </cell>
        </row>
        <row r="1481">
          <cell r="A1481" t="str">
            <v>ZE149.15</v>
          </cell>
          <cell r="B1481">
            <v>6452.78</v>
          </cell>
          <cell r="C1481" t="str">
            <v>6-001.ke</v>
          </cell>
          <cell r="D1481" t="str">
            <v>Applikation von Medikamenten, Liste 1: Trastuzumab, intravenös: 1.200 mg bis unter 1.400 mg</v>
          </cell>
          <cell r="E1481">
            <v>0</v>
          </cell>
        </row>
        <row r="1482">
          <cell r="A1482" t="str">
            <v>ZE149.16</v>
          </cell>
          <cell r="B1482">
            <v>7471.64</v>
          </cell>
          <cell r="C1482" t="str">
            <v>6-001.kf</v>
          </cell>
          <cell r="D1482" t="str">
            <v>Applikation von Medikamenten, Liste 1: Trastuzumab, intravenös: 1.400 mg bis unter 1.600 mg</v>
          </cell>
          <cell r="E1482">
            <v>0</v>
          </cell>
        </row>
        <row r="1483">
          <cell r="A1483" t="str">
            <v>ZE149.17</v>
          </cell>
          <cell r="B1483">
            <v>8490.5</v>
          </cell>
          <cell r="C1483" t="str">
            <v>6-001.kg</v>
          </cell>
          <cell r="D1483" t="str">
            <v>Applikation von Medikamenten, Liste 1: Trastuzumab, intravenös: 1.600 mg bis unter 1.800 mg</v>
          </cell>
          <cell r="E1483">
            <v>0</v>
          </cell>
        </row>
        <row r="1484">
          <cell r="A1484" t="str">
            <v>ZE149.18</v>
          </cell>
          <cell r="B1484">
            <v>9509.36</v>
          </cell>
          <cell r="C1484" t="str">
            <v>6-001.kh</v>
          </cell>
          <cell r="D1484" t="str">
            <v>Applikation von Medikamenten, Liste 1: Trastuzumab, intravenös: 1.800 mg bis unter 2.000 mg</v>
          </cell>
          <cell r="E1484">
            <v>0</v>
          </cell>
        </row>
        <row r="1485">
          <cell r="A1485" t="str">
            <v>ZE149.19</v>
          </cell>
          <cell r="B1485">
            <v>10528.22</v>
          </cell>
          <cell r="C1485" t="str">
            <v>6-001.kj</v>
          </cell>
          <cell r="D1485" t="str">
            <v>Applikation von Medikamenten, Liste 1: Trastuzumab, intravenös: 2.000 mg bis unter 2.200 mg</v>
          </cell>
          <cell r="E1485">
            <v>0</v>
          </cell>
        </row>
        <row r="1486">
          <cell r="A1486" t="str">
            <v>ZE149.20</v>
          </cell>
          <cell r="B1486">
            <v>11547.08</v>
          </cell>
          <cell r="C1486" t="str">
            <v>6-001.kk</v>
          </cell>
          <cell r="D1486" t="str">
            <v>Applikation von Medikamenten, Liste 1: Trastuzumab, intravenös: 2.200 mg bis unter 2.400 mg</v>
          </cell>
          <cell r="E1486">
            <v>0</v>
          </cell>
        </row>
        <row r="1487">
          <cell r="A1487" t="str">
            <v>ZE149.21</v>
          </cell>
          <cell r="B1487">
            <v>12565.94</v>
          </cell>
          <cell r="C1487" t="str">
            <v>6-001.km</v>
          </cell>
          <cell r="D1487" t="str">
            <v>Applikation von Medikamenten, Liste 1: Trastuzumab, intravenös: 2.400 mg oder mehr</v>
          </cell>
          <cell r="E1487">
            <v>0</v>
          </cell>
        </row>
        <row r="1488">
          <cell r="A1488" t="str">
            <v>ZE150</v>
          </cell>
          <cell r="B1488">
            <v>0</v>
          </cell>
          <cell r="C1488">
            <v>0</v>
          </cell>
          <cell r="D1488" t="str">
            <v>Applikation von Medikamenten, Liste 7: Posaconazol, oral, Suspension</v>
          </cell>
          <cell r="E1488">
            <v>0</v>
          </cell>
        </row>
        <row r="1489">
          <cell r="A1489" t="str">
            <v>ZE150.01</v>
          </cell>
          <cell r="B1489">
            <v>230.67</v>
          </cell>
          <cell r="C1489" t="str">
            <v>6-007.00</v>
          </cell>
          <cell r="D1489" t="str">
            <v>Applikation von Medikamenten, Liste 7: Posaconazol, oral, Suspension: 1.000 mg bis unter 2.000 mg</v>
          </cell>
          <cell r="E1489">
            <v>0</v>
          </cell>
        </row>
        <row r="1490">
          <cell r="A1490" t="str">
            <v>ZE150.02</v>
          </cell>
          <cell r="B1490">
            <v>403.67</v>
          </cell>
          <cell r="C1490" t="str">
            <v>6-007.01</v>
          </cell>
          <cell r="D1490" t="str">
            <v>Applikation von Medikamenten, Liste 7: Posaconazol, oral, Suspension: 2.000 mg bis unter 3.000 mg</v>
          </cell>
          <cell r="E1490">
            <v>0</v>
          </cell>
        </row>
        <row r="1491">
          <cell r="A1491" t="str">
            <v>ZE150.03</v>
          </cell>
          <cell r="B1491">
            <v>588.20000000000005</v>
          </cell>
          <cell r="C1491" t="str">
            <v>6-007.02</v>
          </cell>
          <cell r="D1491" t="str">
            <v>Applikation von Medikamenten, Liste 7: Posaconazol, oral, Suspension: 3.000 mg bis unter 4.200 mg</v>
          </cell>
          <cell r="E1491">
            <v>0</v>
          </cell>
        </row>
        <row r="1492">
          <cell r="A1492" t="str">
            <v>ZE150.04</v>
          </cell>
          <cell r="B1492">
            <v>790.74</v>
          </cell>
          <cell r="C1492" t="str">
            <v>6-007.03</v>
          </cell>
          <cell r="D1492" t="str">
            <v>Applikation von Medikamenten, Liste 7: Posaconazol, oral, Suspension: 4.200 mg bis unter 5.400 mg</v>
          </cell>
          <cell r="E1492">
            <v>0</v>
          </cell>
        </row>
        <row r="1493">
          <cell r="A1493" t="str">
            <v>ZE150.05</v>
          </cell>
          <cell r="B1493">
            <v>1003.4</v>
          </cell>
          <cell r="C1493" t="str">
            <v>6-007.04</v>
          </cell>
          <cell r="D1493" t="str">
            <v>Applikation von Medikamenten, Liste 7: Posaconazol, oral, Suspension: 5.400 mg bis unter 6.600 mg</v>
          </cell>
          <cell r="E1493">
            <v>0</v>
          </cell>
        </row>
        <row r="1494">
          <cell r="A1494" t="str">
            <v>ZE150.06</v>
          </cell>
          <cell r="B1494">
            <v>1211</v>
          </cell>
          <cell r="C1494" t="str">
            <v>6-007.05</v>
          </cell>
          <cell r="D1494" t="str">
            <v>Applikation von Medikamenten, Liste 7: Posaconazol, oral, Suspension: 6.600 mg bis unter 7.800 mg</v>
          </cell>
          <cell r="E1494">
            <v>0</v>
          </cell>
        </row>
        <row r="1495">
          <cell r="A1495" t="str">
            <v>ZE150.07</v>
          </cell>
          <cell r="B1495">
            <v>1418.6</v>
          </cell>
          <cell r="C1495" t="str">
            <v>6-007.06</v>
          </cell>
          <cell r="D1495" t="str">
            <v>Applikation von Medikamenten, Liste 7: Posaconazol, oral, Suspension: 7.800 mg bis unter 9.000 mg</v>
          </cell>
          <cell r="E1495">
            <v>0</v>
          </cell>
        </row>
        <row r="1496">
          <cell r="A1496" t="str">
            <v>ZE150.08</v>
          </cell>
          <cell r="B1496">
            <v>1695.4</v>
          </cell>
          <cell r="C1496" t="str">
            <v>6-007.07</v>
          </cell>
          <cell r="D1496" t="str">
            <v>Applikation von Medikamenten, Liste 7: Posaconazol, oral, Suspension: 9.000 mg bis unter 11.400 mg</v>
          </cell>
          <cell r="E1496">
            <v>0</v>
          </cell>
        </row>
        <row r="1497">
          <cell r="A1497" t="str">
            <v>ZE150.09</v>
          </cell>
          <cell r="B1497">
            <v>2110.6</v>
          </cell>
          <cell r="C1497" t="str">
            <v>6-007.08</v>
          </cell>
          <cell r="D1497" t="str">
            <v>Applikation von Medikamenten, Liste 7: Posaconazol, oral, Suspension: 11.400 mg bis unter 13.800 mg</v>
          </cell>
          <cell r="E1497">
            <v>0</v>
          </cell>
        </row>
        <row r="1498">
          <cell r="A1498" t="str">
            <v>ZE150.10</v>
          </cell>
          <cell r="B1498">
            <v>2525.8000000000002</v>
          </cell>
          <cell r="C1498" t="str">
            <v>6-007.09</v>
          </cell>
          <cell r="D1498" t="str">
            <v>Applikation von Medikamenten, Liste 7: Posaconazol, oral, Suspension: 13.800 mg bis unter 16.200 mg</v>
          </cell>
          <cell r="E1498">
            <v>0</v>
          </cell>
        </row>
        <row r="1499">
          <cell r="A1499" t="str">
            <v>ZE150.11</v>
          </cell>
          <cell r="B1499">
            <v>2941</v>
          </cell>
          <cell r="C1499" t="str">
            <v>6-007.0a</v>
          </cell>
          <cell r="D1499" t="str">
            <v>Applikation von Medikamenten, Liste 7: Posaconazol, oral, Suspension: 16.200 mg bis unter 18.600 mg</v>
          </cell>
          <cell r="E1499">
            <v>0</v>
          </cell>
        </row>
        <row r="1500">
          <cell r="A1500" t="str">
            <v>ZE150.12</v>
          </cell>
          <cell r="B1500">
            <v>3356.2</v>
          </cell>
          <cell r="C1500" t="str">
            <v>6-007.0b</v>
          </cell>
          <cell r="D1500" t="str">
            <v>Applikation von Medikamenten, Liste 7: Posaconazol, oral, Suspension: 18.600 mg bis unter 21.000 mg</v>
          </cell>
          <cell r="E1500">
            <v>0</v>
          </cell>
        </row>
        <row r="1501">
          <cell r="A1501" t="str">
            <v>ZE150.13</v>
          </cell>
          <cell r="B1501">
            <v>3909.8</v>
          </cell>
          <cell r="C1501" t="str">
            <v>6-007.0c</v>
          </cell>
          <cell r="D1501" t="str">
            <v>Applikation von Medikamenten, Liste 7: Posaconazol, oral, Suspension: 21.000 mg bis unter 25.800 mg</v>
          </cell>
          <cell r="E1501">
            <v>0</v>
          </cell>
        </row>
        <row r="1502">
          <cell r="A1502" t="str">
            <v>ZE150.14</v>
          </cell>
          <cell r="B1502">
            <v>4740.2</v>
          </cell>
          <cell r="C1502" t="str">
            <v>6-007.0d</v>
          </cell>
          <cell r="D1502" t="str">
            <v>Applikation von Medikamenten, Liste 7: Posaconazol, oral, Suspension: 25.800 mg bis unter 30.600 mg</v>
          </cell>
          <cell r="E1502">
            <v>0</v>
          </cell>
        </row>
        <row r="1503">
          <cell r="A1503" t="str">
            <v>ZE150.15</v>
          </cell>
          <cell r="B1503">
            <v>5570.6</v>
          </cell>
          <cell r="C1503" t="str">
            <v>6-007.0e</v>
          </cell>
          <cell r="D1503" t="str">
            <v>Applikation von Medikamenten, Liste 7: Posaconazol, oral, Suspension: 30.600 mg bis unter 35.400 mg</v>
          </cell>
          <cell r="E1503">
            <v>0</v>
          </cell>
        </row>
        <row r="1504">
          <cell r="A1504" t="str">
            <v>ZE150.16</v>
          </cell>
          <cell r="B1504">
            <v>6401</v>
          </cell>
          <cell r="C1504" t="str">
            <v>6-007.0f</v>
          </cell>
          <cell r="D1504" t="str">
            <v>Applikation von Medikamenten, Liste 7: Posaconazol, oral, Suspension: 35.400 mg bis unter 40.200 mg</v>
          </cell>
          <cell r="E1504">
            <v>0</v>
          </cell>
        </row>
        <row r="1505">
          <cell r="A1505" t="str">
            <v>ZE150.17</v>
          </cell>
          <cell r="B1505">
            <v>7231.4</v>
          </cell>
          <cell r="C1505" t="str">
            <v>6-007.0g</v>
          </cell>
          <cell r="D1505" t="str">
            <v>Applikation von Medikamenten, Liste 7: Posaconazol, oral, Suspension: 40.200 mg bis unter 45.000 mg</v>
          </cell>
          <cell r="E1505">
            <v>0</v>
          </cell>
        </row>
        <row r="1506">
          <cell r="A1506" t="str">
            <v>ZE150.18</v>
          </cell>
          <cell r="B1506">
            <v>8338.6</v>
          </cell>
          <cell r="C1506" t="str">
            <v>6-007.0h</v>
          </cell>
          <cell r="D1506" t="str">
            <v>Applikation von Medikamenten, Liste 7: Posaconazol, oral, Suspension: 45.000 mg bis unter 54.600 mg</v>
          </cell>
          <cell r="E1506">
            <v>0</v>
          </cell>
        </row>
        <row r="1507">
          <cell r="A1507" t="str">
            <v>ZE150.19</v>
          </cell>
          <cell r="B1507">
            <v>9999.4</v>
          </cell>
          <cell r="C1507" t="str">
            <v>6-007.0j</v>
          </cell>
          <cell r="D1507" t="str">
            <v>Applikation von Medikamenten, Liste 7: Posaconazol, oral, Suspension: 54.600 mg bis unter 64.200 mg</v>
          </cell>
          <cell r="E1507">
            <v>0</v>
          </cell>
        </row>
        <row r="1508">
          <cell r="A1508" t="str">
            <v>ZE150.20</v>
          </cell>
          <cell r="B1508">
            <v>11660.2</v>
          </cell>
          <cell r="C1508" t="str">
            <v>6-007.0k</v>
          </cell>
          <cell r="D1508" t="str">
            <v>Applikation von Medikamenten, Liste 7: Posaconazol, oral, Suspension: 64.200 mg bis unter 73.800 mg</v>
          </cell>
          <cell r="E1508">
            <v>0</v>
          </cell>
        </row>
        <row r="1509">
          <cell r="A1509" t="str">
            <v>ZE150.21</v>
          </cell>
          <cell r="B1509">
            <v>13321</v>
          </cell>
          <cell r="C1509" t="str">
            <v>6-007.0m</v>
          </cell>
          <cell r="D1509" t="str">
            <v>Applikation von Medikamenten, Liste 7: Posaconazol, oral, Suspension: 73.800 mg bis unter 83.400 mg</v>
          </cell>
          <cell r="E1509">
            <v>0</v>
          </cell>
        </row>
        <row r="1510">
          <cell r="A1510" t="str">
            <v>ZE150.22</v>
          </cell>
          <cell r="B1510">
            <v>14981.8</v>
          </cell>
          <cell r="C1510" t="str">
            <v>6-007.0n</v>
          </cell>
          <cell r="D1510" t="str">
            <v>Applikation von Medikamenten, Liste 7: Posaconazol, oral, Suspension: 83.400 mg bis unter 93.000 mg</v>
          </cell>
          <cell r="E1510">
            <v>0</v>
          </cell>
        </row>
        <row r="1511">
          <cell r="A1511" t="str">
            <v>ZE150.23</v>
          </cell>
          <cell r="B1511">
            <v>16642.599999999999</v>
          </cell>
          <cell r="C1511" t="str">
            <v>6-007.0p</v>
          </cell>
          <cell r="D1511" t="str">
            <v>Applikation von Medikamenten, Liste 7: Posaconazol, oral, Suspension: 93.000 mg oder mehr</v>
          </cell>
          <cell r="E1511">
            <v>0</v>
          </cell>
        </row>
        <row r="1512">
          <cell r="A1512" t="str">
            <v>ZE151</v>
          </cell>
          <cell r="B1512">
            <v>0</v>
          </cell>
          <cell r="C1512">
            <v>0</v>
          </cell>
          <cell r="D1512" t="str">
            <v>Applikation von Medikamenten, Liste 3: Abatacept, intravenös</v>
          </cell>
          <cell r="E1512">
            <v>0</v>
          </cell>
        </row>
        <row r="1513">
          <cell r="A1513" t="str">
            <v>ZE151.01</v>
          </cell>
          <cell r="B1513">
            <v>304.89999999999998</v>
          </cell>
          <cell r="C1513" t="str">
            <v>6-003.s0</v>
          </cell>
          <cell r="D1513" t="str">
            <v>Applikation von Medikamenten, Liste 3: Abatacept, intravenös: 125 mg bis unter 250 mg</v>
          </cell>
          <cell r="E1513">
            <v>0</v>
          </cell>
        </row>
        <row r="1514">
          <cell r="A1514" t="str">
            <v>ZE151.02</v>
          </cell>
          <cell r="B1514">
            <v>609.79999999999995</v>
          </cell>
          <cell r="C1514" t="str">
            <v>6-003.s1</v>
          </cell>
          <cell r="D1514" t="str">
            <v>Applikation von Medikamenten, Liste 3: Abatacept, intravenös: 250 mg bis unter 500 mg</v>
          </cell>
          <cell r="E1514">
            <v>0</v>
          </cell>
        </row>
        <row r="1515">
          <cell r="A1515" t="str">
            <v>ZE151.03</v>
          </cell>
          <cell r="B1515">
            <v>914.7</v>
          </cell>
          <cell r="C1515" t="str">
            <v>6-003.s2</v>
          </cell>
          <cell r="D1515" t="str">
            <v>Applikation von Medikamenten, Liste 3: Abatacept, intravenös: 500 mg bis unter 750 mg</v>
          </cell>
          <cell r="E1515">
            <v>0</v>
          </cell>
        </row>
        <row r="1516">
          <cell r="A1516" t="str">
            <v>ZE151.04</v>
          </cell>
          <cell r="B1516">
            <v>1372.05</v>
          </cell>
          <cell r="C1516" t="str">
            <v>6-003.s3</v>
          </cell>
          <cell r="D1516" t="str">
            <v>Applikation von Medikamenten, Liste 3: Abatacept, intravenös: 750 mg bis unter 1.000 mg</v>
          </cell>
          <cell r="E1516">
            <v>0</v>
          </cell>
        </row>
        <row r="1517">
          <cell r="A1517" t="str">
            <v>ZE151.05</v>
          </cell>
          <cell r="B1517">
            <v>1829.4</v>
          </cell>
          <cell r="C1517" t="str">
            <v>6-003.s4</v>
          </cell>
          <cell r="D1517" t="str">
            <v>Applikation von Medikamenten, Liste 3: Abatacept, intravenös: 1.000 mg bis unter 1.250 mg</v>
          </cell>
          <cell r="E1517">
            <v>0</v>
          </cell>
        </row>
        <row r="1518">
          <cell r="A1518" t="str">
            <v>ZE151.06</v>
          </cell>
          <cell r="B1518">
            <v>2286.75</v>
          </cell>
          <cell r="C1518" t="str">
            <v>6-003.s5</v>
          </cell>
          <cell r="D1518" t="str">
            <v>Applikation von Medikamenten, Liste 3: Abatacept, intravenös: 1.250 mg bis unter 1.500 mg</v>
          </cell>
          <cell r="E1518">
            <v>0</v>
          </cell>
        </row>
        <row r="1519">
          <cell r="A1519" t="str">
            <v>ZE151.07</v>
          </cell>
          <cell r="B1519">
            <v>2744.1</v>
          </cell>
          <cell r="C1519" t="str">
            <v>6-003.s6</v>
          </cell>
          <cell r="D1519" t="str">
            <v>Applikation von Medikamenten, Liste 3: Abatacept, intravenös: 1.500 mg bis unter 1.750 mg</v>
          </cell>
          <cell r="E1519">
            <v>0</v>
          </cell>
        </row>
        <row r="1520">
          <cell r="A1520" t="str">
            <v>ZE151.08</v>
          </cell>
          <cell r="B1520">
            <v>3201.45</v>
          </cell>
          <cell r="C1520" t="str">
            <v>6-003.s7</v>
          </cell>
          <cell r="D1520" t="str">
            <v>Applikation von Medikamenten, Liste 3: Abatacept, intravenös: 1.750 mg bis unter 2.000 mg</v>
          </cell>
          <cell r="E1520">
            <v>0</v>
          </cell>
        </row>
        <row r="1521">
          <cell r="A1521" t="str">
            <v>ZE151.09</v>
          </cell>
          <cell r="B1521">
            <v>3658.8</v>
          </cell>
          <cell r="C1521" t="str">
            <v>6-003.s8</v>
          </cell>
          <cell r="D1521" t="str">
            <v>Applikation von Medikamenten, Liste 3: Abatacept, intravenös: 2.000 mg bis unter 2.250 mg</v>
          </cell>
          <cell r="E1521">
            <v>0</v>
          </cell>
        </row>
        <row r="1522">
          <cell r="A1522" t="str">
            <v>ZE151.10</v>
          </cell>
          <cell r="B1522">
            <v>4116.1499999999996</v>
          </cell>
          <cell r="C1522" t="str">
            <v>6-003.s9</v>
          </cell>
          <cell r="D1522" t="str">
            <v>Applikation von Medikamenten, Liste 3: Abatacept, intravenös: 2.250 mg bis unter 2.500 mg</v>
          </cell>
          <cell r="E1522">
            <v>0</v>
          </cell>
        </row>
        <row r="1523">
          <cell r="A1523" t="str">
            <v>ZE151.11</v>
          </cell>
          <cell r="B1523">
            <v>4573.5</v>
          </cell>
          <cell r="C1523" t="str">
            <v>6-003.sa</v>
          </cell>
          <cell r="D1523" t="str">
            <v>Applikation von Medikamenten, Liste 3: Abatacept, intravenös: 2.500 mg bis unter 2.750 mg</v>
          </cell>
          <cell r="E1523">
            <v>0</v>
          </cell>
        </row>
        <row r="1524">
          <cell r="A1524" t="str">
            <v>ZE151.12</v>
          </cell>
          <cell r="B1524">
            <v>5030.8500000000004</v>
          </cell>
          <cell r="C1524" t="str">
            <v>6-003.sb</v>
          </cell>
          <cell r="D1524" t="str">
            <v>Applikation von Medikamenten, Liste 3: Abatacept, intravenös: 2.750 mg bis unter 3.000 mg</v>
          </cell>
          <cell r="E1524">
            <v>0</v>
          </cell>
        </row>
        <row r="1525">
          <cell r="A1525" t="str">
            <v>ZE151.13</v>
          </cell>
          <cell r="B1525">
            <v>5488.2</v>
          </cell>
          <cell r="C1525" t="str">
            <v>6-003.sc</v>
          </cell>
          <cell r="D1525" t="str">
            <v>Applikation von Medikamenten, Liste 3: Abatacept, intravenös: 3.000 mg oder mehr</v>
          </cell>
          <cell r="E1525">
            <v>0</v>
          </cell>
        </row>
        <row r="1526">
          <cell r="A1526" t="str">
            <v>ZE152.00.01</v>
          </cell>
          <cell r="B1526" t="str">
            <v>XXX</v>
          </cell>
          <cell r="C1526" t="str">
            <v>8-836.60</v>
          </cell>
          <cell r="D1526" t="str">
            <v>(Perkutan-)transluminale Gefäßintervention: Fremdkörperentfernung: Gefäße intrakraniell</v>
          </cell>
          <cell r="E1526">
            <v>0</v>
          </cell>
        </row>
        <row r="1527">
          <cell r="A1527" t="str">
            <v>ZE152.00.02</v>
          </cell>
          <cell r="B1527" t="str">
            <v>XXX</v>
          </cell>
          <cell r="C1527" t="str">
            <v>8-836.80</v>
          </cell>
          <cell r="D1527" t="str">
            <v>(Perkutan-)transluminale Gefäßintervention: Thrombektomie: Gefäße intrakraniell</v>
          </cell>
          <cell r="E1527">
            <v>0</v>
          </cell>
        </row>
        <row r="1528">
          <cell r="A1528" t="str">
            <v>ZE152.01</v>
          </cell>
          <cell r="B1528">
            <v>1970.99</v>
          </cell>
          <cell r="C1528" t="str">
            <v>8-83b.84</v>
          </cell>
          <cell r="D1528" t="str">
            <v>Zusatzinformationen zu Materialien: Verwendung eines Mikrodrahtretriever- oder Stentretriever-Systems zur Thrombektomie oder Fremdkörperentfernung: 1 Stentretriever-System</v>
          </cell>
          <cell r="E1528">
            <v>0</v>
          </cell>
        </row>
        <row r="1529">
          <cell r="A1529" t="str">
            <v>ZE152.02</v>
          </cell>
          <cell r="B1529">
            <v>3941.98</v>
          </cell>
          <cell r="C1529" t="str">
            <v>8-83b.85</v>
          </cell>
          <cell r="D1529" t="str">
            <v>Zusatzinformationen zu Materialien: Verwendung eines Mikrodrahtretriever- oder Stentretriever-Systems zur Thrombektomie oder Fremdkörperentfernung: 2 Stentretriever-Systeme</v>
          </cell>
          <cell r="E1529">
            <v>0</v>
          </cell>
        </row>
        <row r="1530">
          <cell r="A1530" t="str">
            <v>ZE152.03</v>
          </cell>
          <cell r="B1530">
            <v>5912.97</v>
          </cell>
          <cell r="C1530" t="str">
            <v>8-83b.86</v>
          </cell>
          <cell r="D1530" t="str">
            <v>Zusatzinformationen zu Materialien: Verwendung eines Mikrodrahtretriever- oder Stentretriever-Systems zur Thrombektomie oder Fremdkörperentfernung: 3 oder mehr Stentretriever-Systeme</v>
          </cell>
          <cell r="E1530">
            <v>0</v>
          </cell>
        </row>
        <row r="1531">
          <cell r="A1531" t="str">
            <v>ZE153</v>
          </cell>
          <cell r="B1531">
            <v>284</v>
          </cell>
          <cell r="C1531" t="str">
            <v>5-594.31</v>
          </cell>
          <cell r="D1531" t="str">
            <v>Suprapubische (urethrovesikale) Zügeloperation [Schlingenoperation]: Mit alloplastischem Material: Adjustierbar</v>
          </cell>
          <cell r="E1531">
            <v>0</v>
          </cell>
        </row>
        <row r="1532">
          <cell r="A1532" t="str">
            <v>ZE154</v>
          </cell>
          <cell r="B1532">
            <v>0</v>
          </cell>
          <cell r="C1532">
            <v>0</v>
          </cell>
          <cell r="D1532" t="str">
            <v>Applikation von Medikamenten, Liste 3: Eculizumab, parenteral</v>
          </cell>
          <cell r="E1532">
            <v>0</v>
          </cell>
        </row>
        <row r="1533">
          <cell r="A1533" t="str">
            <v>ZE154.01</v>
          </cell>
          <cell r="B1533">
            <v>5566.98</v>
          </cell>
          <cell r="C1533" t="str">
            <v>6-003.h0</v>
          </cell>
          <cell r="D1533" t="str">
            <v>Applikation von Medikamenten, Liste 3: Eculizumab, parenteral: 300 mg bis unter 600 mg</v>
          </cell>
          <cell r="E1533">
            <v>0</v>
          </cell>
        </row>
        <row r="1534">
          <cell r="A1534" t="str">
            <v>ZE154.02</v>
          </cell>
          <cell r="B1534">
            <v>11133.96</v>
          </cell>
          <cell r="C1534" t="str">
            <v>6-003.h1</v>
          </cell>
          <cell r="D1534" t="str">
            <v>Applikation von Medikamenten, Liste 3: Eculizumab, parenteral: 600 mg bis unter 900 mg</v>
          </cell>
          <cell r="E1534">
            <v>0</v>
          </cell>
        </row>
        <row r="1535">
          <cell r="A1535" t="str">
            <v>ZE154.03</v>
          </cell>
          <cell r="B1535">
            <v>16700.939999999999</v>
          </cell>
          <cell r="C1535" t="str">
            <v>6-003.h2</v>
          </cell>
          <cell r="D1535" t="str">
            <v>Applikation von Medikamenten, Liste 3: Eculizumab, parenteral: 900 mg bis unter 1.200 mg</v>
          </cell>
          <cell r="E1535">
            <v>0</v>
          </cell>
        </row>
        <row r="1536">
          <cell r="A1536" t="str">
            <v>ZE154.04</v>
          </cell>
          <cell r="B1536">
            <v>22267.919999999998</v>
          </cell>
          <cell r="C1536" t="str">
            <v>6-003.h3</v>
          </cell>
          <cell r="D1536" t="str">
            <v>Applikation von Medikamenten, Liste 3: Eculizumab, parenteral: 1.200 mg bis unter 1.500 mg</v>
          </cell>
          <cell r="E1536">
            <v>0</v>
          </cell>
        </row>
        <row r="1537">
          <cell r="A1537" t="str">
            <v>ZE154.05</v>
          </cell>
          <cell r="B1537">
            <v>27834.9</v>
          </cell>
          <cell r="C1537" t="str">
            <v>6-003.h4</v>
          </cell>
          <cell r="D1537" t="str">
            <v>Applikation von Medikamenten, Liste 3: Eculizumab, parenteral: 1.500 mg bis unter 1.800 mg</v>
          </cell>
          <cell r="E1537">
            <v>0</v>
          </cell>
        </row>
        <row r="1538">
          <cell r="A1538" t="str">
            <v>ZE154.06</v>
          </cell>
          <cell r="B1538">
            <v>33401.879999999997</v>
          </cell>
          <cell r="C1538" t="str">
            <v>6-003.h5</v>
          </cell>
          <cell r="D1538" t="str">
            <v>Applikation von Medikamenten, Liste 3: Eculizumab, parenteral: 1.800 mg bis unter 2.100 mg</v>
          </cell>
          <cell r="E1538">
            <v>0</v>
          </cell>
        </row>
        <row r="1539">
          <cell r="A1539" t="str">
            <v>ZE154.07</v>
          </cell>
          <cell r="B1539">
            <v>38968.86</v>
          </cell>
          <cell r="C1539" t="str">
            <v>6-003.h6</v>
          </cell>
          <cell r="D1539" t="str">
            <v>Applikation von Medikamenten, Liste 3: Eculizumab, parenteral: 2.100 mg bis unter 2.400 mg</v>
          </cell>
          <cell r="E1539">
            <v>0</v>
          </cell>
        </row>
        <row r="1540">
          <cell r="A1540" t="str">
            <v>ZE154.08</v>
          </cell>
          <cell r="B1540">
            <v>44535.839999999997</v>
          </cell>
          <cell r="C1540" t="str">
            <v>6-003.h7</v>
          </cell>
          <cell r="D1540" t="str">
            <v>Applikation von Medikamenten, Liste 3: Eculizumab, parenteral: 2.400 mg bis unter 2.700 mg</v>
          </cell>
          <cell r="E1540">
            <v>0</v>
          </cell>
        </row>
        <row r="1541">
          <cell r="A1541" t="str">
            <v>ZE154.09</v>
          </cell>
          <cell r="B1541">
            <v>50102.82</v>
          </cell>
          <cell r="C1541" t="str">
            <v>6-003.h8</v>
          </cell>
          <cell r="D1541" t="str">
            <v>Applikation von Medikamenten, Liste 3: Eculizumab, parenteral: 2.700 mg bis unter 3.000 mg</v>
          </cell>
          <cell r="E1541">
            <v>0</v>
          </cell>
        </row>
        <row r="1542">
          <cell r="A1542" t="str">
            <v>ZE154.10</v>
          </cell>
          <cell r="B1542">
            <v>55669.8</v>
          </cell>
          <cell r="C1542" t="str">
            <v>6-003.h9</v>
          </cell>
          <cell r="D1542" t="str">
            <v>Applikation von Medikamenten, Liste 3: Eculizumab, parenteral: 3.000 mg bis unter 3.300 mg</v>
          </cell>
          <cell r="E1542">
            <v>0</v>
          </cell>
        </row>
        <row r="1543">
          <cell r="A1543" t="str">
            <v>ZE154.11</v>
          </cell>
          <cell r="B1543">
            <v>61236.78</v>
          </cell>
          <cell r="C1543" t="str">
            <v>6-003.ha</v>
          </cell>
          <cell r="D1543" t="str">
            <v>Applikation von Medikamenten, Liste 3: Eculizumab, parenteral: 3.300 mg bis unter 3.600 mg</v>
          </cell>
          <cell r="E1543">
            <v>0</v>
          </cell>
        </row>
        <row r="1544">
          <cell r="A1544" t="str">
            <v>ZE154.12</v>
          </cell>
          <cell r="B1544">
            <v>66803.759999999995</v>
          </cell>
          <cell r="C1544" t="str">
            <v>6-003.hb</v>
          </cell>
          <cell r="D1544" t="str">
            <v>Applikation von Medikamenten, Liste 3: Eculizumab, parenteral: 3.600 mg bis unter 3.900 mg</v>
          </cell>
          <cell r="E1544">
            <v>0</v>
          </cell>
        </row>
        <row r="1545">
          <cell r="A1545" t="str">
            <v>ZE154.13</v>
          </cell>
          <cell r="B1545">
            <v>72370.740000000005</v>
          </cell>
          <cell r="C1545" t="str">
            <v>6-003.hc</v>
          </cell>
          <cell r="D1545" t="str">
            <v>Applikation von Medikamenten, Liste 3: Eculizumab, parenteral: 3.900 mg bis unter 4.200 mg</v>
          </cell>
          <cell r="E1545">
            <v>0</v>
          </cell>
        </row>
        <row r="1546">
          <cell r="A1546" t="str">
            <v>ZE154.14</v>
          </cell>
          <cell r="B1546">
            <v>77937.72</v>
          </cell>
          <cell r="C1546" t="str">
            <v>6-003.hd</v>
          </cell>
          <cell r="D1546" t="str">
            <v>Applikation von Medikamenten, Liste 3: Eculizumab, parenteral: 4.200 mg bis unter 4.500 mg</v>
          </cell>
          <cell r="E1546">
            <v>0</v>
          </cell>
        </row>
        <row r="1547">
          <cell r="A1547" t="str">
            <v>ZE154.15</v>
          </cell>
          <cell r="B1547">
            <v>83504.7</v>
          </cell>
          <cell r="C1547" t="str">
            <v>6-003.he</v>
          </cell>
          <cell r="D1547" t="str">
            <v>Applikation von Medikamenten, Liste 3: Eculizumab, parenteral: 4.500 mg bis unter 4.800 mg</v>
          </cell>
          <cell r="E1547">
            <v>0</v>
          </cell>
        </row>
        <row r="1548">
          <cell r="A1548" t="str">
            <v>ZE154.16</v>
          </cell>
          <cell r="B1548">
            <v>89071.679999999993</v>
          </cell>
          <cell r="C1548" t="str">
            <v>6-003.hf</v>
          </cell>
          <cell r="D1548" t="str">
            <v>Applikation von Medikamenten, Liste 3: Eculizumab, parenteral: 4.800 mg bis unter 5.100 mg</v>
          </cell>
          <cell r="E1548">
            <v>0</v>
          </cell>
        </row>
        <row r="1549">
          <cell r="A1549" t="str">
            <v>ZE154.17</v>
          </cell>
          <cell r="B1549">
            <v>94638.66</v>
          </cell>
          <cell r="C1549" t="str">
            <v>6-003.hg</v>
          </cell>
          <cell r="D1549" t="str">
            <v>Applikation von Medikamenten, Liste 3: Eculizumab, parenteral: 5.100 mg bis unter 5.400 mg</v>
          </cell>
          <cell r="E1549">
            <v>0</v>
          </cell>
        </row>
        <row r="1550">
          <cell r="A1550" t="str">
            <v>ZE154.18</v>
          </cell>
          <cell r="B1550">
            <v>100205.64</v>
          </cell>
          <cell r="C1550" t="str">
            <v>6-003.hh</v>
          </cell>
          <cell r="D1550" t="str">
            <v>Applikation von Medikamenten, Liste 3: Eculizumab, parenteral: 5.400 mg bis unter 5.700 mg</v>
          </cell>
          <cell r="E1550">
            <v>0</v>
          </cell>
        </row>
        <row r="1551">
          <cell r="A1551" t="str">
            <v>ZE154.19</v>
          </cell>
          <cell r="B1551">
            <v>105772.62</v>
          </cell>
          <cell r="C1551" t="str">
            <v>6-003.hj</v>
          </cell>
          <cell r="D1551" t="str">
            <v>Applikation von Medikamenten, Liste 3: Eculizumab, parenteral: 5.700 mg bis unter 6.000 mg</v>
          </cell>
          <cell r="E1551">
            <v>0</v>
          </cell>
        </row>
        <row r="1552">
          <cell r="A1552" t="str">
            <v>ZE154.20</v>
          </cell>
          <cell r="B1552">
            <v>111339.6</v>
          </cell>
          <cell r="C1552" t="str">
            <v>6-003.hk</v>
          </cell>
          <cell r="D1552" t="str">
            <v>Applikation von Medikamenten, Liste 3: Eculizumab, parenteral: 6.000 mg oder mehr</v>
          </cell>
          <cell r="E1552">
            <v>0</v>
          </cell>
        </row>
        <row r="1553">
          <cell r="A1553" t="str">
            <v>ZE155</v>
          </cell>
          <cell r="B1553">
            <v>0</v>
          </cell>
          <cell r="C1553">
            <v>0</v>
          </cell>
          <cell r="D1553" t="str">
            <v>Applikation von Medikamenten, Liste 6: Ofatumumab, parenteral</v>
          </cell>
          <cell r="E1553">
            <v>0</v>
          </cell>
        </row>
        <row r="1554">
          <cell r="A1554" t="str">
            <v>ZE155.01</v>
          </cell>
          <cell r="B1554">
            <v>877.35</v>
          </cell>
          <cell r="C1554" t="str">
            <v>6-006.40</v>
          </cell>
          <cell r="D1554" t="str">
            <v>Applikation von Medikamenten, Liste 6: Ofatumumab, parenteral: 300 mg bis unter 600 mg</v>
          </cell>
          <cell r="E1554">
            <v>0</v>
          </cell>
        </row>
        <row r="1555">
          <cell r="A1555" t="str">
            <v>ZE155.02</v>
          </cell>
          <cell r="B1555">
            <v>1754.7</v>
          </cell>
          <cell r="C1555" t="str">
            <v>6-006.41</v>
          </cell>
          <cell r="D1555" t="str">
            <v>Applikation von Medikamenten, Liste 6: Ofatumumab, parenteral: 600 mg bis unter 900 mg</v>
          </cell>
          <cell r="E1555">
            <v>0</v>
          </cell>
        </row>
        <row r="1556">
          <cell r="A1556" t="str">
            <v>ZE155.03</v>
          </cell>
          <cell r="B1556">
            <v>2632.05</v>
          </cell>
          <cell r="C1556" t="str">
            <v>6-006.42</v>
          </cell>
          <cell r="D1556" t="str">
            <v>Applikation von Medikamenten, Liste 6: Ofatumumab, parenteral: 900 mg bis unter 1.200 mg</v>
          </cell>
          <cell r="E1556">
            <v>0</v>
          </cell>
        </row>
        <row r="1557">
          <cell r="A1557" t="str">
            <v>ZE155.04</v>
          </cell>
          <cell r="B1557">
            <v>3509.4</v>
          </cell>
          <cell r="C1557" t="str">
            <v>6-006.43</v>
          </cell>
          <cell r="D1557" t="str">
            <v>Applikation von Medikamenten, Liste 6: Ofatumumab, parenteral: 1.200 mg bis unter 1.500 mg</v>
          </cell>
          <cell r="E1557">
            <v>0</v>
          </cell>
        </row>
        <row r="1558">
          <cell r="A1558" t="str">
            <v>ZE155.05</v>
          </cell>
          <cell r="B1558">
            <v>4386.75</v>
          </cell>
          <cell r="C1558" t="str">
            <v>6-006.44</v>
          </cell>
          <cell r="D1558" t="str">
            <v>Applikation von Medikamenten, Liste 6: Ofatumumab, parenteral: 1.500 mg bis unter 2.000 mg</v>
          </cell>
          <cell r="E1558">
            <v>0</v>
          </cell>
        </row>
        <row r="1559">
          <cell r="A1559" t="str">
            <v>ZE155.06</v>
          </cell>
          <cell r="B1559">
            <v>5849</v>
          </cell>
          <cell r="C1559" t="str">
            <v>6-006.45</v>
          </cell>
          <cell r="D1559" t="str">
            <v>Applikation von Medikamenten, Liste 6: Ofatumumab, parenteral: 2.000 mg bis unter 4.000 mg</v>
          </cell>
          <cell r="E1559">
            <v>0</v>
          </cell>
        </row>
        <row r="1560">
          <cell r="A1560" t="str">
            <v>ZE155.07</v>
          </cell>
          <cell r="B1560">
            <v>11698</v>
          </cell>
          <cell r="C1560" t="str">
            <v>6-006.46</v>
          </cell>
          <cell r="D1560" t="str">
            <v>Applikation von Medikamenten, Liste 6: Ofatumumab, parenteral: 4.000 mg bis unter 6.000 mg</v>
          </cell>
          <cell r="E1560">
            <v>0</v>
          </cell>
        </row>
        <row r="1561">
          <cell r="A1561" t="str">
            <v>ZE155.08</v>
          </cell>
          <cell r="B1561">
            <v>17547</v>
          </cell>
          <cell r="C1561" t="str">
            <v>6-006.47</v>
          </cell>
          <cell r="D1561" t="str">
            <v>Applikation von Medikamenten, Liste 6: Ofatumumab, parenteral: 6.000 mg bis unter 8.000 mg</v>
          </cell>
          <cell r="E1561">
            <v>0</v>
          </cell>
        </row>
        <row r="1562">
          <cell r="A1562" t="str">
            <v>ZE155.09</v>
          </cell>
          <cell r="B1562">
            <v>23396</v>
          </cell>
          <cell r="C1562" t="str">
            <v>6-006.48</v>
          </cell>
          <cell r="D1562" t="str">
            <v>Applikation von Medikamenten, Liste 6: Ofatumumab, parenteral: 8.000 mg bis unter 10.000 mg</v>
          </cell>
          <cell r="E1562">
            <v>0</v>
          </cell>
        </row>
        <row r="1563">
          <cell r="A1563" t="str">
            <v>ZE155.10</v>
          </cell>
          <cell r="B1563">
            <v>29245</v>
          </cell>
          <cell r="C1563" t="str">
            <v>6-006.49</v>
          </cell>
          <cell r="D1563" t="str">
            <v>Applikation von Medikamenten, Liste 6: Ofatumumab, parenteral: 10.000 mg bis unter 12.000 mg</v>
          </cell>
          <cell r="E1563">
            <v>0</v>
          </cell>
        </row>
        <row r="1564">
          <cell r="A1564" t="str">
            <v>ZE155.11</v>
          </cell>
          <cell r="B1564">
            <v>35094</v>
          </cell>
          <cell r="C1564" t="str">
            <v>6-006.4a</v>
          </cell>
          <cell r="D1564" t="str">
            <v>Applikation von Medikamenten, Liste 6: Ofatumumab, parenteral: 12.000 mg bis unter 14.000 mg</v>
          </cell>
          <cell r="E1564">
            <v>0</v>
          </cell>
        </row>
        <row r="1565">
          <cell r="A1565" t="str">
            <v>ZE155.12</v>
          </cell>
          <cell r="B1565">
            <v>40943</v>
          </cell>
          <cell r="C1565" t="str">
            <v>6-006.4b</v>
          </cell>
          <cell r="D1565" t="str">
            <v>Applikation von Medikamenten, Liste 6: Ofatumumab, parenteral: 14.000 mg bis unter 16.000 mg</v>
          </cell>
          <cell r="E1565">
            <v>0</v>
          </cell>
        </row>
        <row r="1566">
          <cell r="A1566" t="str">
            <v>ZE155.13</v>
          </cell>
          <cell r="B1566">
            <v>46792</v>
          </cell>
          <cell r="C1566" t="str">
            <v>6-006.4c</v>
          </cell>
          <cell r="D1566" t="str">
            <v>Applikation von Medikamenten, Liste 6: Ofatumumab, parenteral: 16.000 mg bis unter 18.000 mg</v>
          </cell>
          <cell r="E1566">
            <v>0</v>
          </cell>
        </row>
        <row r="1567">
          <cell r="A1567" t="str">
            <v>ZE155.14</v>
          </cell>
          <cell r="B1567">
            <v>52641</v>
          </cell>
          <cell r="C1567" t="str">
            <v>6-006.4d</v>
          </cell>
          <cell r="D1567" t="str">
            <v>Applikation von Medikamenten, Liste 6: Ofatumumab, parenteral: 18.000 mg bis unter 20.000 mg</v>
          </cell>
          <cell r="E1567">
            <v>0</v>
          </cell>
        </row>
        <row r="1568">
          <cell r="A1568" t="str">
            <v>ZE155.15</v>
          </cell>
          <cell r="B1568">
            <v>58490</v>
          </cell>
          <cell r="C1568" t="str">
            <v>6-006.4e</v>
          </cell>
          <cell r="D1568" t="str">
            <v>Applikation von Medikamenten, Liste 6: Ofatumumab, parenteral: 20.000 mg bis unter 22.000 mg</v>
          </cell>
          <cell r="E1568">
            <v>0</v>
          </cell>
        </row>
        <row r="1569">
          <cell r="A1569" t="str">
            <v>ZE155.16</v>
          </cell>
          <cell r="B1569">
            <v>64339</v>
          </cell>
          <cell r="C1569" t="str">
            <v>6-006.4f</v>
          </cell>
          <cell r="D1569" t="str">
            <v>Applikation von Medikamenten, Liste 6: Ofatumumab, parenteral: 22.000 mg bis unter 24.000 mg</v>
          </cell>
          <cell r="E1569">
            <v>0</v>
          </cell>
        </row>
        <row r="1570">
          <cell r="A1570" t="str">
            <v>ZE155.17</v>
          </cell>
          <cell r="B1570">
            <v>70188</v>
          </cell>
          <cell r="C1570" t="str">
            <v>6-006.4g</v>
          </cell>
          <cell r="D1570" t="str">
            <v>Applikation von Medikamenten, Liste 6: Ofatumumab, parenteral: 24.000 mg oder mehr</v>
          </cell>
          <cell r="E1570">
            <v>0</v>
          </cell>
        </row>
        <row r="1571">
          <cell r="A1571" t="str">
            <v>ZE156</v>
          </cell>
          <cell r="B1571">
            <v>0</v>
          </cell>
          <cell r="C1571">
            <v>0</v>
          </cell>
          <cell r="D1571" t="str">
            <v>Applikation von Medikamenten, Liste 4: Decitabine, parenteral</v>
          </cell>
          <cell r="E1571">
            <v>0</v>
          </cell>
        </row>
        <row r="1572">
          <cell r="A1572" t="str">
            <v>ZE156.01</v>
          </cell>
          <cell r="B1572">
            <v>1074.95</v>
          </cell>
          <cell r="C1572" t="str">
            <v>6-004.40</v>
          </cell>
          <cell r="D1572" t="str">
            <v>Applikation von Medikamenten, Liste 4: Decitabine, parenteral: 30 mg bis unter 60 mg</v>
          </cell>
          <cell r="E1572">
            <v>0</v>
          </cell>
        </row>
        <row r="1573">
          <cell r="A1573" t="str">
            <v>ZE156.02</v>
          </cell>
          <cell r="B1573">
            <v>1943.8</v>
          </cell>
          <cell r="C1573" t="str">
            <v>6-004.41</v>
          </cell>
          <cell r="D1573" t="str">
            <v>Applikation von Medikamenten, Liste 4: Decitabine, parenteral: 60 mg bis unter 90 mg</v>
          </cell>
          <cell r="E1573">
            <v>0</v>
          </cell>
        </row>
        <row r="1574">
          <cell r="A1574" t="str">
            <v>ZE156.03</v>
          </cell>
          <cell r="B1574">
            <v>2758.7</v>
          </cell>
          <cell r="C1574" t="str">
            <v>6-004.42</v>
          </cell>
          <cell r="D1574" t="str">
            <v>Applikation von Medikamenten, Liste 4: Decitabine, parenteral: 90 mg bis unter 120 mg</v>
          </cell>
          <cell r="E1574">
            <v>0</v>
          </cell>
        </row>
        <row r="1575">
          <cell r="A1575" t="str">
            <v>ZE156.04</v>
          </cell>
          <cell r="B1575">
            <v>3609.92</v>
          </cell>
          <cell r="C1575" t="str">
            <v>6-004.43</v>
          </cell>
          <cell r="D1575" t="str">
            <v>Applikation von Medikamenten, Liste 4: Decitabine, parenteral: 120 mg bis unter 150 mg</v>
          </cell>
          <cell r="E1575">
            <v>0</v>
          </cell>
        </row>
        <row r="1576">
          <cell r="A1576" t="str">
            <v>ZE156.05</v>
          </cell>
          <cell r="B1576">
            <v>4442.9799999999996</v>
          </cell>
          <cell r="C1576" t="str">
            <v>6-004.44</v>
          </cell>
          <cell r="D1576" t="str">
            <v>Applikation von Medikamenten, Liste 4: Decitabine, parenteral: 150 mg bis unter 180 mg</v>
          </cell>
          <cell r="E1576">
            <v>0</v>
          </cell>
        </row>
        <row r="1577">
          <cell r="A1577" t="str">
            <v>ZE156.06</v>
          </cell>
          <cell r="B1577">
            <v>5276.03</v>
          </cell>
          <cell r="C1577" t="str">
            <v>6-004.45</v>
          </cell>
          <cell r="D1577" t="str">
            <v>Applikation von Medikamenten, Liste 4: Decitabine, parenteral: 180 mg bis unter 210 mg</v>
          </cell>
          <cell r="E1577">
            <v>0</v>
          </cell>
        </row>
        <row r="1578">
          <cell r="A1578" t="str">
            <v>ZE156.07</v>
          </cell>
          <cell r="B1578">
            <v>6055.3</v>
          </cell>
          <cell r="C1578" t="str">
            <v>6-004.46</v>
          </cell>
          <cell r="D1578" t="str">
            <v>Applikation von Medikamenten, Liste 4: Decitabine, parenteral: 210 mg bis unter 240 mg</v>
          </cell>
          <cell r="E1578">
            <v>0</v>
          </cell>
        </row>
        <row r="1579">
          <cell r="A1579" t="str">
            <v>ZE156.08</v>
          </cell>
          <cell r="B1579">
            <v>6942.15</v>
          </cell>
          <cell r="C1579" t="str">
            <v>6-004.47</v>
          </cell>
          <cell r="D1579" t="str">
            <v>Applikation von Medikamenten, Liste 4: Decitabine, parenteral: 240 mg bis unter 270 mg</v>
          </cell>
          <cell r="E1579">
            <v>0</v>
          </cell>
        </row>
        <row r="1580">
          <cell r="A1580" t="str">
            <v>ZE156.09</v>
          </cell>
          <cell r="B1580">
            <v>7775.21</v>
          </cell>
          <cell r="C1580" t="str">
            <v>6-004.48</v>
          </cell>
          <cell r="D1580" t="str">
            <v>Applikation von Medikamenten, Liste 4: Decitabine, parenteral: 270 mg bis unter 300 mg</v>
          </cell>
          <cell r="E1580">
            <v>0</v>
          </cell>
        </row>
        <row r="1581">
          <cell r="A1581" t="str">
            <v>ZE156.10</v>
          </cell>
          <cell r="B1581">
            <v>8608.27</v>
          </cell>
          <cell r="C1581" t="str">
            <v>6-004.49</v>
          </cell>
          <cell r="D1581" t="str">
            <v>Applikation von Medikamenten, Liste 4: Decitabine, parenteral: 300 mg bis unter 330 mg</v>
          </cell>
          <cell r="E1581">
            <v>0</v>
          </cell>
        </row>
        <row r="1582">
          <cell r="A1582" t="str">
            <v>ZE156.11</v>
          </cell>
          <cell r="B1582">
            <v>9441.32</v>
          </cell>
          <cell r="C1582" t="str">
            <v>6-004.4a</v>
          </cell>
          <cell r="D1582" t="str">
            <v>Applikation von Medikamenten, Liste 4: Decitabine, parenteral: 330 mg bis unter 360 mg</v>
          </cell>
          <cell r="E1582">
            <v>0</v>
          </cell>
        </row>
        <row r="1583">
          <cell r="A1583" t="str">
            <v>ZE156.12</v>
          </cell>
          <cell r="B1583">
            <v>10274.379999999999</v>
          </cell>
          <cell r="C1583" t="str">
            <v>6-004.4b</v>
          </cell>
          <cell r="D1583" t="str">
            <v>Applikation von Medikamenten, Liste 4: Decitabine, parenteral: 360 mg bis unter 390 mg</v>
          </cell>
          <cell r="E1583">
            <v>0</v>
          </cell>
        </row>
        <row r="1584">
          <cell r="A1584" t="str">
            <v>ZE156.13</v>
          </cell>
          <cell r="B1584">
            <v>11107.44</v>
          </cell>
          <cell r="C1584" t="str">
            <v>6-004.4c</v>
          </cell>
          <cell r="D1584" t="str">
            <v>Applikation von Medikamenten, Liste 4: Decitabine, parenteral: 390 mg bis unter 420 mg</v>
          </cell>
          <cell r="E1584">
            <v>0</v>
          </cell>
        </row>
        <row r="1585">
          <cell r="A1585" t="str">
            <v>ZE156.14</v>
          </cell>
          <cell r="B1585">
            <v>11940.5</v>
          </cell>
          <cell r="C1585" t="str">
            <v>6-004.4d</v>
          </cell>
          <cell r="D1585" t="str">
            <v>Applikation von Medikamenten, Liste 4: Decitabine, parenteral: 420 mg bis unter 450 mg</v>
          </cell>
          <cell r="E1585">
            <v>0</v>
          </cell>
        </row>
        <row r="1586">
          <cell r="A1586" t="str">
            <v>ZE156.15</v>
          </cell>
          <cell r="B1586">
            <v>12773.56</v>
          </cell>
          <cell r="C1586" t="str">
            <v>6-004.4e</v>
          </cell>
          <cell r="D1586" t="str">
            <v>Applikation von Medikamenten, Liste 4: Decitabine, parenteral: 450 mg bis unter 480 mg</v>
          </cell>
          <cell r="E1586">
            <v>0</v>
          </cell>
        </row>
        <row r="1587">
          <cell r="A1587" t="str">
            <v>ZE156.16</v>
          </cell>
          <cell r="B1587">
            <v>13606.61</v>
          </cell>
          <cell r="C1587" t="str">
            <v>6-004.4f</v>
          </cell>
          <cell r="D1587" t="str">
            <v>Applikation von Medikamenten, Liste 4: Decitabine, parenteral: 480 mg bis unter 510 mg</v>
          </cell>
          <cell r="E1587">
            <v>0</v>
          </cell>
        </row>
        <row r="1588">
          <cell r="A1588" t="str">
            <v>ZE156.17</v>
          </cell>
          <cell r="B1588">
            <v>14439.67</v>
          </cell>
          <cell r="C1588" t="str">
            <v>6-004.4g</v>
          </cell>
          <cell r="D1588" t="str">
            <v>Applikation von Medikamenten, Liste 4: Decitabine, parenteral: 510 mg oder mehr</v>
          </cell>
          <cell r="E1588">
            <v>0</v>
          </cell>
        </row>
        <row r="1589">
          <cell r="A1589" t="str">
            <v>ZE157</v>
          </cell>
          <cell r="B1589">
            <v>0</v>
          </cell>
          <cell r="C1589">
            <v>0</v>
          </cell>
          <cell r="D1589" t="str">
            <v>Applikation von Medikamenten, Liste 5: Tocilizumab, intravenös</v>
          </cell>
          <cell r="E1589">
            <v>0</v>
          </cell>
        </row>
        <row r="1590">
          <cell r="A1590" t="str">
            <v>ZE157.01</v>
          </cell>
          <cell r="B1590">
            <v>318.29000000000002</v>
          </cell>
          <cell r="C1590" t="str">
            <v>6-005.m0</v>
          </cell>
          <cell r="D1590" t="str">
            <v>Applikation von Medikamenten, Liste 5: Tocilizumab, intravenös: 80 mg bis unter 200 mg</v>
          </cell>
          <cell r="E1590">
            <v>0</v>
          </cell>
        </row>
        <row r="1591">
          <cell r="A1591" t="str">
            <v>ZE157.02</v>
          </cell>
          <cell r="B1591">
            <v>636.58000000000004</v>
          </cell>
          <cell r="C1591" t="str">
            <v>6-005.m1</v>
          </cell>
          <cell r="D1591" t="str">
            <v>Applikation von Medikamenten, Liste 5: Tocilizumab, intravenös: 200 mg bis unter 320 mg</v>
          </cell>
          <cell r="E1591">
            <v>0</v>
          </cell>
        </row>
        <row r="1592">
          <cell r="A1592" t="str">
            <v>ZE157.03</v>
          </cell>
          <cell r="B1592">
            <v>954.86</v>
          </cell>
          <cell r="C1592" t="str">
            <v>6-005.m2</v>
          </cell>
          <cell r="D1592" t="str">
            <v>Applikation von Medikamenten, Liste 5: Tocilizumab, intravenös: 320 mg bis unter 480 mg</v>
          </cell>
          <cell r="E1592">
            <v>0</v>
          </cell>
        </row>
        <row r="1593">
          <cell r="A1593" t="str">
            <v>ZE157.04</v>
          </cell>
          <cell r="B1593">
            <v>1379.25</v>
          </cell>
          <cell r="C1593" t="str">
            <v>6-005.m3</v>
          </cell>
          <cell r="D1593" t="str">
            <v>Applikation von Medikamenten, Liste 5: Tocilizumab, intravenös: 480 mg bis unter 640 mg</v>
          </cell>
          <cell r="E1593">
            <v>0</v>
          </cell>
        </row>
        <row r="1594">
          <cell r="A1594" t="str">
            <v>ZE157.05</v>
          </cell>
          <cell r="B1594">
            <v>1803.63</v>
          </cell>
          <cell r="C1594" t="str">
            <v>6-005.m4</v>
          </cell>
          <cell r="D1594" t="str">
            <v>Applikation von Medikamenten, Liste 5: Tocilizumab, intravenös: 640 mg bis unter 800 mg</v>
          </cell>
          <cell r="E1594">
            <v>0</v>
          </cell>
        </row>
        <row r="1595">
          <cell r="A1595" t="str">
            <v>ZE157.06</v>
          </cell>
          <cell r="B1595">
            <v>2228.02</v>
          </cell>
          <cell r="C1595" t="str">
            <v>6-005.m5</v>
          </cell>
          <cell r="D1595" t="str">
            <v>Applikation von Medikamenten, Liste 5: Tocilizumab, intravenös: 800 mg bis unter 960 mg</v>
          </cell>
          <cell r="E1595">
            <v>0</v>
          </cell>
        </row>
        <row r="1596">
          <cell r="A1596" t="str">
            <v>ZE157.07</v>
          </cell>
          <cell r="B1596">
            <v>2652.4</v>
          </cell>
          <cell r="C1596" t="str">
            <v>6-005.m6</v>
          </cell>
          <cell r="D1596" t="str">
            <v>Applikation von Medikamenten, Liste 5: Tocilizumab, intravenös: 960 mg bis unter 1.120 mg</v>
          </cell>
          <cell r="E1596">
            <v>0</v>
          </cell>
        </row>
        <row r="1597">
          <cell r="A1597" t="str">
            <v>ZE157.08</v>
          </cell>
          <cell r="B1597">
            <v>3076.78</v>
          </cell>
          <cell r="C1597" t="str">
            <v>6-005.m7</v>
          </cell>
          <cell r="D1597" t="str">
            <v>Applikation von Medikamenten, Liste 5: Tocilizumab, intravenös: 1.120 mg bis unter 1.280 mg</v>
          </cell>
          <cell r="E1597">
            <v>0</v>
          </cell>
        </row>
        <row r="1598">
          <cell r="A1598" t="str">
            <v>ZE157.09</v>
          </cell>
          <cell r="B1598">
            <v>3501.17</v>
          </cell>
          <cell r="C1598" t="str">
            <v>6-005.m8</v>
          </cell>
          <cell r="D1598" t="str">
            <v>Applikation von Medikamenten, Liste 5: Tocilizumab, intravenös: 1.280 mg bis unter 1.440 mg</v>
          </cell>
          <cell r="E1598">
            <v>0</v>
          </cell>
        </row>
        <row r="1599">
          <cell r="A1599" t="str">
            <v>ZE157.10</v>
          </cell>
          <cell r="B1599">
            <v>3925.55</v>
          </cell>
          <cell r="C1599" t="str">
            <v>6-005.m9</v>
          </cell>
          <cell r="D1599" t="str">
            <v>Applikation von Medikamenten, Liste 5: Tocilizumab, intravenös: 1.440 mg bis unter 1.600 mg</v>
          </cell>
          <cell r="E1599">
            <v>0</v>
          </cell>
        </row>
        <row r="1600">
          <cell r="A1600" t="str">
            <v>ZE157.11</v>
          </cell>
          <cell r="B1600">
            <v>4349.9399999999996</v>
          </cell>
          <cell r="C1600" t="str">
            <v>6-005.ma</v>
          </cell>
          <cell r="D1600" t="str">
            <v>Applikation von Medikamenten, Liste 5: Tocilizumab, intravenös: 1.600 mg bis unter 1.760 mg</v>
          </cell>
          <cell r="E1600">
            <v>0</v>
          </cell>
        </row>
        <row r="1601">
          <cell r="A1601" t="str">
            <v>ZE157.12</v>
          </cell>
          <cell r="B1601">
            <v>4774.32</v>
          </cell>
          <cell r="C1601" t="str">
            <v>6-005.mb</v>
          </cell>
          <cell r="D1601" t="str">
            <v>Applikation von Medikamenten, Liste 5: Tocilizumab, intravenös: 1.760 mg bis unter 1.920 mg</v>
          </cell>
          <cell r="E1601">
            <v>0</v>
          </cell>
        </row>
        <row r="1602">
          <cell r="A1602" t="str">
            <v>ZE157.13</v>
          </cell>
          <cell r="B1602">
            <v>5198.7</v>
          </cell>
          <cell r="C1602" t="str">
            <v>6-005.mc</v>
          </cell>
          <cell r="D1602" t="str">
            <v>Applikation von Medikamenten, Liste 5: Tocilizumab, intravenös: 1.920 mg bis unter 2.080 mg</v>
          </cell>
          <cell r="E1602">
            <v>0</v>
          </cell>
        </row>
        <row r="1603">
          <cell r="A1603" t="str">
            <v>ZE157.14</v>
          </cell>
          <cell r="B1603">
            <v>5623.09</v>
          </cell>
          <cell r="C1603" t="str">
            <v>6-005.md</v>
          </cell>
          <cell r="D1603" t="str">
            <v>Applikation von Medikamenten, Liste 5: Tocilizumab, intravenös: 2.080 mg oder mehr</v>
          </cell>
          <cell r="E1603">
            <v>0</v>
          </cell>
        </row>
        <row r="1604">
          <cell r="A1604" t="str">
            <v>ZE158</v>
          </cell>
          <cell r="B1604">
            <v>10599.96</v>
          </cell>
          <cell r="C1604" t="str">
            <v>5-059.c8</v>
          </cell>
          <cell r="D1604" t="str">
            <v>Implantation oder Wechsel eines Neurostimulators zur Stimulation des peripheren Nervensystems mit Implantation oder Wechsel einer Neurostimulationselektrode: Vagusnervstimulationssystem</v>
          </cell>
          <cell r="E1604">
            <v>0</v>
          </cell>
        </row>
        <row r="1605">
          <cell r="A1605" t="str">
            <v>ZE159</v>
          </cell>
          <cell r="B1605">
            <v>9959.81</v>
          </cell>
          <cell r="C1605" t="str">
            <v>5-059.d8</v>
          </cell>
          <cell r="D1605" t="str">
            <v>Wechsel eines Neurostimulators zur Stimulation des peripheren Nervensystems ohne Wechsel einer Neurostimulationselektrode: Vagusnervstimulationssystem</v>
          </cell>
          <cell r="E1605">
            <v>0</v>
          </cell>
        </row>
        <row r="1606">
          <cell r="A1606" t="str">
            <v>ZE160</v>
          </cell>
          <cell r="B1606">
            <v>0</v>
          </cell>
          <cell r="C1606">
            <v>0</v>
          </cell>
          <cell r="D1606" t="str">
            <v>Applikation von Medikamenten, Liste 7: Lipegfilgrastim, parenteral</v>
          </cell>
          <cell r="E1606">
            <v>0</v>
          </cell>
        </row>
        <row r="1607">
          <cell r="A1607" t="str">
            <v>ZE160.01</v>
          </cell>
          <cell r="B1607">
            <v>203.49</v>
          </cell>
          <cell r="C1607" t="str">
            <v>6-007.70</v>
          </cell>
          <cell r="D1607" t="str">
            <v>Applikation von Medikamenten, Liste 7: Lipegfilgrastim, parenteral: 1 mg bis unter 3 mg</v>
          </cell>
          <cell r="E1607">
            <v>0</v>
          </cell>
        </row>
        <row r="1608">
          <cell r="A1608" t="str">
            <v>ZE160.02</v>
          </cell>
          <cell r="B1608">
            <v>488.39</v>
          </cell>
          <cell r="C1608" t="str">
            <v>6-007.71</v>
          </cell>
          <cell r="D1608" t="str">
            <v>Applikation von Medikamenten, Liste 7: Lipegfilgrastim, parenteral: 3 mg bis unter 6 mg</v>
          </cell>
          <cell r="E1608">
            <v>0</v>
          </cell>
        </row>
        <row r="1609">
          <cell r="A1609" t="str">
            <v>ZE160.03</v>
          </cell>
          <cell r="B1609">
            <v>541.46</v>
          </cell>
          <cell r="C1609" t="str">
            <v>6-007.72</v>
          </cell>
          <cell r="D1609" t="str">
            <v>Applikation von Medikamenten, Liste 7: Lipegfilgrastim, parenteral: 6 mg bis unter 12 mg</v>
          </cell>
          <cell r="E1609">
            <v>0</v>
          </cell>
        </row>
        <row r="1610">
          <cell r="A1610" t="str">
            <v>ZE160.04</v>
          </cell>
          <cell r="B1610">
            <v>1274.04</v>
          </cell>
          <cell r="C1610" t="str">
            <v>6-007.73</v>
          </cell>
          <cell r="D1610" t="str">
            <v>Applikation von Medikamenten, Liste 7: Lipegfilgrastim, parenteral: 12 mg bis unter 18 mg</v>
          </cell>
          <cell r="E1610">
            <v>0</v>
          </cell>
        </row>
        <row r="1611">
          <cell r="A1611" t="str">
            <v>ZE160.05</v>
          </cell>
          <cell r="B1611">
            <v>2006.62</v>
          </cell>
          <cell r="C1611" t="str">
            <v>6-007.74</v>
          </cell>
          <cell r="D1611" t="str">
            <v>Applikation von Medikamenten, Liste 7: Lipegfilgrastim, parenteral: 18 mg bis unter 24 mg</v>
          </cell>
          <cell r="E1611">
            <v>0</v>
          </cell>
        </row>
        <row r="1612">
          <cell r="A1612" t="str">
            <v>ZE160.06</v>
          </cell>
          <cell r="B1612">
            <v>2739.2</v>
          </cell>
          <cell r="C1612" t="str">
            <v>6-007.75</v>
          </cell>
          <cell r="D1612" t="str">
            <v>Applikation von Medikamenten, Liste 7: Lipegfilgrastim, parenteral: 24 mg bis unter 30 mg</v>
          </cell>
          <cell r="E1612">
            <v>0</v>
          </cell>
        </row>
        <row r="1613">
          <cell r="A1613" t="str">
            <v>ZE160.07</v>
          </cell>
          <cell r="B1613">
            <v>3471.78</v>
          </cell>
          <cell r="C1613" t="str">
            <v>6-007.76</v>
          </cell>
          <cell r="D1613" t="str">
            <v>Applikation von Medikamenten, Liste 7: Lipegfilgrastim, parenteral: 30 mg oder mehr</v>
          </cell>
          <cell r="E1613">
            <v>0</v>
          </cell>
        </row>
        <row r="1614">
          <cell r="A1614" t="str">
            <v>ZE161</v>
          </cell>
          <cell r="B1614">
            <v>1616.33</v>
          </cell>
          <cell r="C1614" t="str">
            <v>5-422.55</v>
          </cell>
          <cell r="D1614" t="str">
            <v>Lokale Exzision und Destruktion von erkranktem Gewebe des Ösophagus: Destruktion, endoskopisch: Radiofrequenzablation</v>
          </cell>
          <cell r="E1614">
            <v>0</v>
          </cell>
        </row>
      </sheetData>
      <sheetData sheetId="17">
        <row r="7">
          <cell r="A7" t="str">
            <v>ZE</v>
          </cell>
          <cell r="B7" t="str">
            <v>Entgelthöhe HA</v>
          </cell>
          <cell r="C7" t="str">
            <v>Entgelthöhe BA</v>
          </cell>
          <cell r="D7" t="str">
            <v xml:space="preserve">OPS-Kode </v>
          </cell>
          <cell r="E7" t="str">
            <v>OPS-Text (OPS Version 2017)</v>
          </cell>
          <cell r="F7" t="str">
            <v>0 = Medikalprodukt</v>
          </cell>
        </row>
        <row r="8">
          <cell r="A8">
            <v>0</v>
          </cell>
          <cell r="B8">
            <v>0</v>
          </cell>
          <cell r="C8">
            <v>0</v>
          </cell>
          <cell r="D8">
            <v>0</v>
          </cell>
          <cell r="E8">
            <v>0</v>
          </cell>
          <cell r="F8">
            <v>0</v>
          </cell>
        </row>
        <row r="9">
          <cell r="A9" t="str">
            <v>ZE2017-01.01</v>
          </cell>
          <cell r="B9">
            <v>0</v>
          </cell>
          <cell r="C9">
            <v>0</v>
          </cell>
          <cell r="D9" t="str">
            <v>5-785.2d</v>
          </cell>
          <cell r="E9" t="str">
            <v>Implantation von alloplastischem Knochenersatz: Keramischer Knochenersatz: Becken</v>
          </cell>
          <cell r="F9">
            <v>0</v>
          </cell>
        </row>
        <row r="10">
          <cell r="A10" t="str">
            <v>ZE2017-01.02</v>
          </cell>
          <cell r="B10">
            <v>0</v>
          </cell>
          <cell r="C10">
            <v>0</v>
          </cell>
          <cell r="D10" t="str">
            <v>5-785.3d</v>
          </cell>
          <cell r="E10" t="str">
            <v>Implantation von alloplastischem Knochenersatz: Keramischer Knochenersatz, resorbierbar: Becken</v>
          </cell>
          <cell r="F10">
            <v>0</v>
          </cell>
        </row>
        <row r="11">
          <cell r="A11" t="str">
            <v>ZE2017-01.03</v>
          </cell>
          <cell r="B11">
            <v>0</v>
          </cell>
          <cell r="C11">
            <v>0</v>
          </cell>
          <cell r="D11" t="str">
            <v>5-785.4d</v>
          </cell>
          <cell r="E11" t="str">
            <v>Implantation von alloplastischem Knochenersatz: Metallischer Knochenersatz: Becken</v>
          </cell>
          <cell r="F11">
            <v>0</v>
          </cell>
        </row>
        <row r="12">
          <cell r="A12" t="str">
            <v>ZE2017-01.04</v>
          </cell>
          <cell r="B12">
            <v>0</v>
          </cell>
          <cell r="C12">
            <v>0</v>
          </cell>
          <cell r="D12" t="str">
            <v>5-785.5d</v>
          </cell>
          <cell r="E12" t="str">
            <v>Implantation von alloplastischem Knochenersatz: Keramischer Knochenersatz, resorbierbar mit Antibiotikumzusatz: Becken</v>
          </cell>
          <cell r="F12">
            <v>0</v>
          </cell>
        </row>
        <row r="13">
          <cell r="A13" t="str">
            <v>ZE2017-02.01</v>
          </cell>
          <cell r="B13">
            <v>0</v>
          </cell>
          <cell r="C13">
            <v>0</v>
          </cell>
          <cell r="D13" t="str">
            <v>5-376.20</v>
          </cell>
          <cell r="E13" t="str">
            <v>Implantation und Entfernung eines herzunterstützenden Systems, offen chirurgisch: Extrakorporale Pumpe (z.B. Kreiselpumpe oder Zentrifugalpumpe), univentrikulär: Implantation</v>
          </cell>
          <cell r="F13">
            <v>0</v>
          </cell>
        </row>
        <row r="14">
          <cell r="A14" t="str">
            <v>ZE2017-02.02</v>
          </cell>
          <cell r="B14">
            <v>0</v>
          </cell>
          <cell r="C14">
            <v>0</v>
          </cell>
          <cell r="D14" t="str">
            <v>5-376.22</v>
          </cell>
          <cell r="E14" t="str">
            <v>Implantation und Entfernung eines herzunterstützenden Systems, offen chirurgisch: Extrakorporale Pumpe (z.B. Kreiselpumpe oder Zentrifugalpumpe), univentrikulär: Isolierter Pumpenwechsel, nicht offen chirurgisch</v>
          </cell>
          <cell r="F14">
            <v>0</v>
          </cell>
        </row>
        <row r="15">
          <cell r="A15" t="str">
            <v>ZE2017-02.03</v>
          </cell>
          <cell r="B15">
            <v>0</v>
          </cell>
          <cell r="C15">
            <v>0</v>
          </cell>
          <cell r="D15" t="str">
            <v>5-376.30</v>
          </cell>
          <cell r="E15" t="str">
            <v>Implantation und Entfernung eines herzunterstützenden Systems, offen chirurgisch: Extrakorporale Pumpe (z.B. Kreiselpumpe oder Zentrifugalpumpe), biventrikulär: Implantation</v>
          </cell>
          <cell r="F15">
            <v>0</v>
          </cell>
        </row>
        <row r="16">
          <cell r="A16" t="str">
            <v>ZE2017-02.04</v>
          </cell>
          <cell r="B16">
            <v>0</v>
          </cell>
          <cell r="C16">
            <v>0</v>
          </cell>
          <cell r="D16" t="str">
            <v>5-376.33</v>
          </cell>
          <cell r="E16" t="str">
            <v>Implantation und Entfernung eines herzunterstützenden Systems, offen chirurgisch: Extrakorporale Pumpe (z.B. Kreiselpumpe oder Zentrifugalpumpe), biventrikulär: Isolierter Pumpenwechsel einer Pumpe, nicht offen chirurgisch</v>
          </cell>
          <cell r="F16">
            <v>0</v>
          </cell>
        </row>
        <row r="17">
          <cell r="A17" t="str">
            <v>ZE2017-02.05</v>
          </cell>
          <cell r="B17">
            <v>0</v>
          </cell>
          <cell r="C17">
            <v>0</v>
          </cell>
          <cell r="D17" t="str">
            <v>5-376.34</v>
          </cell>
          <cell r="E17" t="str">
            <v>Implantation und Entfernung eines herzunterstützenden Systems, offen chirurgisch: Extrakorporale Pumpe (z.B. Kreiselpumpe oder Zentrifugalpumpe), biventrikulär: Isolierter Pumpenwechsel beider Pumpen, nicht offen chirurgisch</v>
          </cell>
          <cell r="F17">
            <v>0</v>
          </cell>
        </row>
        <row r="18">
          <cell r="A18" t="str">
            <v>ZE2017-02.06</v>
          </cell>
          <cell r="B18">
            <v>0</v>
          </cell>
          <cell r="C18">
            <v>0</v>
          </cell>
          <cell r="D18" t="str">
            <v>5-376.40</v>
          </cell>
          <cell r="E18" t="str">
            <v>Implantation und Entfernung eines herzunterstützenden Systems, offen chirurgisch: Intrakorporale Pumpe, univentrikulär: Implantation</v>
          </cell>
          <cell r="F18">
            <v>0</v>
          </cell>
        </row>
        <row r="19">
          <cell r="A19" t="str">
            <v>ZE2017-02.07</v>
          </cell>
          <cell r="B19">
            <v>0</v>
          </cell>
          <cell r="C19">
            <v>0</v>
          </cell>
          <cell r="D19" t="str">
            <v>5-376.50</v>
          </cell>
          <cell r="E19" t="str">
            <v>Implantation und Entfernung eines herzunterstützenden Systems, offen chirurgisch: Intrakorporale Pumpe, biventrikulär: Implantation</v>
          </cell>
          <cell r="F19">
            <v>0</v>
          </cell>
        </row>
        <row r="20">
          <cell r="A20" t="str">
            <v>ZE2017-02.08</v>
          </cell>
          <cell r="B20">
            <v>0</v>
          </cell>
          <cell r="C20">
            <v>0</v>
          </cell>
          <cell r="D20" t="str">
            <v>5-376.60</v>
          </cell>
          <cell r="E20" t="str">
            <v>Implantation und Entfernung eines herzunterstützenden Systems, offen chirurgisch: Kunstherz (totaler Herzersatz): Implantation</v>
          </cell>
          <cell r="F20">
            <v>0</v>
          </cell>
        </row>
        <row r="21">
          <cell r="A21" t="str">
            <v>ZE2017-02.09</v>
          </cell>
          <cell r="B21">
            <v>0</v>
          </cell>
          <cell r="C21">
            <v>0</v>
          </cell>
          <cell r="D21" t="str">
            <v>5-376.70</v>
          </cell>
          <cell r="E21" t="str">
            <v>Implantation und Entfernung eines herzunterstützenden Systems, offen chirurgisch: Parakorporale Pumpe, univentrikulär: Implantation</v>
          </cell>
          <cell r="F21">
            <v>0</v>
          </cell>
        </row>
        <row r="22">
          <cell r="A22" t="str">
            <v>ZE2017-02.10</v>
          </cell>
          <cell r="B22">
            <v>0</v>
          </cell>
          <cell r="C22">
            <v>0</v>
          </cell>
          <cell r="D22" t="str">
            <v>5-376.72</v>
          </cell>
          <cell r="E22" t="str">
            <v>Implantation und Entfernung eines herzunterstützenden Systems, offen chirurgisch: Parakorporale Pumpe, univentrikulär: Isolierter Pumpenwechsel, nicht offen chirurgisch</v>
          </cell>
          <cell r="F22">
            <v>0</v>
          </cell>
        </row>
        <row r="23">
          <cell r="A23" t="str">
            <v>ZE2017-02.11</v>
          </cell>
          <cell r="B23">
            <v>0</v>
          </cell>
          <cell r="C23">
            <v>0</v>
          </cell>
          <cell r="D23" t="str">
            <v>5-376.80</v>
          </cell>
          <cell r="E23" t="str">
            <v>Implantation und Entfernung eines herzunterstützenden Systems, offen chirurgisch: Parakorporale Pumpe, biventrikulär: Implantation</v>
          </cell>
          <cell r="F23">
            <v>0</v>
          </cell>
        </row>
        <row r="24">
          <cell r="A24" t="str">
            <v>ZE2017-02.12</v>
          </cell>
          <cell r="B24">
            <v>0</v>
          </cell>
          <cell r="C24">
            <v>0</v>
          </cell>
          <cell r="D24" t="str">
            <v>5-376.83</v>
          </cell>
          <cell r="E24" t="str">
            <v>Implantation und Entfernung eines herzunterstützenden Systems, offen chirurgisch: Parakorporale Pumpe, biventrikulär: Isolierter Pumpenwechsel einer Pumpe, nicht offen chirurgisch</v>
          </cell>
          <cell r="F24">
            <v>0</v>
          </cell>
        </row>
        <row r="25">
          <cell r="A25" t="str">
            <v>ZE2017-02.13</v>
          </cell>
          <cell r="B25">
            <v>0</v>
          </cell>
          <cell r="C25">
            <v>0</v>
          </cell>
          <cell r="D25" t="str">
            <v>5-376.84</v>
          </cell>
          <cell r="E25" t="str">
            <v>Implantation und Entfernung eines herzunterstützenden Systems, offen chirurgisch: Parakorporale Pumpe, biventrikulär: Isolierter Pumpenwechsel beider Pumpen, nicht offen chirurgisch</v>
          </cell>
          <cell r="F25">
            <v>0</v>
          </cell>
        </row>
        <row r="26">
          <cell r="A26" t="str">
            <v>ZE2017-03.01</v>
          </cell>
          <cell r="B26">
            <v>0</v>
          </cell>
          <cell r="C26">
            <v>0</v>
          </cell>
          <cell r="D26" t="str">
            <v>8-852.0*</v>
          </cell>
          <cell r="E26" t="str">
            <v>Extrakorporaler Gasaustausch ohne und mit Herzunterstützung und Prä-ECMO-Therapie: Veno-venöse extrakorporale Membranoxygenation (ECMO) ohne Herzunterstützung</v>
          </cell>
          <cell r="F26">
            <v>1</v>
          </cell>
        </row>
        <row r="27">
          <cell r="A27" t="str">
            <v>ZE2017-03.02</v>
          </cell>
          <cell r="B27">
            <v>0</v>
          </cell>
          <cell r="C27">
            <v>0</v>
          </cell>
          <cell r="D27" t="str">
            <v>8-852.2*</v>
          </cell>
          <cell r="E27" t="str">
            <v>Extrakorporaler Gasaustausch ohne und mit Herzunterstützung und Prä-ECMO-Therapie: Extrakorporale Lungenunterstützung, pumpenlos (PECLA)</v>
          </cell>
          <cell r="F27">
            <v>1</v>
          </cell>
        </row>
        <row r="28">
          <cell r="A28" t="str">
            <v>ZE2017-03.03</v>
          </cell>
          <cell r="B28">
            <v>0</v>
          </cell>
          <cell r="C28">
            <v>0</v>
          </cell>
          <cell r="D28" t="str">
            <v>8-852.3*</v>
          </cell>
          <cell r="E28" t="str">
            <v>Extrakorporaler Gasaustausch ohne und mit Herzunterstützung und Prä-ECMO-Therapie: Anwendung einer minimalisierten Herz-Lungen-Maschine</v>
          </cell>
          <cell r="F28">
            <v>1</v>
          </cell>
        </row>
        <row r="29">
          <cell r="A29" t="str">
            <v>ZE2017-04.01</v>
          </cell>
          <cell r="B29">
            <v>0</v>
          </cell>
          <cell r="C29">
            <v>0</v>
          </cell>
          <cell r="D29" t="str">
            <v>5-020.65</v>
          </cell>
          <cell r="E29" t="str">
            <v>Kranioplastik: Rekonstruktion des Gesichtsschädels ohne Beteiligung des Hirnschädels bis zu 2 Regionen mit computerassistiert vorgefertigtem Implantat [CAD-Implantat]</v>
          </cell>
          <cell r="F29">
            <v>0</v>
          </cell>
        </row>
        <row r="30">
          <cell r="A30" t="str">
            <v>ZE2017-04.02</v>
          </cell>
          <cell r="B30">
            <v>0</v>
          </cell>
          <cell r="C30">
            <v>0</v>
          </cell>
          <cell r="D30" t="str">
            <v>5-020.66</v>
          </cell>
          <cell r="E30" t="str">
            <v>Kranioplastik: Rekonstruktion des Gesichtsschädels ohne Beteiligung des Hirnschädels ab 3 Regionen mit computerassistiert vorgefertigtem Implantat [CAD-Implantat]</v>
          </cell>
          <cell r="F30">
            <v>0</v>
          </cell>
        </row>
        <row r="31">
          <cell r="A31" t="str">
            <v>ZE2017-04.03</v>
          </cell>
          <cell r="B31">
            <v>0</v>
          </cell>
          <cell r="C31">
            <v>0</v>
          </cell>
          <cell r="D31" t="str">
            <v>5-020.67</v>
          </cell>
          <cell r="E31" t="str">
            <v>Kranioplastik: Rekonstruktion des Gehirnschädels mit Beteiligung von Orbita, Temporalregion oder frontalem Sinus (bis zu 2 Regionen) mit computerassistiert vorgefertigtem Implantat [CAD-Implantat]</v>
          </cell>
          <cell r="F31">
            <v>0</v>
          </cell>
        </row>
        <row r="32">
          <cell r="A32" t="str">
            <v>ZE2017-04.04</v>
          </cell>
          <cell r="B32">
            <v>0</v>
          </cell>
          <cell r="C32">
            <v>0</v>
          </cell>
          <cell r="D32" t="str">
            <v>5-020.68</v>
          </cell>
          <cell r="E32" t="str">
            <v>Kranioplastik: Rekonstruktion des Gehirnschädels mit Beteiligung multipler Regionen des Gesichtsschädels (ab 3 Regionen) mit computerassistiert vorgefertigtem Implantat [CAD-Implantat]</v>
          </cell>
          <cell r="F32">
            <v>0</v>
          </cell>
        </row>
        <row r="33">
          <cell r="A33" t="str">
            <v>ZE2017-04.05</v>
          </cell>
          <cell r="B33">
            <v>0</v>
          </cell>
          <cell r="C33">
            <v>0</v>
          </cell>
          <cell r="D33" t="str">
            <v>5-020.71</v>
          </cell>
          <cell r="E33" t="str">
            <v>Kranioplastik: Rekonstruktion des Hirnschädels ohne Beteiligung des Gesichtsschädels, mit alloplastischem Material: Mit computerassistiert vorgefertigtem Implantat [CAD-Implantat], einfacher Defekt</v>
          </cell>
          <cell r="F33">
            <v>0</v>
          </cell>
        </row>
        <row r="34">
          <cell r="A34" t="str">
            <v>ZE2017-04.06</v>
          </cell>
          <cell r="B34">
            <v>0</v>
          </cell>
          <cell r="C34">
            <v>0</v>
          </cell>
          <cell r="D34" t="str">
            <v>5-020.72</v>
          </cell>
          <cell r="E34" t="str">
            <v>Kranioplastik: Rekonstruktion des Hirnschädels ohne Beteiligung des Gesichtsschädels, mit alloplastischem Material: Mit computerassistiert vorgefertigtem Implantat [CAD-Implantat], großer oder komplexer Defekt</v>
          </cell>
          <cell r="F34">
            <v>0</v>
          </cell>
        </row>
        <row r="35">
          <cell r="A35" t="str">
            <v>ZE2017-04.07</v>
          </cell>
          <cell r="B35">
            <v>0</v>
          </cell>
          <cell r="C35">
            <v>0</v>
          </cell>
          <cell r="D35" t="str">
            <v>5-774.71</v>
          </cell>
          <cell r="E35" t="str">
            <v>Plastische Rekonstruktion und Augmentation der Maxilla: Durch alloplastische Implantate: Mit computerassistiert vorgefertigtem Implantat [CAD-Implantat], einfacher Defekt</v>
          </cell>
          <cell r="F35">
            <v>0</v>
          </cell>
        </row>
        <row r="36">
          <cell r="A36" t="str">
            <v>ZE2017-04.08</v>
          </cell>
          <cell r="B36">
            <v>0</v>
          </cell>
          <cell r="C36">
            <v>0</v>
          </cell>
          <cell r="D36" t="str">
            <v>5-774.72</v>
          </cell>
          <cell r="E36" t="str">
            <v>Plastische Rekonstruktion und Augmentation der Maxilla: Durch alloplastische Implantate: Mit computerassistiert vorgefertigtem Implantat [CAD-Implantat], großer oder komplexer Defekt</v>
          </cell>
          <cell r="F36">
            <v>0</v>
          </cell>
        </row>
        <row r="37">
          <cell r="A37" t="str">
            <v>ZE2017-04.09</v>
          </cell>
          <cell r="B37">
            <v>0</v>
          </cell>
          <cell r="C37">
            <v>0</v>
          </cell>
          <cell r="D37" t="str">
            <v>5-775.71</v>
          </cell>
          <cell r="E37" t="str">
            <v>Plastische Rekonstruktion und Augmentation der Mandibula: Durch alloplastische Implantate: Mit computerassistiert vorgefertigtem Implantat [CAD-Implantat], einfacher Defekt</v>
          </cell>
          <cell r="F37">
            <v>0</v>
          </cell>
        </row>
        <row r="38">
          <cell r="A38" t="str">
            <v>ZE2017-04.10</v>
          </cell>
          <cell r="B38">
            <v>0</v>
          </cell>
          <cell r="C38">
            <v>0</v>
          </cell>
          <cell r="D38" t="str">
            <v>5-775.72</v>
          </cell>
          <cell r="E38" t="str">
            <v>Plastische Rekonstruktion und Augmentation der Mandibula: Durch alloplastische Implantate: Mit computerassistiert vorgefertigtem Implantat [CAD-Implantat], großer oder komplexer Defekt</v>
          </cell>
          <cell r="F38">
            <v>0</v>
          </cell>
        </row>
        <row r="39">
          <cell r="A39" t="str">
            <v>ZE2017-05.01</v>
          </cell>
          <cell r="B39">
            <v>0</v>
          </cell>
          <cell r="C39">
            <v>0</v>
          </cell>
          <cell r="D39" t="str">
            <v>5-776.6</v>
          </cell>
          <cell r="E39" t="str">
            <v>Osteotomie zur Verlagerung des Untergesichtes: Verlagerung des Unterkiefers durch Distraktion mit Kontinuitätsdurchtrennung im aufsteigenden Mandibulaast</v>
          </cell>
          <cell r="F39">
            <v>0</v>
          </cell>
        </row>
        <row r="40">
          <cell r="A40" t="str">
            <v>ZE2017-05.02</v>
          </cell>
          <cell r="B40">
            <v>0</v>
          </cell>
          <cell r="C40">
            <v>0</v>
          </cell>
          <cell r="D40" t="str">
            <v>5-776.7</v>
          </cell>
          <cell r="E40" t="str">
            <v>Osteotomie zur Verlagerung des Untergesichtes: Verlagerung der Mandibula durch Distraktion nach Osteotomie im horizontalen Mandibulaast</v>
          </cell>
          <cell r="F40">
            <v>0</v>
          </cell>
        </row>
        <row r="41">
          <cell r="A41" t="str">
            <v>ZE2017-05.03</v>
          </cell>
          <cell r="B41">
            <v>0</v>
          </cell>
          <cell r="C41">
            <v>0</v>
          </cell>
          <cell r="D41" t="str">
            <v>5-776.9</v>
          </cell>
          <cell r="E41" t="str">
            <v>Osteotomie zur Verlagerung des Untergesichtes: Verlagerung des Alveolarfortsatzes durch horizontale Distraktion nach Osteotomie</v>
          </cell>
          <cell r="F41">
            <v>0</v>
          </cell>
        </row>
        <row r="42">
          <cell r="A42" t="str">
            <v>ZE2017-05.04</v>
          </cell>
          <cell r="B42">
            <v>0</v>
          </cell>
          <cell r="C42">
            <v>0</v>
          </cell>
          <cell r="D42" t="str">
            <v>5-777.*1</v>
          </cell>
          <cell r="E42" t="str">
            <v>Osteotomie zur Verlagerung des Mittelgesichtes: Mit Distraktion</v>
          </cell>
          <cell r="F42">
            <v>0</v>
          </cell>
        </row>
        <row r="43">
          <cell r="A43" t="str">
            <v>ZE2017-07.01</v>
          </cell>
          <cell r="B43">
            <v>0</v>
          </cell>
          <cell r="C43">
            <v>0</v>
          </cell>
          <cell r="D43" t="str">
            <v>5-028.1x</v>
          </cell>
          <cell r="E43" t="str">
            <v>Funktionelle Eingriffe an Schädel, Gehirn und Hirnhäuten: Implantation oder Wechsel einer Medikamentenpumpe zur intraventrikulären Infusion: Sonstige</v>
          </cell>
          <cell r="F43">
            <v>0</v>
          </cell>
        </row>
        <row r="44">
          <cell r="A44" t="str">
            <v>ZE2017-07.02</v>
          </cell>
          <cell r="B44">
            <v>0</v>
          </cell>
          <cell r="C44">
            <v>0</v>
          </cell>
          <cell r="D44" t="str">
            <v>5-038.4x</v>
          </cell>
          <cell r="E44" t="str">
            <v>Operationen am spinalen Liquorsystem: Implantation oder Wechsel einer Medikamentenpumpe zur intrathekalen und/oder epiduralen Infusion: Sonstige</v>
          </cell>
          <cell r="F44">
            <v>0</v>
          </cell>
        </row>
        <row r="45">
          <cell r="A45" t="str">
            <v>ZE2017-08.01</v>
          </cell>
          <cell r="B45">
            <v>0</v>
          </cell>
          <cell r="C45">
            <v>0</v>
          </cell>
          <cell r="D45" t="str">
            <v>8-853.x</v>
          </cell>
          <cell r="E45" t="str">
            <v>Hämofiltration: Sonstige</v>
          </cell>
          <cell r="F45">
            <v>1</v>
          </cell>
        </row>
        <row r="46">
          <cell r="A46" t="str">
            <v>ZE2017-08.02</v>
          </cell>
          <cell r="B46">
            <v>0</v>
          </cell>
          <cell r="C46">
            <v>0</v>
          </cell>
          <cell r="D46" t="str">
            <v>8-853.y</v>
          </cell>
          <cell r="E46" t="str">
            <v>Hämofiltration: N.n.bez.</v>
          </cell>
          <cell r="F46">
            <v>1</v>
          </cell>
        </row>
        <row r="47">
          <cell r="A47" t="str">
            <v>ZE2017-08.03</v>
          </cell>
          <cell r="B47">
            <v>0</v>
          </cell>
          <cell r="C47">
            <v>0</v>
          </cell>
          <cell r="D47" t="str">
            <v>8-854.x</v>
          </cell>
          <cell r="E47" t="str">
            <v>Hämodialyse: Sonstige</v>
          </cell>
          <cell r="F47">
            <v>1</v>
          </cell>
        </row>
        <row r="48">
          <cell r="A48" t="str">
            <v>ZE2017-08.04</v>
          </cell>
          <cell r="B48">
            <v>0</v>
          </cell>
          <cell r="C48">
            <v>0</v>
          </cell>
          <cell r="D48" t="str">
            <v>8-854.y</v>
          </cell>
          <cell r="E48" t="str">
            <v>Hämodialyse: N.n.bez.</v>
          </cell>
          <cell r="F48">
            <v>1</v>
          </cell>
        </row>
        <row r="49">
          <cell r="A49" t="str">
            <v>ZE2017-08.05</v>
          </cell>
          <cell r="B49">
            <v>0</v>
          </cell>
          <cell r="C49">
            <v>0</v>
          </cell>
          <cell r="D49" t="str">
            <v>8-855.x</v>
          </cell>
          <cell r="E49" t="str">
            <v>Hämodiafiltration: Sonstige</v>
          </cell>
          <cell r="F49">
            <v>1</v>
          </cell>
        </row>
        <row r="50">
          <cell r="A50" t="str">
            <v>ZE2017-08.06</v>
          </cell>
          <cell r="B50">
            <v>0</v>
          </cell>
          <cell r="C50">
            <v>0</v>
          </cell>
          <cell r="D50" t="str">
            <v>8-855.y</v>
          </cell>
          <cell r="E50" t="str">
            <v>Hämodiafiltration: N.n.bez.</v>
          </cell>
          <cell r="F50">
            <v>1</v>
          </cell>
        </row>
        <row r="51">
          <cell r="A51" t="str">
            <v>ZE2017-08.07</v>
          </cell>
          <cell r="B51">
            <v>0</v>
          </cell>
          <cell r="C51">
            <v>0</v>
          </cell>
          <cell r="D51" t="str">
            <v>8-857.x</v>
          </cell>
          <cell r="E51" t="str">
            <v>Peritonealdialyse: Sonstige</v>
          </cell>
          <cell r="F51">
            <v>1</v>
          </cell>
        </row>
        <row r="52">
          <cell r="A52" t="str">
            <v>ZE2017-08.08</v>
          </cell>
          <cell r="B52">
            <v>0</v>
          </cell>
          <cell r="C52">
            <v>0</v>
          </cell>
          <cell r="D52" t="str">
            <v>8-857.y</v>
          </cell>
          <cell r="E52" t="str">
            <v>Peritonealdialyse: N.n.bez.</v>
          </cell>
          <cell r="F52">
            <v>1</v>
          </cell>
        </row>
        <row r="53">
          <cell r="A53" t="str">
            <v>ZE2017-09.01</v>
          </cell>
          <cell r="B53">
            <v>0</v>
          </cell>
          <cell r="C53">
            <v>0</v>
          </cell>
          <cell r="D53" t="str">
            <v>8-856</v>
          </cell>
          <cell r="E53" t="str">
            <v>Hämoperfusion</v>
          </cell>
          <cell r="F53">
            <v>1</v>
          </cell>
        </row>
        <row r="54">
          <cell r="A54" t="str">
            <v>ZE2017-09.02</v>
          </cell>
          <cell r="B54">
            <v>0</v>
          </cell>
          <cell r="C54">
            <v>0</v>
          </cell>
          <cell r="D54" t="str">
            <v>8-821.2</v>
          </cell>
          <cell r="E54" t="str">
            <v>Adsorption zur Entfernung hydrophober Substanzen (niedrig- und/oder mittelmolekular)</v>
          </cell>
          <cell r="F54">
            <v>1</v>
          </cell>
        </row>
        <row r="55">
          <cell r="A55" t="str">
            <v>ZE2017-10</v>
          </cell>
          <cell r="B55">
            <v>0</v>
          </cell>
          <cell r="C55">
            <v>0</v>
          </cell>
          <cell r="D55" t="str">
            <v>8-858</v>
          </cell>
          <cell r="E55" t="str">
            <v>Extrakorporale Leberersatztherapie [Leberdialyse]</v>
          </cell>
          <cell r="F55">
            <v>1</v>
          </cell>
        </row>
        <row r="56">
          <cell r="A56" t="str">
            <v>ZE2017-13.01</v>
          </cell>
          <cell r="B56">
            <v>0</v>
          </cell>
          <cell r="C56">
            <v>0</v>
          </cell>
          <cell r="D56" t="str">
            <v>8-821.0</v>
          </cell>
          <cell r="E56" t="str">
            <v>Immunadsorption mit nicht regenerierbarer Säule zur Entfernung von Immunglobulinen und/oder Immunkomplexen</v>
          </cell>
          <cell r="F56">
            <v>1</v>
          </cell>
        </row>
        <row r="57">
          <cell r="A57" t="str">
            <v>ZE2017-13.02</v>
          </cell>
          <cell r="B57">
            <v>0</v>
          </cell>
          <cell r="C57">
            <v>0</v>
          </cell>
          <cell r="D57" t="str">
            <v>8-821.10</v>
          </cell>
          <cell r="E57" t="str">
            <v>Immunadsorption mit regenerierbarer Säule zur Entfernung von Immunglobulinen und/oder Immunkomplexen: Ersteinsatz</v>
          </cell>
          <cell r="F57">
            <v>1</v>
          </cell>
        </row>
        <row r="58">
          <cell r="A58" t="str">
            <v>ZE2017-13.03</v>
          </cell>
          <cell r="B58">
            <v>0</v>
          </cell>
          <cell r="C58">
            <v>0</v>
          </cell>
          <cell r="D58" t="str">
            <v>8-821.11</v>
          </cell>
          <cell r="E58" t="str">
            <v>Immunadsorption mit regenerierbarer Säule zur Entfernung von Immunglobulinen und/oder Immunkomplexen: Weitere Anwendung</v>
          </cell>
          <cell r="F58">
            <v>1</v>
          </cell>
        </row>
        <row r="59">
          <cell r="A59" t="str">
            <v>ZE2017-15.01</v>
          </cell>
          <cell r="B59">
            <v>0</v>
          </cell>
          <cell r="C59">
            <v>0</v>
          </cell>
          <cell r="D59" t="str">
            <v>8-823</v>
          </cell>
          <cell r="E59" t="str">
            <v>Zellapherese</v>
          </cell>
          <cell r="F59">
            <v>1</v>
          </cell>
        </row>
        <row r="60">
          <cell r="A60" t="str">
            <v>ZE2017-15.02</v>
          </cell>
          <cell r="B60">
            <v>0</v>
          </cell>
          <cell r="C60">
            <v>0</v>
          </cell>
          <cell r="D60" t="str">
            <v>8-825.*</v>
          </cell>
          <cell r="E60" t="str">
            <v>Spezielle Zellaphereseverfahren</v>
          </cell>
          <cell r="F60">
            <v>1</v>
          </cell>
        </row>
        <row r="61">
          <cell r="A61" t="str">
            <v>ZE2017-16</v>
          </cell>
          <cell r="B61">
            <v>0</v>
          </cell>
          <cell r="C61">
            <v>0</v>
          </cell>
          <cell r="D61" t="str">
            <v>8-859</v>
          </cell>
          <cell r="E61" t="str">
            <v>Isolierte Extremitätenperfusion</v>
          </cell>
          <cell r="F61">
            <v>1</v>
          </cell>
        </row>
        <row r="62">
          <cell r="A62" t="str">
            <v>ZE2017-17.01</v>
          </cell>
          <cell r="B62">
            <v>0</v>
          </cell>
          <cell r="C62">
            <v>0</v>
          </cell>
          <cell r="D62" t="str">
            <v>5-125.5</v>
          </cell>
          <cell r="E62" t="str">
            <v>Hornhaut-Retransplantation während desselben stationären Aufenthaltes</v>
          </cell>
          <cell r="F62">
            <v>1</v>
          </cell>
        </row>
        <row r="63">
          <cell r="A63" t="str">
            <v>ZE2017-17.02</v>
          </cell>
          <cell r="B63">
            <v>0</v>
          </cell>
          <cell r="C63">
            <v>0</v>
          </cell>
          <cell r="D63" t="str">
            <v>5-335.3*</v>
          </cell>
          <cell r="E63" t="str">
            <v>Lungentransplantation: Retransplantation während desselben stationären Aufenthaltes</v>
          </cell>
          <cell r="F63">
            <v>1</v>
          </cell>
        </row>
        <row r="64">
          <cell r="A64" t="str">
            <v>ZE2017-17.03</v>
          </cell>
          <cell r="B64">
            <v>0</v>
          </cell>
          <cell r="C64">
            <v>0</v>
          </cell>
          <cell r="D64" t="str">
            <v>5-375.3*</v>
          </cell>
          <cell r="E64" t="str">
            <v>Herz-Retransplantation während desselben stationären Aufenthaltes</v>
          </cell>
          <cell r="F64">
            <v>1</v>
          </cell>
        </row>
        <row r="65">
          <cell r="A65" t="str">
            <v>ZE2017-17.04</v>
          </cell>
          <cell r="B65">
            <v>0</v>
          </cell>
          <cell r="C65">
            <v>0</v>
          </cell>
          <cell r="D65" t="str">
            <v>5-375.4</v>
          </cell>
          <cell r="E65" t="str">
            <v>Herz-Lungen-Retransplantation (En-bloc) während desselben stationären Aufenthaltes</v>
          </cell>
          <cell r="F65">
            <v>1</v>
          </cell>
        </row>
        <row r="66">
          <cell r="A66" t="str">
            <v>ZE2017-17.05</v>
          </cell>
          <cell r="B66">
            <v>0</v>
          </cell>
          <cell r="C66">
            <v>0</v>
          </cell>
          <cell r="D66" t="str">
            <v>5-467.9*</v>
          </cell>
          <cell r="E66" t="str">
            <v>Dünndarm-Retransplantation während desselben stationären Aufenthaltes</v>
          </cell>
          <cell r="F66">
            <v>1</v>
          </cell>
        </row>
        <row r="67">
          <cell r="A67" t="str">
            <v>ZE2017-17.06</v>
          </cell>
          <cell r="B67">
            <v>0</v>
          </cell>
          <cell r="C67">
            <v>0</v>
          </cell>
          <cell r="D67" t="str">
            <v>5-504.3</v>
          </cell>
          <cell r="E67" t="str">
            <v>Lebertransplantation: Retransplantation, komplett (gesamtes Organ) während desselben stationären Aufenthaltes</v>
          </cell>
          <cell r="F67">
            <v>1</v>
          </cell>
        </row>
        <row r="68">
          <cell r="A68" t="str">
            <v>ZE2017-17.07</v>
          </cell>
          <cell r="B68">
            <v>0</v>
          </cell>
          <cell r="C68">
            <v>0</v>
          </cell>
          <cell r="D68" t="str">
            <v>5-504.4</v>
          </cell>
          <cell r="E68" t="str">
            <v>Lebertransplantation: Retransplantation, partiell (Split-Leber) während desselben stationären Aufenthaltes</v>
          </cell>
          <cell r="F68">
            <v>1</v>
          </cell>
        </row>
        <row r="69">
          <cell r="A69" t="str">
            <v>ZE2017-17.08</v>
          </cell>
          <cell r="B69">
            <v>0</v>
          </cell>
          <cell r="C69">
            <v>0</v>
          </cell>
          <cell r="D69" t="str">
            <v>5-504.5</v>
          </cell>
          <cell r="E69" t="str">
            <v>Lebertransplantation: Retransplantation, auxiliär (linker Leberlappen zusätzlich zum vorhandenen Organ) während desselben stationären Aufenthaltes</v>
          </cell>
          <cell r="F69">
            <v>1</v>
          </cell>
        </row>
        <row r="70">
          <cell r="A70" t="str">
            <v>ZE2017-17.09</v>
          </cell>
          <cell r="B70">
            <v>0</v>
          </cell>
          <cell r="C70">
            <v>0</v>
          </cell>
          <cell r="D70" t="str">
            <v>5-528.3</v>
          </cell>
          <cell r="E70" t="str">
            <v>Retransplantation von Pankreasgewebe während desselben stationären Aufenthaltes</v>
          </cell>
          <cell r="F70">
            <v>1</v>
          </cell>
        </row>
        <row r="71">
          <cell r="A71" t="str">
            <v>ZE2017-17.10</v>
          </cell>
          <cell r="B71">
            <v>0</v>
          </cell>
          <cell r="C71">
            <v>0</v>
          </cell>
          <cell r="D71" t="str">
            <v>5-528.4</v>
          </cell>
          <cell r="E71" t="str">
            <v>Retransplantation eines Pankreassegmentes während desselben stationären Aufenthaltes</v>
          </cell>
          <cell r="F71">
            <v>1</v>
          </cell>
        </row>
        <row r="72">
          <cell r="A72" t="str">
            <v>ZE2017-17.11</v>
          </cell>
          <cell r="B72">
            <v>0</v>
          </cell>
          <cell r="C72">
            <v>0</v>
          </cell>
          <cell r="D72" t="str">
            <v>5-528.5</v>
          </cell>
          <cell r="E72" t="str">
            <v>Retransplantation des Pankreas (gesamtes Organ) während desselben stationären Aufenthaltes</v>
          </cell>
          <cell r="F72">
            <v>1</v>
          </cell>
        </row>
        <row r="73">
          <cell r="A73" t="str">
            <v>ZE2017-17.12</v>
          </cell>
          <cell r="B73">
            <v>0</v>
          </cell>
          <cell r="C73">
            <v>0</v>
          </cell>
          <cell r="D73" t="str">
            <v>5-555.6</v>
          </cell>
          <cell r="E73" t="str">
            <v>Nierentransplantation: Retransplantation, allogen, Lebendspender während desselben stationären Aufenthaltes</v>
          </cell>
          <cell r="F73">
            <v>1</v>
          </cell>
        </row>
        <row r="74">
          <cell r="A74" t="str">
            <v>ZE2017-17.13</v>
          </cell>
          <cell r="B74">
            <v>0</v>
          </cell>
          <cell r="C74">
            <v>0</v>
          </cell>
          <cell r="D74" t="str">
            <v>5-555.7*</v>
          </cell>
          <cell r="E74" t="str">
            <v>Nierentransplantation: Retransplantation, allogen, Leichenniere während desselben stationären Aufenthaltes</v>
          </cell>
          <cell r="F74">
            <v>1</v>
          </cell>
        </row>
        <row r="75">
          <cell r="A75" t="str">
            <v>ZE2017-17.14</v>
          </cell>
          <cell r="B75">
            <v>0</v>
          </cell>
          <cell r="C75">
            <v>0</v>
          </cell>
          <cell r="D75" t="str">
            <v>5-555.8</v>
          </cell>
          <cell r="E75" t="str">
            <v>Nierentransplantation: Retransplantation, En-bloc-Transplantat während desselben stationären Aufenthaltes</v>
          </cell>
          <cell r="F75">
            <v>1</v>
          </cell>
        </row>
        <row r="76">
          <cell r="A76" t="str">
            <v>ZE2017-18</v>
          </cell>
          <cell r="B76">
            <v>0</v>
          </cell>
          <cell r="C76">
            <v>0</v>
          </cell>
          <cell r="D76" t="str">
            <v>5-347.6</v>
          </cell>
          <cell r="E76" t="str">
            <v>Operationen am Zwerchfell: Implantation eines Zwerchfellschrittmachers</v>
          </cell>
          <cell r="F76">
            <v>0</v>
          </cell>
        </row>
        <row r="77">
          <cell r="A77" t="str">
            <v>ZE2017-22.01</v>
          </cell>
          <cell r="B77">
            <v>0</v>
          </cell>
          <cell r="C77">
            <v>679.49</v>
          </cell>
          <cell r="D77" t="str">
            <v>5-376.00</v>
          </cell>
          <cell r="E77" t="str">
            <v>Implantation und Entfernung eines herzunterstützenden Systems, offen chirurgisch: Intraaortale Ballonpumpe: Implantation</v>
          </cell>
          <cell r="F77">
            <v>0</v>
          </cell>
        </row>
        <row r="78">
          <cell r="A78" t="str">
            <v>ZE2017-22.02</v>
          </cell>
          <cell r="B78">
            <v>0</v>
          </cell>
          <cell r="C78">
            <v>679.49</v>
          </cell>
          <cell r="D78" t="str">
            <v>8-839.0</v>
          </cell>
          <cell r="E78" t="str">
            <v>Andere therapeutische Katheterisierung und Kanüleneinlage in Herz und Blutgefäße: Perkutane Einführung einer intraaortalen Ballonpumpe</v>
          </cell>
          <cell r="F78">
            <v>0</v>
          </cell>
        </row>
        <row r="79">
          <cell r="A79" t="str">
            <v>ZE2017-24.01</v>
          </cell>
          <cell r="B79">
            <v>0</v>
          </cell>
          <cell r="C79">
            <v>0</v>
          </cell>
          <cell r="D79" t="str">
            <v>5-649.50</v>
          </cell>
          <cell r="E79" t="str">
            <v>Andere Operationen am Penis: Implantation einer Penisprothese: Semirigide Prothese</v>
          </cell>
          <cell r="F79">
            <v>0</v>
          </cell>
        </row>
        <row r="80">
          <cell r="A80" t="str">
            <v>ZE2017-24.02</v>
          </cell>
          <cell r="B80">
            <v>0</v>
          </cell>
          <cell r="C80">
            <v>0</v>
          </cell>
          <cell r="D80" t="str">
            <v>5-649.5x</v>
          </cell>
          <cell r="E80" t="str">
            <v>Andere Operationen am Penis: Implantation einer Penisprothese: Sonstige</v>
          </cell>
          <cell r="F80">
            <v>0</v>
          </cell>
        </row>
        <row r="81">
          <cell r="A81" t="str">
            <v>ZE2017-24.03</v>
          </cell>
          <cell r="B81">
            <v>0</v>
          </cell>
          <cell r="C81">
            <v>0</v>
          </cell>
          <cell r="D81" t="str">
            <v>5-649.a0</v>
          </cell>
          <cell r="E81" t="str">
            <v>Andere Operationen am Penis: Wechsel einer semirigiden Penisprothese: In eine semirigide Prothese</v>
          </cell>
          <cell r="F81">
            <v>0</v>
          </cell>
        </row>
        <row r="82">
          <cell r="A82" t="str">
            <v>ZE2017-24.04</v>
          </cell>
          <cell r="B82">
            <v>0</v>
          </cell>
          <cell r="C82">
            <v>0</v>
          </cell>
          <cell r="D82" t="str">
            <v>5-649.ax</v>
          </cell>
          <cell r="E82" t="str">
            <v>Andere Operationen am Penis: Wechsel einer semirigiden Penisprothese: Sonstige</v>
          </cell>
          <cell r="F82">
            <v>0</v>
          </cell>
        </row>
        <row r="83">
          <cell r="A83" t="str">
            <v>ZE2017-24.05</v>
          </cell>
          <cell r="B83">
            <v>0</v>
          </cell>
          <cell r="C83">
            <v>0</v>
          </cell>
          <cell r="D83" t="str">
            <v>5-649.b0</v>
          </cell>
          <cell r="E83" t="str">
            <v>Andere Operationen am Penis: Wechsel einer hydraulischen Penisprothese: Vollständig, in eine semirigide Prothese</v>
          </cell>
          <cell r="F83">
            <v>0</v>
          </cell>
        </row>
        <row r="84">
          <cell r="A84" t="str">
            <v>ZE2017-24.06</v>
          </cell>
          <cell r="B84">
            <v>0</v>
          </cell>
          <cell r="C84">
            <v>0</v>
          </cell>
          <cell r="D84" t="str">
            <v>5-649.b2</v>
          </cell>
          <cell r="E84" t="str">
            <v>Andere Operationen am Penis: Wechsel einer hydraulischen Penisprothese: Isolierter Pumpenwechsel</v>
          </cell>
          <cell r="F84">
            <v>0</v>
          </cell>
        </row>
        <row r="85">
          <cell r="A85" t="str">
            <v>ZE2017-24.07</v>
          </cell>
          <cell r="B85">
            <v>0</v>
          </cell>
          <cell r="C85">
            <v>0</v>
          </cell>
          <cell r="D85" t="str">
            <v>5-649.b3</v>
          </cell>
          <cell r="E85" t="str">
            <v>Andere Operationen am Penis: Wechsel einer hydraulischen Penisprothese: Isolierter Reservoirwechsel [Ballon]</v>
          </cell>
          <cell r="F85">
            <v>0</v>
          </cell>
        </row>
        <row r="86">
          <cell r="A86" t="str">
            <v>ZE2017-24.08</v>
          </cell>
          <cell r="B86">
            <v>0</v>
          </cell>
          <cell r="C86">
            <v>0</v>
          </cell>
          <cell r="D86" t="str">
            <v>5-649.b4</v>
          </cell>
          <cell r="E86" t="str">
            <v>Andere Operationen am Penis: Wechsel einer hydraulischen Penisprothese: Isolierter Wechsel des Schwellkörperimplantats [Zylinder]</v>
          </cell>
          <cell r="F86">
            <v>0</v>
          </cell>
        </row>
        <row r="87">
          <cell r="A87" t="str">
            <v>ZE2017-24.09</v>
          </cell>
          <cell r="B87">
            <v>0</v>
          </cell>
          <cell r="C87">
            <v>0</v>
          </cell>
          <cell r="D87" t="str">
            <v>5-649.bx</v>
          </cell>
          <cell r="E87" t="str">
            <v>Andere Operationen am Penis: Wechsel einer hydraulischen Penisprothese: Sonstige</v>
          </cell>
          <cell r="F87">
            <v>0</v>
          </cell>
        </row>
        <row r="88">
          <cell r="A88" t="str">
            <v>ZE2017-25.01</v>
          </cell>
          <cell r="B88">
            <v>0</v>
          </cell>
          <cell r="C88">
            <v>0</v>
          </cell>
          <cell r="D88" t="str">
            <v>5-829.k</v>
          </cell>
          <cell r="E88" t="str">
            <v>Andere gelenkplastische Eingriffe: Implantation einer modularen Endoprothese oder (Teil-)Wechsel in eine modulare Endoprothese bei knöcherner Defektsituation und ggf. Knochen(teil)ersatz</v>
          </cell>
          <cell r="F88">
            <v>0</v>
          </cell>
        </row>
        <row r="89">
          <cell r="A89" t="str">
            <v>ZE2017-25.02</v>
          </cell>
          <cell r="B89">
            <v>0</v>
          </cell>
          <cell r="C89">
            <v>0</v>
          </cell>
          <cell r="D89" t="str">
            <v>5-829.m</v>
          </cell>
          <cell r="E89" t="str">
            <v>Andere gelenkplastische Eingriffe: Implantation von oder (Teil-)Wechsel in ein patientenindividuell angefertigtes Implantat bei knöcherner Defektsituation oder angeborener oder erworbener Deformität</v>
          </cell>
          <cell r="F89">
            <v>0</v>
          </cell>
        </row>
        <row r="90">
          <cell r="A90" t="str">
            <v>ZE2017-26</v>
          </cell>
          <cell r="B90">
            <v>0</v>
          </cell>
          <cell r="C90">
            <v>0</v>
          </cell>
          <cell r="D90" t="str">
            <v>8-975.3</v>
          </cell>
          <cell r="E90" t="str">
            <v>Naturheilkundliche und anthroposophisch-medizinische Komplexbehandlung: Anthroposophisch-medizinische Komplexbehandlung</v>
          </cell>
          <cell r="F90">
            <v>1</v>
          </cell>
        </row>
        <row r="91">
          <cell r="A91" t="str">
            <v>ZE2017-33</v>
          </cell>
          <cell r="B91">
            <v>0</v>
          </cell>
          <cell r="C91">
            <v>0</v>
          </cell>
          <cell r="D91" t="str">
            <v>6-001.4*</v>
          </cell>
          <cell r="E91" t="str">
            <v>Applikation von Medikamenten, Liste 1: Sargramostim, parenteral</v>
          </cell>
          <cell r="F91">
            <v>0</v>
          </cell>
        </row>
        <row r="92">
          <cell r="A92" t="str">
            <v>ZE2017-34</v>
          </cell>
          <cell r="B92">
            <v>0</v>
          </cell>
          <cell r="C92">
            <v>0</v>
          </cell>
          <cell r="D92" t="str">
            <v>8-802.6*</v>
          </cell>
          <cell r="E92" t="str">
            <v>Transfusion von Leukozyten: Granulozyten</v>
          </cell>
          <cell r="F92">
            <v>0</v>
          </cell>
        </row>
        <row r="93">
          <cell r="A93" t="str">
            <v>ZE2017-35</v>
          </cell>
          <cell r="B93">
            <v>0</v>
          </cell>
          <cell r="C93">
            <v>0</v>
          </cell>
          <cell r="D93">
            <v>0</v>
          </cell>
          <cell r="E93" t="str">
            <v>Fremdbezug von hämatopoetischen Stammzellen über Spenderdateien bei nicht-verwandten Spendern oder Bezug von hämatopoetischen Stammzellen von außerhalb Deutschlands bei Familienspendern</v>
          </cell>
          <cell r="F93">
            <v>0</v>
          </cell>
        </row>
        <row r="94">
          <cell r="A94" t="str">
            <v>ZE2017-36</v>
          </cell>
          <cell r="B94">
            <v>0</v>
          </cell>
          <cell r="C94">
            <v>0</v>
          </cell>
          <cell r="D94">
            <v>0</v>
          </cell>
          <cell r="E94" t="str">
            <v>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v>
          </cell>
          <cell r="F94">
            <v>1</v>
          </cell>
        </row>
        <row r="95">
          <cell r="A95" t="str">
            <v>ZE2017-40.01</v>
          </cell>
          <cell r="B95">
            <v>0</v>
          </cell>
          <cell r="C95">
            <v>0</v>
          </cell>
          <cell r="D95" t="str">
            <v>8-975.23</v>
          </cell>
          <cell r="E95" t="str">
            <v>Naturheilkundliche und anthroposophisch-medizinische Komplexbehandlung: Naturheilkundliche Komplexbehandlung: Mindestens 14 bis höchstens 20 Behandlungstage und weniger als 2.520 Behandlungsminuten oder mindestens 10 bis höchstens 13 Behandlungstage und mindestens 1.680 Behandlungsminuten</v>
          </cell>
          <cell r="F95">
            <v>1</v>
          </cell>
        </row>
        <row r="96">
          <cell r="A96" t="str">
            <v>ZE2017-40.02</v>
          </cell>
          <cell r="B96">
            <v>0</v>
          </cell>
          <cell r="C96">
            <v>0</v>
          </cell>
          <cell r="D96" t="str">
            <v>8-975.24</v>
          </cell>
          <cell r="E96" t="str">
            <v>Naturheilkundliche und anthroposophisch-medizinische Komplexbehandlung: Naturheilkundliche Komplexbehandlung: Mindestens 21 Behandlungstage oder mindestens 14 Behandlungstage und mindestens 2.520 Behandlungsminuten</v>
          </cell>
          <cell r="F96">
            <v>1</v>
          </cell>
        </row>
        <row r="97">
          <cell r="A97" t="str">
            <v>ZE2017-41</v>
          </cell>
          <cell r="B97">
            <v>0</v>
          </cell>
          <cell r="C97">
            <v>0</v>
          </cell>
          <cell r="D97" t="str">
            <v>8-977</v>
          </cell>
          <cell r="E97" t="str">
            <v>Multimodal-nichtoperative Komplexbehandlung des Bewegungssystems</v>
          </cell>
          <cell r="F97">
            <v>1</v>
          </cell>
        </row>
        <row r="98">
          <cell r="A98" t="str">
            <v>ZE2017-44</v>
          </cell>
          <cell r="B98">
            <v>0</v>
          </cell>
          <cell r="C98">
            <v>0</v>
          </cell>
          <cell r="D98" t="str">
            <v>8-805.62</v>
          </cell>
          <cell r="E98" t="str">
            <v>Transfusion von peripher gewonnenen hämatopoetischen Stammzellen: Stammzellboost nach erfolgter Transplantation von hämatopoetischen Stammzellen: Nach In-vitro-Aufbereitung</v>
          </cell>
          <cell r="F98">
            <v>0</v>
          </cell>
        </row>
        <row r="99">
          <cell r="A99" t="str">
            <v>ZE2017-45</v>
          </cell>
          <cell r="B99">
            <v>0</v>
          </cell>
          <cell r="C99">
            <v>0</v>
          </cell>
          <cell r="D99" t="str">
            <v>1-940</v>
          </cell>
          <cell r="E99" t="str">
            <v>Komplexe Diagnostik bei hämatologischen und onkologischen Erkrankungen bei Kindern und Jugendlichen</v>
          </cell>
          <cell r="F99">
            <v>1</v>
          </cell>
        </row>
        <row r="100">
          <cell r="A100" t="str">
            <v>ZE2017-46.01</v>
          </cell>
          <cell r="B100">
            <v>0</v>
          </cell>
          <cell r="C100">
            <v>0</v>
          </cell>
          <cell r="D100" t="str">
            <v>8-812.3</v>
          </cell>
          <cell r="E100" t="str">
            <v>Transfusion von Plasma und anderen Plasmabestandteilen und gentechnisch hergestellten Plasmaproteinen: Anti-Human-T-Lymphozyten-Immunglobulin vom Kaninchen, parenteral</v>
          </cell>
          <cell r="F100">
            <v>0</v>
          </cell>
        </row>
        <row r="101">
          <cell r="A101" t="str">
            <v>ZE2017-46.02</v>
          </cell>
          <cell r="B101">
            <v>0</v>
          </cell>
          <cell r="C101">
            <v>0</v>
          </cell>
          <cell r="D101" t="str">
            <v>8-812.4</v>
          </cell>
          <cell r="E101" t="str">
            <v>Transfusion von Plasma und anderen Plasmabestandteilen und gentechnisch hergestellten Plasmaproteinen: Anti-Human-T-Lymphozyten-Immunglobulin vom Pferd, parenteral</v>
          </cell>
          <cell r="F101">
            <v>0</v>
          </cell>
        </row>
        <row r="102">
          <cell r="A102" t="str">
            <v>ZE2017-49</v>
          </cell>
          <cell r="B102">
            <v>0</v>
          </cell>
          <cell r="C102">
            <v>0</v>
          </cell>
          <cell r="D102">
            <v>0</v>
          </cell>
          <cell r="E102" t="str">
            <v>Hypertherme intraperitoneale Chemotherapie (HIPEC) in Kombination mit Peritonektomie und ggf. mit Multiviszeralresektion oder hypertherme intrathorakale Chemotherapie (HITOC) in Kombination mit Pleurektomie und ggf. mit Tumorreduktion</v>
          </cell>
          <cell r="F102">
            <v>1</v>
          </cell>
        </row>
        <row r="103">
          <cell r="A103" t="str">
            <v>ZE2017-50.01</v>
          </cell>
          <cell r="B103">
            <v>0</v>
          </cell>
          <cell r="C103">
            <v>0</v>
          </cell>
          <cell r="D103" t="str">
            <v>5-384.8</v>
          </cell>
          <cell r="E103" t="str">
            <v>Resektion und Ersatz (Interposition) an der Aorta: Aorta ascendens, Aortenbogen oder Aorta descendens mit Hybridprothese</v>
          </cell>
          <cell r="F103">
            <v>0</v>
          </cell>
        </row>
        <row r="104">
          <cell r="A104" t="str">
            <v>ZE2017-50.02</v>
          </cell>
          <cell r="B104">
            <v>0</v>
          </cell>
          <cell r="C104">
            <v>0</v>
          </cell>
          <cell r="D104" t="str">
            <v>5-38a.a0</v>
          </cell>
          <cell r="E104" t="str">
            <v>Endovaskuläre Implantation von Stent-Prothesen: Bei Hybridverfahren an Aorta ascendens, Aortenbogen oder Aorta thoracica: Mit Implantation einer Stent-Prothese</v>
          </cell>
          <cell r="F104">
            <v>0</v>
          </cell>
        </row>
        <row r="105">
          <cell r="A105" t="str">
            <v>ZE2017-50.03</v>
          </cell>
          <cell r="B105">
            <v>0</v>
          </cell>
          <cell r="C105">
            <v>0</v>
          </cell>
          <cell r="D105" t="str">
            <v>5-38a.a1</v>
          </cell>
          <cell r="E105" t="str">
            <v>Endovaskuläre Implantation von Stent-Prothesen: Bei Hybridverfahren an Aorta ascendens, Aortenbogen oder Aorta thoracica: Mit Implantation von zwei Stent-Prothesen</v>
          </cell>
          <cell r="F105">
            <v>0</v>
          </cell>
        </row>
        <row r="106">
          <cell r="A106" t="str">
            <v>ZE2017-50.04</v>
          </cell>
          <cell r="B106">
            <v>0</v>
          </cell>
          <cell r="C106">
            <v>0</v>
          </cell>
          <cell r="D106" t="str">
            <v>5-38a.a2</v>
          </cell>
          <cell r="E106" t="str">
            <v>Endovaskuläre Implantation von Stent-Prothesen: Bei Hybridverfahren an Aorta ascendens, Aortenbogen oder Aorta thoracica: Mit Implantation von drei oder mehr Stent-Prothesen</v>
          </cell>
          <cell r="F106">
            <v>0</v>
          </cell>
        </row>
        <row r="107">
          <cell r="A107" t="str">
            <v>ZE2017-50.05</v>
          </cell>
          <cell r="B107">
            <v>0</v>
          </cell>
          <cell r="C107">
            <v>0</v>
          </cell>
          <cell r="D107" t="str">
            <v>5-38a.b0</v>
          </cell>
          <cell r="E107" t="str">
            <v>Endovaskuläre Implantation von Stent-Prothesen: Bei Hybridverfahren an der Aorta thoracoabdominalis: Mit Implantation einer Stent-Prothese</v>
          </cell>
          <cell r="F107">
            <v>0</v>
          </cell>
        </row>
        <row r="108">
          <cell r="A108" t="str">
            <v>ZE2017-50.06</v>
          </cell>
          <cell r="B108">
            <v>0</v>
          </cell>
          <cell r="C108">
            <v>0</v>
          </cell>
          <cell r="D108" t="str">
            <v>5-38a.b1</v>
          </cell>
          <cell r="E108" t="str">
            <v>Endovaskuläre Implantation von Stent-Prothesen: Bei Hybridverfahren an der Aorta thoracoabdominalis: Mit Implantation von zwei Stent-Prothesen</v>
          </cell>
          <cell r="F108">
            <v>0</v>
          </cell>
        </row>
        <row r="109">
          <cell r="A109" t="str">
            <v>ZE2017-50.07</v>
          </cell>
          <cell r="B109">
            <v>0</v>
          </cell>
          <cell r="C109">
            <v>0</v>
          </cell>
          <cell r="D109" t="str">
            <v>5-38a.b2</v>
          </cell>
          <cell r="E109" t="str">
            <v>Endovaskuläre Implantation von Stent-Prothesen: Bei Hybridverfahren an der Aorta thoracoabdominalis: Mit Implantation von drei oder mehr Stent-Prothesen</v>
          </cell>
          <cell r="F109">
            <v>0</v>
          </cell>
        </row>
        <row r="110">
          <cell r="A110" t="str">
            <v>ZE2017-53.01</v>
          </cell>
          <cell r="B110">
            <v>0</v>
          </cell>
          <cell r="C110">
            <v>0</v>
          </cell>
          <cell r="D110" t="str">
            <v>5-38a.7b</v>
          </cell>
          <cell r="E110" t="str">
            <v>Endovaskuläre Implantation von Stent-Prothesen: Aorta thoracica: Stent-Prothese, mit 1 Öffnung</v>
          </cell>
          <cell r="F110">
            <v>0</v>
          </cell>
        </row>
        <row r="111">
          <cell r="A111" t="str">
            <v>ZE2017-53.02</v>
          </cell>
          <cell r="B111">
            <v>0</v>
          </cell>
          <cell r="C111">
            <v>0</v>
          </cell>
          <cell r="D111" t="str">
            <v>5-38a.7c</v>
          </cell>
          <cell r="E111" t="str">
            <v>Endovaskuläre Implantation von Stent-Prothesen: Aorta thoracica: Stent-Prothese, mit 2 Öffnungen</v>
          </cell>
          <cell r="F111">
            <v>0</v>
          </cell>
        </row>
        <row r="112">
          <cell r="A112" t="str">
            <v>ZE2017-53.03</v>
          </cell>
          <cell r="B112">
            <v>0</v>
          </cell>
          <cell r="C112">
            <v>0</v>
          </cell>
          <cell r="D112" t="str">
            <v>5-38a.7d</v>
          </cell>
          <cell r="E112" t="str">
            <v>Endovaskuläre Implantation von Stent-Prothesen: Aorta thoracica: Stent-Prothese, mit 3 oder mehr Öffnungen</v>
          </cell>
          <cell r="F112">
            <v>0</v>
          </cell>
        </row>
        <row r="113">
          <cell r="A113" t="str">
            <v>ZE2017-53.04</v>
          </cell>
          <cell r="B113">
            <v>0</v>
          </cell>
          <cell r="C113">
            <v>0</v>
          </cell>
          <cell r="D113" t="str">
            <v>5-38a.8c</v>
          </cell>
          <cell r="E113" t="str">
            <v>Endovaskuläre Implantation von Stent-Prothesen: Aorta thoracoabdominalis: Stent-Prothese, mit 1 Öffnung</v>
          </cell>
          <cell r="F113">
            <v>0</v>
          </cell>
        </row>
        <row r="114">
          <cell r="A114" t="str">
            <v>ZE2017-53.05</v>
          </cell>
          <cell r="B114">
            <v>0</v>
          </cell>
          <cell r="C114">
            <v>0</v>
          </cell>
          <cell r="D114" t="str">
            <v>5-38a.8d</v>
          </cell>
          <cell r="E114" t="str">
            <v>Endovaskuläre Implantation von Stent-Prothesen: Aorta thoracoabdominalis: Stent-Prothese, mit 2 Öffnungen</v>
          </cell>
          <cell r="F114">
            <v>0</v>
          </cell>
        </row>
        <row r="115">
          <cell r="A115" t="str">
            <v>ZE2017-53.06</v>
          </cell>
          <cell r="B115">
            <v>0</v>
          </cell>
          <cell r="C115">
            <v>0</v>
          </cell>
          <cell r="D115" t="str">
            <v>5-38a.8e</v>
          </cell>
          <cell r="E115" t="str">
            <v>Endovaskuläre Implantation von Stent-Prothesen: Aorta thoracoabdominalis: Stent-Prothese, mit 3 Öffnungen</v>
          </cell>
          <cell r="F115">
            <v>0</v>
          </cell>
        </row>
        <row r="116">
          <cell r="A116" t="str">
            <v>ZE2017-53.07</v>
          </cell>
          <cell r="B116">
            <v>0</v>
          </cell>
          <cell r="C116">
            <v>0</v>
          </cell>
          <cell r="D116" t="str">
            <v>5-38a.8f</v>
          </cell>
          <cell r="E116" t="str">
            <v>Endovaskuläre Implantation von Stent-Prothesen: Aorta thoracoabdominalis: Stent-Prothese, mit 4 oder mehr Öffnungen</v>
          </cell>
          <cell r="F116">
            <v>0</v>
          </cell>
        </row>
        <row r="117">
          <cell r="A117" t="str">
            <v>ZE2017-53.08</v>
          </cell>
          <cell r="B117">
            <v>0</v>
          </cell>
          <cell r="C117">
            <v>0</v>
          </cell>
          <cell r="D117" t="str">
            <v>5-38a.c1</v>
          </cell>
          <cell r="E117" t="str">
            <v>Endovaskuläre Implantation von Stent-Prothesen: Aorta abdominalis: Stent-Prothese, mit 1 Öffnung</v>
          </cell>
          <cell r="F117">
            <v>0</v>
          </cell>
        </row>
        <row r="118">
          <cell r="A118" t="str">
            <v>ZE2017-53.09</v>
          </cell>
          <cell r="B118">
            <v>0</v>
          </cell>
          <cell r="C118">
            <v>0</v>
          </cell>
          <cell r="D118" t="str">
            <v>5-38a.c2</v>
          </cell>
          <cell r="E118" t="str">
            <v>Endovaskuläre Implantation von Stent-Prothesen: Aorta abdominalis: Stent-Prothese, mit 2 Öffnungen</v>
          </cell>
          <cell r="F118">
            <v>0</v>
          </cell>
        </row>
        <row r="119">
          <cell r="A119" t="str">
            <v>ZE2017-53.10</v>
          </cell>
          <cell r="B119">
            <v>0</v>
          </cell>
          <cell r="C119">
            <v>0</v>
          </cell>
          <cell r="D119" t="str">
            <v>5-38a.c3</v>
          </cell>
          <cell r="E119" t="str">
            <v>Endovaskuläre Implantation von Stent-Prothesen: Aorta abdominalis: Stent-Prothese, mit 3 oder mehr Öffnungen</v>
          </cell>
          <cell r="F119">
            <v>0</v>
          </cell>
        </row>
        <row r="120">
          <cell r="A120" t="str">
            <v>ZE2017-54.01</v>
          </cell>
          <cell r="B120">
            <v>0</v>
          </cell>
          <cell r="C120">
            <v>0</v>
          </cell>
          <cell r="D120" t="str">
            <v>5-429.j0</v>
          </cell>
          <cell r="E120" t="str">
            <v>Andere Operationen am Ösophagus: Maßnahmen bei selbstexpandierender Prothese: Einlegen oder Wechsel, offen chirurgisch, eine Prothese ohne Antirefluxventil</v>
          </cell>
          <cell r="F120">
            <v>0</v>
          </cell>
        </row>
        <row r="121">
          <cell r="A121" t="str">
            <v>ZE2017-54.02</v>
          </cell>
          <cell r="B121">
            <v>0</v>
          </cell>
          <cell r="C121">
            <v>866.7</v>
          </cell>
          <cell r="D121" t="str">
            <v>5-429.j1</v>
          </cell>
          <cell r="E121" t="str">
            <v>Andere Operationen am Ösophagus: Maßnahmen bei selbstexpandierender Prothese: Einlegen oder Wechsel, endoskopisch, eine Prothese ohne Antirefluxventil</v>
          </cell>
          <cell r="F121">
            <v>0</v>
          </cell>
        </row>
        <row r="122">
          <cell r="A122" t="str">
            <v>ZE2017-54.03</v>
          </cell>
          <cell r="B122">
            <v>0</v>
          </cell>
          <cell r="C122">
            <v>0</v>
          </cell>
          <cell r="D122" t="str">
            <v>5-429.j3</v>
          </cell>
          <cell r="E122" t="str">
            <v>Andere Operationen am Ösophagus: Maßnahmen bei selbstexpandierender Prothese: Einlegen oder Wechsel, offen chirurgisch, zwei Prothesen ohne Antirefluxventil</v>
          </cell>
          <cell r="F122">
            <v>0</v>
          </cell>
        </row>
        <row r="123">
          <cell r="A123" t="str">
            <v>ZE2017-54.04</v>
          </cell>
          <cell r="B123">
            <v>0</v>
          </cell>
          <cell r="C123">
            <v>0</v>
          </cell>
          <cell r="D123" t="str">
            <v>5-429.j4</v>
          </cell>
          <cell r="E123" t="str">
            <v>Andere Operationen am Ösophagus: Maßnahmen bei selbstexpandierender Prothese: Einlegen oder Wechsel, endoskopisch, zwei Prothesen ohne Antirefluxventil</v>
          </cell>
          <cell r="F123">
            <v>0</v>
          </cell>
        </row>
        <row r="124">
          <cell r="A124" t="str">
            <v>ZE2017-54.05</v>
          </cell>
          <cell r="B124">
            <v>0</v>
          </cell>
          <cell r="C124">
            <v>0</v>
          </cell>
          <cell r="D124" t="str">
            <v>5-429.j9</v>
          </cell>
          <cell r="E124" t="str">
            <v>Andere Operationen am Ösophagus: Maßnahmen bei selbstexpandierender Prothese: Einlegen oder Wechsel, offen chirurgisch, mehr als zwei Prothesen ohne Antirefluxventil</v>
          </cell>
          <cell r="F124">
            <v>0</v>
          </cell>
        </row>
        <row r="125">
          <cell r="A125" t="str">
            <v>ZE2017-54.06</v>
          </cell>
          <cell r="B125">
            <v>0</v>
          </cell>
          <cell r="C125">
            <v>0</v>
          </cell>
          <cell r="D125" t="str">
            <v>5-429.ja</v>
          </cell>
          <cell r="E125" t="str">
            <v>Andere Operationen am Ösophagus: Maßnahmen bei selbstexpandierender Prothese: Einlegen oder Wechsel, endoskopisch, mehr als zwei Prothesen ohne Antirefluxventil</v>
          </cell>
          <cell r="F125">
            <v>0</v>
          </cell>
        </row>
        <row r="126">
          <cell r="A126" t="str">
            <v>ZE2017-54.07</v>
          </cell>
          <cell r="B126">
            <v>0</v>
          </cell>
          <cell r="C126">
            <v>0</v>
          </cell>
          <cell r="D126" t="str">
            <v>5-429.jb</v>
          </cell>
          <cell r="E126" t="str">
            <v>Andere Operationen am Ösophagus: Maßnahmen bei selbstexpandierender Prothese: Einlegen oder Wechsel, offen chirurgisch, eine Prothese mit Antirefluxventil</v>
          </cell>
          <cell r="F126">
            <v>0</v>
          </cell>
        </row>
        <row r="127">
          <cell r="A127" t="str">
            <v>ZE2017-54.08</v>
          </cell>
          <cell r="B127">
            <v>0</v>
          </cell>
          <cell r="C127">
            <v>0</v>
          </cell>
          <cell r="D127" t="str">
            <v>5-429.jc</v>
          </cell>
          <cell r="E127" t="str">
            <v>Andere Operationen am Ösophagus: Maßnahmen bei selbstexpandierender Prothese: Einlegen oder Wechsel, endoskopisch, eine Prothese mit Antirefluxventil</v>
          </cell>
          <cell r="F127">
            <v>0</v>
          </cell>
        </row>
        <row r="128">
          <cell r="A128" t="str">
            <v>ZE2017-54.09</v>
          </cell>
          <cell r="B128">
            <v>0</v>
          </cell>
          <cell r="C128">
            <v>0</v>
          </cell>
          <cell r="D128" t="str">
            <v>5-429.jd</v>
          </cell>
          <cell r="E128" t="str">
            <v>Andere Operationen am Ösophagus: Maßnahmen bei selbstexpandierender Prothese: Einlegen oder Wechsel, offen chirurgisch, zwei Prothesen, eine davon mit Antirefluxventil</v>
          </cell>
          <cell r="F128">
            <v>0</v>
          </cell>
        </row>
        <row r="129">
          <cell r="A129" t="str">
            <v>ZE2017-54.10</v>
          </cell>
          <cell r="B129">
            <v>0</v>
          </cell>
          <cell r="C129">
            <v>0</v>
          </cell>
          <cell r="D129" t="str">
            <v>5-429.je</v>
          </cell>
          <cell r="E129" t="str">
            <v>Andere Operationen am Ösophagus: Maßnahmen bei selbstexpandierender Prothese: Einlegen oder Wechsel, endoskopisch, zwei Prothesen, eine davon mit Antirefluxventil</v>
          </cell>
          <cell r="F129">
            <v>0</v>
          </cell>
        </row>
        <row r="130">
          <cell r="A130" t="str">
            <v>ZE2017-54.11</v>
          </cell>
          <cell r="B130">
            <v>0</v>
          </cell>
          <cell r="C130">
            <v>0</v>
          </cell>
          <cell r="D130" t="str">
            <v>5-429.jf</v>
          </cell>
          <cell r="E130" t="str">
            <v>Andere Operationen am Ösophagus: Maßnahmen bei selbstexpandierender Prothese: Einlegen oder Wechsel, offen chirurgisch, mehr als zwei Prothesen, eine davon mit Antirefluxventil</v>
          </cell>
          <cell r="F130">
            <v>0</v>
          </cell>
        </row>
        <row r="131">
          <cell r="A131" t="str">
            <v>ZE2017-54.12</v>
          </cell>
          <cell r="B131">
            <v>0</v>
          </cell>
          <cell r="C131">
            <v>0</v>
          </cell>
          <cell r="D131" t="str">
            <v>5-429.jg</v>
          </cell>
          <cell r="E131" t="str">
            <v>Andere Operationen am Ösophagus: Maßnahmen bei selbstexpandierender Prothese: Einlegen oder Wechsel, endoskopisch, mehr als zwei Prothesen, eine davon mit Antirefluxventil</v>
          </cell>
          <cell r="F131">
            <v>0</v>
          </cell>
        </row>
        <row r="132">
          <cell r="A132" t="str">
            <v>ZE2017-54.13</v>
          </cell>
          <cell r="B132">
            <v>0</v>
          </cell>
          <cell r="C132">
            <v>0</v>
          </cell>
          <cell r="D132" t="str">
            <v>5-449.h*</v>
          </cell>
          <cell r="E132" t="str">
            <v>Andere Operationen am Magen: Einlegen oder Wechsel einer selbstexpandierenden Prothese</v>
          </cell>
          <cell r="F132">
            <v>0</v>
          </cell>
        </row>
        <row r="133">
          <cell r="A133" t="str">
            <v>ZE2017-54.14</v>
          </cell>
          <cell r="B133">
            <v>0</v>
          </cell>
          <cell r="C133">
            <v>0</v>
          </cell>
          <cell r="D133" t="str">
            <v>5-469.k*</v>
          </cell>
          <cell r="E133" t="str">
            <v>Andere Operationen am Darm: Einlegen oder Wechsel einer selbstexpandierenden Prothese</v>
          </cell>
          <cell r="F133">
            <v>0</v>
          </cell>
        </row>
        <row r="134">
          <cell r="A134" t="str">
            <v>ZE2017-54.15</v>
          </cell>
          <cell r="B134">
            <v>0</v>
          </cell>
          <cell r="C134">
            <v>0</v>
          </cell>
          <cell r="D134" t="str">
            <v>5-489.g0</v>
          </cell>
          <cell r="E134" t="str">
            <v>Andere Operation am Rektum: Einlegen oder Wechsel einer Prothese, endoskopisch: Selbstexpandierend</v>
          </cell>
          <cell r="F134">
            <v>0</v>
          </cell>
        </row>
        <row r="135">
          <cell r="A135" t="str">
            <v>ZE2017-54.16</v>
          </cell>
          <cell r="B135">
            <v>0</v>
          </cell>
          <cell r="C135">
            <v>0</v>
          </cell>
          <cell r="D135" t="str">
            <v>5-513.m*</v>
          </cell>
          <cell r="E135" t="str">
            <v>Endoskopische Operationen an den Gallengängen: Einlegen oder Wechsel von selbstexpandierenden ungecoverten Stents</v>
          </cell>
          <cell r="F135">
            <v>0</v>
          </cell>
        </row>
        <row r="136">
          <cell r="A136" t="str">
            <v>ZE2017-54.17</v>
          </cell>
          <cell r="B136">
            <v>0</v>
          </cell>
          <cell r="C136">
            <v>0</v>
          </cell>
          <cell r="D136" t="str">
            <v>5-513.n*</v>
          </cell>
          <cell r="E136" t="str">
            <v>Endoskopische Operationen an den Gallengängen: Einlegen oder Wechsel von selbstexpandierenden gecoverten Stent-Prothesen</v>
          </cell>
          <cell r="F136">
            <v>0</v>
          </cell>
        </row>
        <row r="137">
          <cell r="A137" t="str">
            <v>ZE2017-54.18</v>
          </cell>
          <cell r="B137">
            <v>0</v>
          </cell>
          <cell r="C137">
            <v>0</v>
          </cell>
          <cell r="D137" t="str">
            <v>5-517.**</v>
          </cell>
          <cell r="E137" t="str">
            <v>Einlegen oder Wechseln von selbstexpandierenden Stents und Stent-Prothesen in die Gallengänge</v>
          </cell>
          <cell r="F137">
            <v>0</v>
          </cell>
        </row>
        <row r="138">
          <cell r="A138" t="str">
            <v>ZE2017-54.19</v>
          </cell>
          <cell r="B138">
            <v>0</v>
          </cell>
          <cell r="C138">
            <v>0</v>
          </cell>
          <cell r="D138" t="str">
            <v>5-526.e0</v>
          </cell>
          <cell r="E138" t="str">
            <v>Endoskopische Operationen am Pankreasgang: Einlegen einer Prothese: Selbstexpandierend</v>
          </cell>
          <cell r="F138">
            <v>0</v>
          </cell>
        </row>
        <row r="139">
          <cell r="A139" t="str">
            <v>ZE2017-54.20</v>
          </cell>
          <cell r="B139">
            <v>0</v>
          </cell>
          <cell r="C139">
            <v>0</v>
          </cell>
          <cell r="D139" t="str">
            <v>5-526.f0</v>
          </cell>
          <cell r="E139" t="str">
            <v>Endoskopische Operationen am Pankreasgang: Wechsel einer Prothese: Selbstexpandierend</v>
          </cell>
          <cell r="F139">
            <v>0</v>
          </cell>
        </row>
        <row r="140">
          <cell r="A140" t="str">
            <v>ZE2017-54.21</v>
          </cell>
          <cell r="B140">
            <v>0</v>
          </cell>
          <cell r="C140">
            <v>0</v>
          </cell>
          <cell r="D140" t="str">
            <v>5-529.g*</v>
          </cell>
          <cell r="E140" t="str">
            <v>Andere Operationen am Pankreas und am Pankreasgang: Einlegen einer selbstexpandierenden Prothese</v>
          </cell>
          <cell r="F140">
            <v>0</v>
          </cell>
        </row>
        <row r="141">
          <cell r="A141" t="str">
            <v>ZE2017-54.22</v>
          </cell>
          <cell r="B141">
            <v>0</v>
          </cell>
          <cell r="C141">
            <v>0</v>
          </cell>
          <cell r="D141" t="str">
            <v>5-529.j*</v>
          </cell>
          <cell r="E141" t="str">
            <v>Andere Operationen am Pankreas und am Pankreasgang: Wechsel einer selbstexpandierenden Prothese</v>
          </cell>
          <cell r="F141">
            <v>0</v>
          </cell>
        </row>
        <row r="142">
          <cell r="A142" t="str">
            <v>ZE2017-54.23</v>
          </cell>
          <cell r="B142">
            <v>0</v>
          </cell>
          <cell r="C142">
            <v>0</v>
          </cell>
          <cell r="D142" t="str">
            <v>5-529.n4</v>
          </cell>
          <cell r="E142" t="str">
            <v>Andere Operationen am Pankreas und am Pankreasgang: Transgastrale Drainage einer Pankreaszyste: Endoskopisch mit Einlegen eines selbstexpandierenden Stents</v>
          </cell>
          <cell r="F142">
            <v>0</v>
          </cell>
        </row>
        <row r="143">
          <cell r="A143" t="str">
            <v>ZE2017-54.24</v>
          </cell>
          <cell r="B143">
            <v>0</v>
          </cell>
          <cell r="C143">
            <v>0</v>
          </cell>
          <cell r="D143" t="str">
            <v>5-529.p2</v>
          </cell>
          <cell r="E143" t="str">
            <v>Andere Operationen am Pankreas und am Pankreasgang: Endoskopische transgastrale Entfernung von Pankreasnekrosen: Mit Einlegen eines selbstexpandierenden Stents</v>
          </cell>
          <cell r="F143">
            <v>0</v>
          </cell>
        </row>
        <row r="144">
          <cell r="A144" t="str">
            <v>ZE2017-54.25</v>
          </cell>
          <cell r="B144">
            <v>0</v>
          </cell>
          <cell r="C144">
            <v>0</v>
          </cell>
          <cell r="D144" t="str">
            <v>5-529.r3</v>
          </cell>
          <cell r="E144" t="str">
            <v>Andere Operationen am Pankreas und am Pankreasgang: Transduodenale Drainage einer Pankreaszyste: Endoskopisch mit Einlegen eines selbstexpandierenden Stents</v>
          </cell>
          <cell r="F144">
            <v>0</v>
          </cell>
        </row>
        <row r="145">
          <cell r="A145" t="str">
            <v>ZE2017-54.26</v>
          </cell>
          <cell r="B145">
            <v>0</v>
          </cell>
          <cell r="C145">
            <v>0</v>
          </cell>
          <cell r="D145" t="str">
            <v>5-529.s2</v>
          </cell>
          <cell r="E145" t="str">
            <v>Andere Operationen am Pankreas und am Pankreasgang: Endoskopische transduodenale Entfernung von Pankreasnekrosen: Mit Einlegen eines selbstexpandierenden Stents</v>
          </cell>
          <cell r="F145">
            <v>0</v>
          </cell>
        </row>
        <row r="146">
          <cell r="A146" t="str">
            <v>ZE2017-56</v>
          </cell>
          <cell r="B146">
            <v>0</v>
          </cell>
          <cell r="C146">
            <v>0</v>
          </cell>
          <cell r="D146" t="str">
            <v>6-002.f*</v>
          </cell>
          <cell r="E146" t="str">
            <v>Applikation von Medikamenten, Liste 2: Bosentan, oral</v>
          </cell>
          <cell r="F146">
            <v>0</v>
          </cell>
        </row>
        <row r="147">
          <cell r="A147" t="str">
            <v>ZE2017-57</v>
          </cell>
          <cell r="B147">
            <v>0</v>
          </cell>
          <cell r="C147">
            <v>0</v>
          </cell>
          <cell r="D147" t="str">
            <v>6-002.g*</v>
          </cell>
          <cell r="E147" t="str">
            <v>Applikation von Medikamenten, Liste 2: Jod-131-Metajodobenzylguanidin (MIBG), parenteral</v>
          </cell>
          <cell r="F147">
            <v>0</v>
          </cell>
        </row>
        <row r="148">
          <cell r="A148" t="str">
            <v>ZE2017-58</v>
          </cell>
          <cell r="B148">
            <v>0</v>
          </cell>
          <cell r="C148">
            <v>0</v>
          </cell>
          <cell r="D148" t="str">
            <v>8-812.0*</v>
          </cell>
          <cell r="E148" t="str">
            <v>Transfusion von Plasma und anderen Plasmabestandteilen und gentechnisch hergestellten Plasmaproteinen: Alpha-1-Proteinaseninhibitor human, parenteral</v>
          </cell>
          <cell r="F148">
            <v>0</v>
          </cell>
        </row>
        <row r="149">
          <cell r="A149" t="str">
            <v>ZE2017-59</v>
          </cell>
          <cell r="B149">
            <v>0</v>
          </cell>
          <cell r="C149">
            <v>0</v>
          </cell>
          <cell r="D149" t="str">
            <v>8-812.1*</v>
          </cell>
          <cell r="E149" t="str">
            <v>Transfusion von Plasma und anderen Plasmabestandteilen und gentechnisch hergestellten Plasmaproteinen: Interferon alfa-2a, parenteral</v>
          </cell>
          <cell r="F149">
            <v>0</v>
          </cell>
        </row>
        <row r="150">
          <cell r="A150" t="str">
            <v>ZE2017-60</v>
          </cell>
          <cell r="B150">
            <v>0</v>
          </cell>
          <cell r="C150">
            <v>0</v>
          </cell>
          <cell r="D150" t="str">
            <v>8-812.2*</v>
          </cell>
          <cell r="E150" t="str">
            <v>Transfusion von Plasma und anderen Plasmabestandteilen und gentechnisch hergestellten Plasmaproteinen: Interferon alfa-2b, parenteral</v>
          </cell>
          <cell r="F150">
            <v>0</v>
          </cell>
        </row>
        <row r="151">
          <cell r="A151" t="str">
            <v>ZE2017-61.01</v>
          </cell>
          <cell r="B151">
            <v>0</v>
          </cell>
          <cell r="C151">
            <v>0</v>
          </cell>
          <cell r="D151" t="str">
            <v>5-028.92</v>
          </cell>
          <cell r="E151" t="str">
            <v>Implantation oder Wechsel eines Neurostimulators zur Hirnstimulation mit Implantation oder Wechsel einer Neurostimulationselektrode: Mehrkanalstimulator, vollimplantierbar, wiederaufladbar</v>
          </cell>
          <cell r="F151">
            <v>0</v>
          </cell>
        </row>
        <row r="152">
          <cell r="A152" t="str">
            <v>ZE2017-61.02</v>
          </cell>
          <cell r="B152">
            <v>0</v>
          </cell>
          <cell r="C152">
            <v>0</v>
          </cell>
          <cell r="D152" t="str">
            <v>5-028.a2</v>
          </cell>
          <cell r="E152" t="str">
            <v>Wechsel eines Neurostimulators zur Hirnstimulation ohne Wechsel einer Neurostimulationselektrode: Mehrkanalstimulator, vollimplantierbar, wiederaufladbar</v>
          </cell>
          <cell r="F152">
            <v>0</v>
          </cell>
        </row>
        <row r="153">
          <cell r="A153" t="str">
            <v>ZE2017-61.03</v>
          </cell>
          <cell r="B153">
            <v>0</v>
          </cell>
          <cell r="C153">
            <v>0</v>
          </cell>
          <cell r="D153" t="str">
            <v>5-028.c2</v>
          </cell>
          <cell r="E153" t="str">
            <v>Implantation eines Neurostimulators zur Hirnstimulation ohne Implantation einer Neurostimulationselektrode: Mehrkanalstimulator, vollimplantierbar, wiederaufladbar</v>
          </cell>
          <cell r="F153">
            <v>0</v>
          </cell>
        </row>
        <row r="154">
          <cell r="A154" t="str">
            <v>ZE2017-61.04</v>
          </cell>
          <cell r="B154">
            <v>0</v>
          </cell>
          <cell r="C154">
            <v>0</v>
          </cell>
          <cell r="D154" t="str">
            <v>5-039.e2</v>
          </cell>
          <cell r="E154" t="str">
            <v>Implantation oder Wechsel eines Neurostimulators zur epiduralen Rückenmarkstimulation mit Implantation oder Wechsel einer Neurostimulationselektrode: Mehrkanalstimulator, vollimplantierbar, wiederaufladbar</v>
          </cell>
          <cell r="F154">
            <v>0</v>
          </cell>
        </row>
        <row r="155">
          <cell r="A155" t="str">
            <v>ZE2017-61.05</v>
          </cell>
          <cell r="B155">
            <v>0</v>
          </cell>
          <cell r="C155">
            <v>0</v>
          </cell>
          <cell r="D155" t="str">
            <v>5-039.f2</v>
          </cell>
          <cell r="E155" t="str">
            <v>Wechsel eines Neurostimulators zur epiduralen Rückenmarkstimulation ohne Wechsel einer Neurostimulationselektrode: Mehrkanalstimulator, vollimplantierbar, wiederaufladbar</v>
          </cell>
          <cell r="F155">
            <v>0</v>
          </cell>
        </row>
        <row r="156">
          <cell r="A156" t="str">
            <v>ZE2017-61.06</v>
          </cell>
          <cell r="B156">
            <v>0</v>
          </cell>
          <cell r="C156">
            <v>0</v>
          </cell>
          <cell r="D156" t="str">
            <v>5-039.n2</v>
          </cell>
          <cell r="E156" t="str">
            <v>Implantation eines Neurostimulators zur epiduralen Rückenmarkstimulation ohne Implantation einer Neurostimulationselektrode: Mehrkanalstimulator, vollimplantierbar, wiederaufladbar</v>
          </cell>
          <cell r="F156">
            <v>0</v>
          </cell>
        </row>
        <row r="157">
          <cell r="A157" t="str">
            <v>ZE2017-61.07</v>
          </cell>
          <cell r="B157">
            <v>0</v>
          </cell>
          <cell r="C157">
            <v>0</v>
          </cell>
          <cell r="D157" t="str">
            <v>5-059.c2</v>
          </cell>
          <cell r="E157" t="str">
            <v>Implantation oder Wechsel eines Neurostimulators zur Stimulation des peripheren Nervensystems mit Implantation oder Wechsel einer Neurostimulationselektrode: Mehrkanalstimulator, vollimplantierbar, wiederaufladbar</v>
          </cell>
          <cell r="F157">
            <v>0</v>
          </cell>
        </row>
        <row r="158">
          <cell r="A158" t="str">
            <v>ZE2017-61.08</v>
          </cell>
          <cell r="B158">
            <v>0</v>
          </cell>
          <cell r="C158">
            <v>0</v>
          </cell>
          <cell r="D158" t="str">
            <v>5-059.d2</v>
          </cell>
          <cell r="E158" t="str">
            <v>Wechsel eines Neurostimulators zur Stimulation des peripheren Nervensystems ohne Wechsel einer Neurostimulationselektrode: Mehrkanalstimulator, vollimplantierbar, wiederaufladbar</v>
          </cell>
          <cell r="F158">
            <v>0</v>
          </cell>
        </row>
        <row r="159">
          <cell r="A159" t="str">
            <v>ZE2017-61.09</v>
          </cell>
          <cell r="B159">
            <v>0</v>
          </cell>
          <cell r="C159">
            <v>0</v>
          </cell>
          <cell r="D159" t="str">
            <v>5-059.g2</v>
          </cell>
          <cell r="E159" t="str">
            <v>Implantation eines Neurostimulators zur Stimulation des peripheren Nervensystems ohne Implantation einer Neurostimulationselektrode: Mehrkanalstimulator, vollimplantierbar, wiederaufladbar</v>
          </cell>
          <cell r="F159">
            <v>0</v>
          </cell>
        </row>
        <row r="160">
          <cell r="A160" t="str">
            <v>ZE2017-62.01</v>
          </cell>
          <cell r="B160">
            <v>0</v>
          </cell>
          <cell r="C160">
            <v>0</v>
          </cell>
          <cell r="D160" t="str">
            <v>8-839.42</v>
          </cell>
          <cell r="E160" t="str">
            <v>Andere therapeutische Katheterisierung und Kanüleneinlage in Herz und Blutgefäße: Implantation oder Entfernung einer transvasal platzierten axialen Pumpe zur Kreislaufunterstützung: Implantation einer univentrikulären axialen Pumpe</v>
          </cell>
          <cell r="F160">
            <v>0</v>
          </cell>
        </row>
        <row r="161">
          <cell r="A161" t="str">
            <v>ZE2017-62.02</v>
          </cell>
          <cell r="B161">
            <v>0</v>
          </cell>
          <cell r="C161">
            <v>0</v>
          </cell>
          <cell r="D161" t="str">
            <v>8-839.43</v>
          </cell>
          <cell r="E161" t="str">
            <v>Andere therapeutische Katheterisierung und Kanüleneinlage in Herz und Blutgefäße: Implantation oder Entfernung einer transvasal platzierten axialen Pumpe zur Kreislaufunterstützung: Implantation einer biventrikulären axialen Pumpe</v>
          </cell>
          <cell r="F161">
            <v>0</v>
          </cell>
        </row>
        <row r="162">
          <cell r="A162" t="str">
            <v>ZE2017-63</v>
          </cell>
          <cell r="B162">
            <v>0</v>
          </cell>
          <cell r="C162">
            <v>0</v>
          </cell>
          <cell r="D162" t="str">
            <v>6-003.4*</v>
          </cell>
          <cell r="E162" t="str">
            <v>Applikation von Medikamenten, Liste 3: Dibotermin alfa, Implantation am Knochen</v>
          </cell>
          <cell r="F162">
            <v>0</v>
          </cell>
        </row>
        <row r="163">
          <cell r="A163" t="str">
            <v>ZE2017-64</v>
          </cell>
          <cell r="B163">
            <v>0</v>
          </cell>
          <cell r="C163">
            <v>0</v>
          </cell>
          <cell r="D163" t="str">
            <v>6-003.5*</v>
          </cell>
          <cell r="E163" t="str">
            <v>Applikation von Medikamenten, Liste 3: Eptotermin alfa, Implantation am Knochen</v>
          </cell>
          <cell r="F163">
            <v>0</v>
          </cell>
        </row>
        <row r="164">
          <cell r="A164" t="str">
            <v>ZE2017-65.01</v>
          </cell>
          <cell r="B164">
            <v>0</v>
          </cell>
          <cell r="C164">
            <v>0</v>
          </cell>
          <cell r="D164" t="str">
            <v>8-530.a5</v>
          </cell>
          <cell r="E164" t="str">
            <v>Therapie mit offenen Radionukliden: Intraarterielle Therapie mit offenen Radionukliden: Selektive intravaskuläre Radionuklidtherapie (SIRT) mit Yttrium-90-markierten Mikrosphären</v>
          </cell>
          <cell r="F164">
            <v>0</v>
          </cell>
        </row>
        <row r="165">
          <cell r="A165" t="str">
            <v>ZE2017-65.02</v>
          </cell>
          <cell r="B165">
            <v>0</v>
          </cell>
          <cell r="C165">
            <v>0</v>
          </cell>
          <cell r="D165" t="str">
            <v>8-530.a6</v>
          </cell>
          <cell r="E165" t="str">
            <v>Therapie mit offenen Radionukliden: Intraarterielle Therapie mit offenen Radionukliden: Selektive intravaskuläre Radionuklidtherapie (SIRT) mit Rhenium-188-markierten Mikrosphären</v>
          </cell>
          <cell r="F165">
            <v>0</v>
          </cell>
        </row>
        <row r="166">
          <cell r="A166" t="str">
            <v>ZE2017-66</v>
          </cell>
          <cell r="B166">
            <v>0</v>
          </cell>
          <cell r="C166">
            <v>0</v>
          </cell>
          <cell r="D166" t="str">
            <v>6-003.7</v>
          </cell>
          <cell r="E166" t="str">
            <v>Applikation von Medikamenten, Liste 3: Enzymersatztherapie bei lysosomalen Speicherkrankheiten</v>
          </cell>
          <cell r="F166">
            <v>0</v>
          </cell>
        </row>
        <row r="167">
          <cell r="A167" t="str">
            <v>ZE2017-67.01</v>
          </cell>
          <cell r="B167">
            <v>0</v>
          </cell>
          <cell r="C167">
            <v>0</v>
          </cell>
          <cell r="D167" t="str">
            <v>8-840.*4</v>
          </cell>
          <cell r="E167" t="str">
            <v>(Perkutan-)transluminale Implantation von nicht medikamentenfreisetzenden Stents: Aorta</v>
          </cell>
          <cell r="F167">
            <v>0</v>
          </cell>
        </row>
        <row r="168">
          <cell r="A168" t="str">
            <v>ZE2017-67.02</v>
          </cell>
          <cell r="B168">
            <v>0</v>
          </cell>
          <cell r="C168">
            <v>0</v>
          </cell>
          <cell r="D168" t="str">
            <v>8-841.*4</v>
          </cell>
          <cell r="E168" t="str">
            <v>(Perkutan-)transluminale Implantation von medikamentenfreisetzenden Stents: Aorta</v>
          </cell>
          <cell r="F168">
            <v>0</v>
          </cell>
        </row>
        <row r="169">
          <cell r="A169" t="str">
            <v>ZE2017-67.03</v>
          </cell>
          <cell r="B169">
            <v>0</v>
          </cell>
          <cell r="C169">
            <v>0</v>
          </cell>
          <cell r="D169" t="str">
            <v>8-843.*4</v>
          </cell>
          <cell r="E169" t="str">
            <v>(Perkutan-)transluminale Implantation von bioresorbierbaren Stents: Aorta</v>
          </cell>
          <cell r="F169">
            <v>0</v>
          </cell>
        </row>
        <row r="170">
          <cell r="A170" t="str">
            <v>ZE2017-67.04</v>
          </cell>
          <cell r="B170">
            <v>0</v>
          </cell>
          <cell r="C170">
            <v>0</v>
          </cell>
          <cell r="D170" t="str">
            <v>8-849.*4</v>
          </cell>
          <cell r="E170" t="str">
            <v>(Perkutan-)transluminale Implantation von sonstigen ungecoverten großlumigen Stents: Aorta</v>
          </cell>
          <cell r="F170">
            <v>0</v>
          </cell>
        </row>
        <row r="171">
          <cell r="A171" t="str">
            <v>ZE2017-67.05</v>
          </cell>
          <cell r="B171">
            <v>0</v>
          </cell>
          <cell r="C171">
            <v>0</v>
          </cell>
          <cell r="D171" t="str">
            <v>8-84a.*4</v>
          </cell>
          <cell r="E171" t="str">
            <v>(Perkutan-)transluminale Implantation von sonstigen gecoverten großlumigen Stents: Aorta</v>
          </cell>
          <cell r="F171">
            <v>0</v>
          </cell>
        </row>
        <row r="172">
          <cell r="A172" t="str">
            <v>ZE2017-67.06</v>
          </cell>
          <cell r="B172">
            <v>0</v>
          </cell>
          <cell r="C172">
            <v>0</v>
          </cell>
          <cell r="D172" t="str">
            <v>8-84b.*4</v>
          </cell>
          <cell r="E172" t="str">
            <v>(Perkutan-)transluminale Implantation von Stents zur Strömungslaminierung bei Aneurysmen: Aorta</v>
          </cell>
          <cell r="F172">
            <v>0</v>
          </cell>
        </row>
        <row r="173">
          <cell r="A173" t="str">
            <v>ZE2017-69</v>
          </cell>
          <cell r="B173">
            <v>0</v>
          </cell>
          <cell r="C173">
            <v>0</v>
          </cell>
          <cell r="D173" t="str">
            <v>6-004.1*</v>
          </cell>
          <cell r="E173" t="str">
            <v>Applikation von Medikamenten, Liste 4: Hämin, parenteral</v>
          </cell>
          <cell r="F173">
            <v>0</v>
          </cell>
        </row>
        <row r="174">
          <cell r="A174" t="str">
            <v>ZE2017-70</v>
          </cell>
          <cell r="B174">
            <v>0</v>
          </cell>
          <cell r="C174">
            <v>0</v>
          </cell>
          <cell r="D174" t="str">
            <v>6-003.6</v>
          </cell>
          <cell r="E174" t="str">
            <v>Applikation von Medikamenten, Liste 3: Radioimmuntherapie mit 90Y-Ibritumomab-Tiuxetan, parenteral</v>
          </cell>
          <cell r="F174">
            <v>0</v>
          </cell>
        </row>
        <row r="175">
          <cell r="A175" t="str">
            <v>ZE2017-71.01</v>
          </cell>
          <cell r="B175">
            <v>0</v>
          </cell>
          <cell r="C175">
            <v>0</v>
          </cell>
          <cell r="D175" t="str">
            <v>8-530.60</v>
          </cell>
          <cell r="E175" t="str">
            <v>Therapie mit offenen Radionukliden: Intravenöse Therapie mit radioaktiven rezeptorgerichteten Substanzen: Radiorezeptortherapie mit DOTA-konjugierten Somatostatinanaloga</v>
          </cell>
          <cell r="F175">
            <v>0</v>
          </cell>
        </row>
        <row r="176">
          <cell r="A176" t="str">
            <v>ZE2017-71.02</v>
          </cell>
          <cell r="B176">
            <v>0</v>
          </cell>
          <cell r="C176">
            <v>0</v>
          </cell>
          <cell r="D176" t="str">
            <v>8-530.a0</v>
          </cell>
          <cell r="E176" t="str">
            <v>Therapie mit offenen Radionukliden: Intraarterielle Therapie mit offenen Radionukliden: Intraarterielle Radiorezeptortherapie mit DOTA-konjugierten Somatostatinanaloga</v>
          </cell>
          <cell r="F176">
            <v>0</v>
          </cell>
        </row>
        <row r="177">
          <cell r="A177" t="str">
            <v>ZE2017-72</v>
          </cell>
          <cell r="B177">
            <v>0</v>
          </cell>
          <cell r="C177">
            <v>0</v>
          </cell>
          <cell r="D177" t="str">
            <v>5-786.j1</v>
          </cell>
          <cell r="E177" t="str">
            <v>Osteosyntheseverfahren: Durch internes Verlängerungs- oder Knochentransportsystem: Motorisiert</v>
          </cell>
          <cell r="F177">
            <v>0</v>
          </cell>
        </row>
        <row r="178">
          <cell r="A178" t="str">
            <v>ZE2017-74</v>
          </cell>
          <cell r="B178">
            <v>0</v>
          </cell>
          <cell r="C178">
            <v>0</v>
          </cell>
          <cell r="D178" t="str">
            <v>6-003.a*</v>
          </cell>
          <cell r="E178" t="str">
            <v>Applikation von Medikamenten, Liste 3: Sunitinib, oral</v>
          </cell>
          <cell r="F178">
            <v>0</v>
          </cell>
        </row>
        <row r="179">
          <cell r="A179" t="str">
            <v>ZE2017-75</v>
          </cell>
          <cell r="B179">
            <v>0</v>
          </cell>
          <cell r="C179">
            <v>0</v>
          </cell>
          <cell r="D179" t="str">
            <v>6-003.b*</v>
          </cell>
          <cell r="E179" t="str">
            <v>Applikation von Medikamenten, Liste 3: Sorafenib, oral</v>
          </cell>
          <cell r="F179">
            <v>0</v>
          </cell>
        </row>
        <row r="180">
          <cell r="A180" t="str">
            <v>ZE2017-77</v>
          </cell>
          <cell r="B180">
            <v>0</v>
          </cell>
          <cell r="C180">
            <v>0</v>
          </cell>
          <cell r="D180" t="str">
            <v>6-003.g*</v>
          </cell>
          <cell r="E180" t="str">
            <v>Applikation von Medikamenten, Liste 3: Lenalidomid, oral</v>
          </cell>
          <cell r="F180">
            <v>0</v>
          </cell>
        </row>
        <row r="181">
          <cell r="A181" t="str">
            <v>ZE2017-79</v>
          </cell>
          <cell r="B181">
            <v>0</v>
          </cell>
          <cell r="C181">
            <v>0</v>
          </cell>
          <cell r="D181" t="str">
            <v>6-003.e*</v>
          </cell>
          <cell r="E181" t="str">
            <v>Applikation von Medikamenten, Liste 3: Nelarabin, parenteral</v>
          </cell>
          <cell r="F181">
            <v>0</v>
          </cell>
        </row>
        <row r="182">
          <cell r="A182" t="str">
            <v>ZE2017-80</v>
          </cell>
          <cell r="B182">
            <v>0</v>
          </cell>
          <cell r="C182">
            <v>0</v>
          </cell>
          <cell r="D182" t="str">
            <v>6-003.1*</v>
          </cell>
          <cell r="E182" t="str">
            <v>Applikation von Medikamenten, Liste 3: Amphotericin-B-Lipidkomplex, parenteral</v>
          </cell>
          <cell r="F182">
            <v>0</v>
          </cell>
        </row>
        <row r="183">
          <cell r="A183" t="str">
            <v>ZE2017-82</v>
          </cell>
          <cell r="B183">
            <v>0</v>
          </cell>
          <cell r="C183">
            <v>0</v>
          </cell>
          <cell r="D183" t="str">
            <v>8-857.2*</v>
          </cell>
          <cell r="E183" t="str">
            <v>Peritonealdialyse: Kontinuierlich, maschinell unterstützt (APD), mit Zusatzgeräten</v>
          </cell>
          <cell r="F183">
            <v>0</v>
          </cell>
        </row>
        <row r="184">
          <cell r="A184" t="str">
            <v>ZE2017-84</v>
          </cell>
          <cell r="B184">
            <v>0</v>
          </cell>
          <cell r="C184">
            <v>0</v>
          </cell>
          <cell r="D184" t="str">
            <v>6-004.2*</v>
          </cell>
          <cell r="E184" t="str">
            <v>Applikation von Medikamenten, Liste 4: Ambrisentan, oral</v>
          </cell>
          <cell r="F184">
            <v>0</v>
          </cell>
        </row>
        <row r="185">
          <cell r="A185" t="str">
            <v>ZE2017-85</v>
          </cell>
          <cell r="B185">
            <v>0</v>
          </cell>
          <cell r="C185">
            <v>0</v>
          </cell>
          <cell r="D185" t="str">
            <v>6-004.e*</v>
          </cell>
          <cell r="E185" t="str">
            <v>Applikation von Medikamenten, Liste 4: Temsirolimus, parenteral</v>
          </cell>
          <cell r="F185">
            <v>0</v>
          </cell>
        </row>
        <row r="186">
          <cell r="A186" t="str">
            <v>ZE2017-86.01</v>
          </cell>
          <cell r="B186">
            <v>0</v>
          </cell>
          <cell r="C186">
            <v>0</v>
          </cell>
          <cell r="D186" t="str">
            <v>5-029.4</v>
          </cell>
          <cell r="E186" t="str">
            <v>Andere Operationen an Schädel, Gehirn und Hirnhäuten: Implantation oder Wechsel einer Neuroprothese</v>
          </cell>
          <cell r="F186">
            <v>0</v>
          </cell>
        </row>
        <row r="187">
          <cell r="A187" t="str">
            <v>ZE2017-86.02</v>
          </cell>
          <cell r="B187">
            <v>0</v>
          </cell>
          <cell r="C187">
            <v>0</v>
          </cell>
          <cell r="D187" t="str">
            <v>5-039.g</v>
          </cell>
          <cell r="E187" t="str">
            <v>Andere Operationen an Rückenmark und Rückenmarkstrukturen: Implantation oder Wechsel eines Neurostimulators zur Vorderwurzelstimulation mit Implantation oder Wechsel einer subduralen Elektrode</v>
          </cell>
          <cell r="F187">
            <v>0</v>
          </cell>
        </row>
        <row r="188">
          <cell r="A188" t="str">
            <v>ZE2017-86.03</v>
          </cell>
          <cell r="B188">
            <v>0</v>
          </cell>
          <cell r="C188">
            <v>0</v>
          </cell>
          <cell r="D188" t="str">
            <v>5-039.h</v>
          </cell>
          <cell r="E188" t="str">
            <v>Andere Operationen an Rückenmark und Rückenmarkstrukturen: Wechsel eines Neurostimulators zur Vorderwurzelstimulation ohne Wechsel einer subduralen Elektrode</v>
          </cell>
          <cell r="F188">
            <v>0</v>
          </cell>
        </row>
        <row r="189">
          <cell r="A189" t="str">
            <v>ZE2017-86.04</v>
          </cell>
          <cell r="B189">
            <v>0</v>
          </cell>
          <cell r="C189">
            <v>0</v>
          </cell>
          <cell r="D189" t="str">
            <v>5-039.p</v>
          </cell>
          <cell r="E189" t="str">
            <v>Andere Operationen an Rückenmark und Rückenmarkstrukturen: Implantation eines Neurostimulators zur Vorderwurzelstimulation ohne Implantation einer subduralen Elektrode</v>
          </cell>
          <cell r="F189">
            <v>0</v>
          </cell>
        </row>
        <row r="190">
          <cell r="A190" t="str">
            <v>ZE2017-86.05</v>
          </cell>
          <cell r="B190">
            <v>0</v>
          </cell>
          <cell r="C190">
            <v>0</v>
          </cell>
          <cell r="D190" t="str">
            <v>5-059.5*</v>
          </cell>
          <cell r="E190" t="str">
            <v>Andere Operationen an Nerven und Ganglien: Implantation einer peripheren Neuroprothese</v>
          </cell>
          <cell r="F190">
            <v>0</v>
          </cell>
        </row>
        <row r="191">
          <cell r="A191" t="str">
            <v>ZE2017-86.06</v>
          </cell>
          <cell r="B191">
            <v>0</v>
          </cell>
          <cell r="C191">
            <v>0</v>
          </cell>
          <cell r="D191" t="str">
            <v>5-059.c4</v>
          </cell>
          <cell r="E191" t="str">
            <v>Implantation oder Wechsel eines Neurostimulators zur Stimulation des peripheren Nervensystems mit Implantation oder Wechsel einer Neurostimulationselektrode: Kardiales Vagusnervstimulationssystem</v>
          </cell>
          <cell r="F191">
            <v>0</v>
          </cell>
        </row>
        <row r="192">
          <cell r="A192" t="str">
            <v>ZE2017-86.07</v>
          </cell>
          <cell r="B192">
            <v>0</v>
          </cell>
          <cell r="C192">
            <v>0</v>
          </cell>
          <cell r="D192" t="str">
            <v>5-059.c6</v>
          </cell>
          <cell r="E192" t="str">
            <v>Implantation oder Wechsel eines Neurostimulators zur Stimulation des peripheren Nervensystems mit Implantation oder Wechsel einer Neurostimulationselektrode: System zur Barorezeptoraktivierung</v>
          </cell>
          <cell r="F192">
            <v>0</v>
          </cell>
        </row>
        <row r="193">
          <cell r="A193" t="str">
            <v>ZE2017-86.08</v>
          </cell>
          <cell r="B193">
            <v>0</v>
          </cell>
          <cell r="C193">
            <v>0</v>
          </cell>
          <cell r="D193" t="str">
            <v>5-059.cb</v>
          </cell>
          <cell r="E193" t="str">
            <v>Implantation oder Wechsel eines Neurostimulators zur Stimulation des peripheren Nervensystems mit Implantation oder Wechsel einer Neurostimulationselektrode: System zur Phrenikusnerv-Stimulation</v>
          </cell>
          <cell r="F193">
            <v>0</v>
          </cell>
        </row>
        <row r="194">
          <cell r="A194" t="str">
            <v>ZE2017-86.09</v>
          </cell>
          <cell r="B194">
            <v>0</v>
          </cell>
          <cell r="C194">
            <v>0</v>
          </cell>
          <cell r="D194" t="str">
            <v>5-059.d4</v>
          </cell>
          <cell r="E194" t="str">
            <v>Wechsel eines Neurostimulators zur Stimulation des peripheren Nervensystems ohne Wechsel einer Neurostimulationselektrode: Kardiales Vagusnervstimulationssystem</v>
          </cell>
          <cell r="F194">
            <v>0</v>
          </cell>
        </row>
        <row r="195">
          <cell r="A195" t="str">
            <v>ZE2017-86.10</v>
          </cell>
          <cell r="B195">
            <v>0</v>
          </cell>
          <cell r="C195">
            <v>0</v>
          </cell>
          <cell r="D195" t="str">
            <v>5-059.d6</v>
          </cell>
          <cell r="E195" t="str">
            <v>Wechsel eines Neurostimulators zur Stimulation des peripheren Nervensystems ohne Wechsel einer Neurostimulationselektrode: System zur Barorezeptoraktivierung</v>
          </cell>
          <cell r="F195">
            <v>0</v>
          </cell>
        </row>
        <row r="196">
          <cell r="A196" t="str">
            <v>ZE2017-86.11</v>
          </cell>
          <cell r="B196">
            <v>0</v>
          </cell>
          <cell r="C196">
            <v>0</v>
          </cell>
          <cell r="D196" t="str">
            <v>5-059.db</v>
          </cell>
          <cell r="E196" t="str">
            <v>Wechsel eines Neurostimulators zur Stimulation des peripheren Nervensystems ohne Wechsel einer Neurostimulationselektrode: System zur Phrenikusnerv-Stimulation</v>
          </cell>
          <cell r="F196">
            <v>0</v>
          </cell>
        </row>
        <row r="197">
          <cell r="A197" t="str">
            <v>ZE2017-88.01</v>
          </cell>
          <cell r="B197">
            <v>0</v>
          </cell>
          <cell r="C197">
            <v>0</v>
          </cell>
          <cell r="D197" t="str">
            <v>1-942.1</v>
          </cell>
          <cell r="E197" t="str">
            <v>Komplexe neuropädiatrische Diagnostik: Mit neurometabolischer Labordiagnostik und/oder infektiologischer/autoimmunentzündlicher Labordiagnostik</v>
          </cell>
          <cell r="F197">
            <v>1</v>
          </cell>
        </row>
        <row r="198">
          <cell r="A198" t="str">
            <v>ZE2017-88.02</v>
          </cell>
          <cell r="B198">
            <v>0</v>
          </cell>
          <cell r="C198">
            <v>0</v>
          </cell>
          <cell r="D198" t="str">
            <v>1-942.2</v>
          </cell>
          <cell r="E198" t="str">
            <v>Komplexe neuropädiatrische Diagnostik: Mit erweiterter genetischer Diagnostik</v>
          </cell>
          <cell r="F198">
            <v>1</v>
          </cell>
        </row>
        <row r="199">
          <cell r="A199" t="str">
            <v>ZE2017-88.03</v>
          </cell>
          <cell r="B199">
            <v>0</v>
          </cell>
          <cell r="C199">
            <v>0</v>
          </cell>
          <cell r="D199" t="str">
            <v>1-942.3</v>
          </cell>
          <cell r="E199" t="str">
            <v>Komplexe neuropädiatrische Diagnostik: Mit neurometabolischer Labordiagnostik und/oder infektiologischer/autoimmunentzündlicher Labordiagnostik und erweiterter genetischer Diagnostik</v>
          </cell>
          <cell r="F199">
            <v>1</v>
          </cell>
        </row>
        <row r="200">
          <cell r="A200" t="str">
            <v>ZE2017-91</v>
          </cell>
          <cell r="B200">
            <v>0</v>
          </cell>
          <cell r="C200">
            <v>0</v>
          </cell>
          <cell r="D200" t="str">
            <v>6-004.3*</v>
          </cell>
          <cell r="E200" t="str">
            <v>Applikation von Medikamenten, Liste 4: Dasatinib, oral</v>
          </cell>
          <cell r="F200">
            <v>0</v>
          </cell>
        </row>
        <row r="201">
          <cell r="A201" t="str">
            <v>ZE2017-92</v>
          </cell>
          <cell r="B201">
            <v>0</v>
          </cell>
          <cell r="C201">
            <v>0</v>
          </cell>
          <cell r="D201" t="str">
            <v>6-005.1*</v>
          </cell>
          <cell r="E201" t="str">
            <v>Applikation von Medikamenten, Liste 5: Catumaxomab, parenteral</v>
          </cell>
          <cell r="F201">
            <v>0</v>
          </cell>
        </row>
        <row r="202">
          <cell r="A202" t="str">
            <v>ZE2017-97.01</v>
          </cell>
          <cell r="B202">
            <v>0</v>
          </cell>
          <cell r="C202">
            <v>0</v>
          </cell>
          <cell r="D202" t="str">
            <v>8-810.6*</v>
          </cell>
          <cell r="E202" t="str">
            <v>Transfusion von Plasmabestandteilen und gentechnisch hergestellten Plasmaproteinen: Rekombinanter aktivierter Faktor VII</v>
          </cell>
          <cell r="F202">
            <v>0</v>
          </cell>
        </row>
        <row r="203">
          <cell r="A203" t="str">
            <v>ZE2017-97.02</v>
          </cell>
          <cell r="B203">
            <v>0</v>
          </cell>
          <cell r="C203">
            <v>0</v>
          </cell>
          <cell r="D203" t="str">
            <v>8-810.7*</v>
          </cell>
          <cell r="E203" t="str">
            <v>Transfusion von Plasmabestandteilen und gentechnisch hergestellten Plasmaproteinen: Plasmatischer Faktor VII</v>
          </cell>
          <cell r="F203">
            <v>0</v>
          </cell>
        </row>
        <row r="204">
          <cell r="A204" t="str">
            <v>ZE2017-97.03</v>
          </cell>
          <cell r="B204">
            <v>0</v>
          </cell>
          <cell r="C204">
            <v>0</v>
          </cell>
          <cell r="D204" t="str">
            <v>8-810.8*</v>
          </cell>
          <cell r="E204" t="str">
            <v>Transfusion von Plasmabestandteilen und gentechnisch hergestellten Plasmaproteinen: Rekombinanter Faktor VIII</v>
          </cell>
          <cell r="F204">
            <v>0</v>
          </cell>
        </row>
        <row r="205">
          <cell r="A205" t="str">
            <v>ZE2017-97.04</v>
          </cell>
          <cell r="B205">
            <v>0</v>
          </cell>
          <cell r="C205">
            <v>0</v>
          </cell>
          <cell r="D205" t="str">
            <v>8-810.9*</v>
          </cell>
          <cell r="E205" t="str">
            <v>Transfusion von Plasmabestandteilen und gentechnisch hergestellten Plasmaproteinen: Plasmatischer Faktor VIII</v>
          </cell>
          <cell r="F205">
            <v>0</v>
          </cell>
        </row>
        <row r="206">
          <cell r="A206" t="str">
            <v>ZE2017-97.05</v>
          </cell>
          <cell r="B206">
            <v>0</v>
          </cell>
          <cell r="C206">
            <v>0</v>
          </cell>
          <cell r="D206" t="str">
            <v>8-810.a*</v>
          </cell>
          <cell r="E206" t="str">
            <v>Transfusion von Plasmabestandteilen und gentechnisch hergestellten Plasmaproteinen: Rekombinanter Faktor IX</v>
          </cell>
          <cell r="F206">
            <v>0</v>
          </cell>
        </row>
        <row r="207">
          <cell r="A207" t="str">
            <v>ZE2017-97.06</v>
          </cell>
          <cell r="B207">
            <v>0</v>
          </cell>
          <cell r="C207">
            <v>0</v>
          </cell>
          <cell r="D207" t="str">
            <v>8-810.b*</v>
          </cell>
          <cell r="E207" t="str">
            <v>Transfusion von Plasmabestandteilen und gentechnisch hergestellten Plasmaproteinen: Plasmatischer Faktor IX</v>
          </cell>
          <cell r="F207">
            <v>0</v>
          </cell>
        </row>
        <row r="208">
          <cell r="A208" t="str">
            <v>ZE2017-97.07</v>
          </cell>
          <cell r="B208">
            <v>0</v>
          </cell>
          <cell r="C208">
            <v>0</v>
          </cell>
          <cell r="D208" t="str">
            <v>8-810.c*</v>
          </cell>
          <cell r="E208" t="str">
            <v>Transfusion von Plasmabestandteilen und gentechnisch hergestellten Plasmaproteinen: FEIBA - Prothrombinkomplex mit Faktor-VIII-Inhibitor-Bypass-Aktivität</v>
          </cell>
          <cell r="F208">
            <v>0</v>
          </cell>
        </row>
        <row r="209">
          <cell r="A209" t="str">
            <v>ZE2017-97.08</v>
          </cell>
          <cell r="B209">
            <v>0</v>
          </cell>
          <cell r="C209">
            <v>0</v>
          </cell>
          <cell r="D209" t="str">
            <v>8-810.d*</v>
          </cell>
          <cell r="E209" t="str">
            <v>Transfusion von Plasmabestandteilen und gentechnisch hergestellten Plasmaproteinen: Von-Willebrand-Faktor</v>
          </cell>
          <cell r="F209">
            <v>0</v>
          </cell>
        </row>
        <row r="210">
          <cell r="A210" t="str">
            <v>ZE2017-97.09</v>
          </cell>
          <cell r="B210">
            <v>0</v>
          </cell>
          <cell r="C210">
            <v>0</v>
          </cell>
          <cell r="D210" t="str">
            <v>8-810.e*</v>
          </cell>
          <cell r="E210" t="str">
            <v>Transfusion von Plasmabestandteilen und gentechnisch hergestellten Plasmaproteinen: Faktor XIII</v>
          </cell>
          <cell r="F210">
            <v>0</v>
          </cell>
        </row>
        <row r="211">
          <cell r="A211" t="str">
            <v>ZE2017-97.10</v>
          </cell>
          <cell r="B211">
            <v>0</v>
          </cell>
          <cell r="C211">
            <v>0</v>
          </cell>
          <cell r="D211" t="str">
            <v>8-810.j*</v>
          </cell>
          <cell r="E211" t="str">
            <v>Transfusion von Plasmabestandteilen und gentechnisch hergestellten Plasmaproteinen: Fibrinogenkonzentrat</v>
          </cell>
          <cell r="F211">
            <v>0</v>
          </cell>
        </row>
        <row r="212">
          <cell r="A212" t="str">
            <v>ZE2017-97.11</v>
          </cell>
          <cell r="B212">
            <v>0</v>
          </cell>
          <cell r="C212">
            <v>0</v>
          </cell>
          <cell r="D212" t="str">
            <v>8-812.5*</v>
          </cell>
          <cell r="E212" t="str">
            <v>Transfusion von Plasma und anderen Plasmabestandteilen und gentechnisch hergestellten Plasmaproteinen: Prothrombinkomplex 7)</v>
          </cell>
          <cell r="F212">
            <v>0</v>
          </cell>
        </row>
        <row r="213">
          <cell r="A213" t="str">
            <v>ZE2017-97.12</v>
          </cell>
          <cell r="B213">
            <v>0</v>
          </cell>
          <cell r="C213">
            <v>0</v>
          </cell>
          <cell r="D213" t="str">
            <v>8-812.9*</v>
          </cell>
          <cell r="E213" t="str">
            <v>Transfusion von Plasma und anderen Plasmabestandteilen und gentechnisch hergestellten Plasmaproteinen: Humanes Protein C, parenteral</v>
          </cell>
          <cell r="F213">
            <v>0</v>
          </cell>
        </row>
        <row r="214">
          <cell r="A214" t="str">
            <v>ZE2017-98.01</v>
          </cell>
          <cell r="B214">
            <v>600</v>
          </cell>
          <cell r="C214">
            <v>600</v>
          </cell>
          <cell r="D214" t="str">
            <v>8-810.6*</v>
          </cell>
          <cell r="E214" t="str">
            <v>Transfusion von Plasmabestandteilen und gentechnisch hergestellten Plasmaproteinen: Rekombinanter aktivierter Faktor VII</v>
          </cell>
          <cell r="F214">
            <v>0</v>
          </cell>
        </row>
        <row r="215">
          <cell r="A215" t="str">
            <v>ZE2017-98.02</v>
          </cell>
          <cell r="B215">
            <v>0</v>
          </cell>
          <cell r="C215">
            <v>0</v>
          </cell>
          <cell r="D215" t="str">
            <v>8-810.7*</v>
          </cell>
          <cell r="E215" t="str">
            <v>Transfusion von Plasmabestandteilen und gentechnisch hergestellten Plasmaproteinen: Plasmatischer Faktor VII</v>
          </cell>
          <cell r="F215">
            <v>0</v>
          </cell>
        </row>
        <row r="216">
          <cell r="A216" t="str">
            <v>ZE2017-98.03</v>
          </cell>
          <cell r="B216">
            <v>0</v>
          </cell>
          <cell r="C216">
            <v>0</v>
          </cell>
          <cell r="D216" t="str">
            <v>8-810.8*</v>
          </cell>
          <cell r="E216" t="str">
            <v>Transfusion von Plasmabestandteilen und gentechnisch hergestellten Plasmaproteinen: Rekombinanter Faktor VIII</v>
          </cell>
          <cell r="F216">
            <v>0</v>
          </cell>
        </row>
        <row r="217">
          <cell r="A217" t="str">
            <v>ZE2017-98.04</v>
          </cell>
          <cell r="B217">
            <v>0</v>
          </cell>
          <cell r="C217">
            <v>0</v>
          </cell>
          <cell r="D217" t="str">
            <v>8-810.9*</v>
          </cell>
          <cell r="E217" t="str">
            <v>Transfusion von Plasmabestandteilen und gentechnisch hergestellten Plasmaproteinen: Plasmatischer Faktor VIII</v>
          </cell>
          <cell r="F217">
            <v>0</v>
          </cell>
        </row>
        <row r="218">
          <cell r="A218" t="str">
            <v>ZE2017-98.05</v>
          </cell>
          <cell r="B218">
            <v>0</v>
          </cell>
          <cell r="C218">
            <v>0</v>
          </cell>
          <cell r="D218" t="str">
            <v>8-810.a*</v>
          </cell>
          <cell r="E218" t="str">
            <v>Transfusion von Plasmabestandteilen und gentechnisch hergestellten Plasmaproteinen: Rekombinanter Faktor IX</v>
          </cell>
          <cell r="F218">
            <v>0</v>
          </cell>
        </row>
        <row r="219">
          <cell r="A219" t="str">
            <v>ZE2017-98.06</v>
          </cell>
          <cell r="B219">
            <v>0</v>
          </cell>
          <cell r="C219">
            <v>0</v>
          </cell>
          <cell r="D219" t="str">
            <v>8-810.b*</v>
          </cell>
          <cell r="E219" t="str">
            <v>Transfusion von Plasmabestandteilen und gentechnisch hergestellten Plasmaproteinen: Plasmatischer Faktor IX</v>
          </cell>
          <cell r="F219">
            <v>0</v>
          </cell>
        </row>
        <row r="220">
          <cell r="A220" t="str">
            <v>ZE2017-98.07</v>
          </cell>
          <cell r="B220">
            <v>0</v>
          </cell>
          <cell r="C220">
            <v>0</v>
          </cell>
          <cell r="D220" t="str">
            <v>8-810.c*</v>
          </cell>
          <cell r="E220" t="str">
            <v>Transfusion von Plasmabestandteilen und gentechnisch hergestellten Plasmaproteinen: FEIBA - Prothrombinkomplex mit Faktor-VIII-Inhibitor-Bypass-Aktivität</v>
          </cell>
          <cell r="F220">
            <v>0</v>
          </cell>
        </row>
        <row r="221">
          <cell r="A221" t="str">
            <v>ZE2017-98.08</v>
          </cell>
          <cell r="B221">
            <v>0</v>
          </cell>
          <cell r="C221">
            <v>0</v>
          </cell>
          <cell r="D221" t="str">
            <v>8-810.d*</v>
          </cell>
          <cell r="E221" t="str">
            <v>Transfusion von Plasmabestandteilen und gentechnisch hergestellten Plasmaproteinen: Von-Willebrand-Faktor</v>
          </cell>
          <cell r="F221">
            <v>0</v>
          </cell>
        </row>
        <row r="222">
          <cell r="A222" t="str">
            <v>ZE2017-98.09</v>
          </cell>
          <cell r="B222">
            <v>0</v>
          </cell>
          <cell r="C222">
            <v>0</v>
          </cell>
          <cell r="D222" t="str">
            <v>8-810.e*</v>
          </cell>
          <cell r="E222" t="str">
            <v>Transfusion von Plasmabestandteilen und gentechnisch hergestellten Plasmaproteinen: Faktor XIII</v>
          </cell>
          <cell r="F222">
            <v>0</v>
          </cell>
        </row>
        <row r="223">
          <cell r="A223" t="str">
            <v>ZE2017-98.10</v>
          </cell>
          <cell r="B223">
            <v>0</v>
          </cell>
          <cell r="C223">
            <v>0</v>
          </cell>
          <cell r="D223" t="str">
            <v>8-810.j*</v>
          </cell>
          <cell r="E223" t="str">
            <v>Transfusion von Plasmabestandteilen und gentechnisch hergestellten Plasmaproteinen: Fibrinogenkonzentrat</v>
          </cell>
          <cell r="F223">
            <v>0</v>
          </cell>
        </row>
        <row r="224">
          <cell r="A224" t="str">
            <v>ZE2017-98.11</v>
          </cell>
          <cell r="B224">
            <v>0</v>
          </cell>
          <cell r="C224">
            <v>0</v>
          </cell>
          <cell r="D224" t="str">
            <v>8-812.9*</v>
          </cell>
          <cell r="E224" t="str">
            <v>Transfusion von Plasma und anderen Plasmabestandteilen und gentechnisch hergestellten Plasmaproteinen: Humanes Protein C, parenteral</v>
          </cell>
          <cell r="F224">
            <v>0</v>
          </cell>
        </row>
        <row r="225">
          <cell r="A225" t="str">
            <v>ZE2017-99</v>
          </cell>
          <cell r="B225">
            <v>0</v>
          </cell>
          <cell r="C225">
            <v>0</v>
          </cell>
          <cell r="D225">
            <v>0</v>
          </cell>
          <cell r="E225" t="str">
            <v>Fremdbezug von Donor-Lymphozyten über Spenderdateien bei nicht-verwandten Spendern oder Bezug von Donor-Lymphozyten von außerhalb Deutschlands bei Familienspendern</v>
          </cell>
          <cell r="F225">
            <v>0</v>
          </cell>
        </row>
        <row r="226">
          <cell r="A226" t="str">
            <v>ZE2017-101</v>
          </cell>
          <cell r="B226">
            <v>0</v>
          </cell>
          <cell r="C226">
            <v>0</v>
          </cell>
          <cell r="D226" t="str">
            <v>6-005.g*</v>
          </cell>
          <cell r="E226" t="str">
            <v>Applikation von Medikamenten, Liste 5: Mifamurtid, parenteral</v>
          </cell>
          <cell r="F226">
            <v>0</v>
          </cell>
        </row>
        <row r="227">
          <cell r="A227" t="str">
            <v>ZE2017-103</v>
          </cell>
          <cell r="B227">
            <v>0</v>
          </cell>
          <cell r="C227">
            <v>0</v>
          </cell>
          <cell r="D227" t="str">
            <v>6-001.j*</v>
          </cell>
          <cell r="E227" t="str">
            <v>Applikation von Medikamenten, Liste 1: Rituximab, subkutan</v>
          </cell>
          <cell r="F227">
            <v>0</v>
          </cell>
        </row>
        <row r="228">
          <cell r="A228" t="str">
            <v>ZE2017-104</v>
          </cell>
          <cell r="B228">
            <v>0</v>
          </cell>
          <cell r="C228">
            <v>0</v>
          </cell>
          <cell r="D228" t="str">
            <v>6-001.m*</v>
          </cell>
          <cell r="E228" t="str">
            <v>Applikation von Medikamenten, Liste 1: Trastuzumab, subkutan</v>
          </cell>
          <cell r="F228">
            <v>0</v>
          </cell>
        </row>
        <row r="229">
          <cell r="A229" t="str">
            <v>ZE2017-105</v>
          </cell>
          <cell r="B229">
            <v>0</v>
          </cell>
          <cell r="C229">
            <v>0</v>
          </cell>
          <cell r="D229" t="str">
            <v>6-007.1*</v>
          </cell>
          <cell r="E229" t="str">
            <v>Applikation von Medikamenten, Liste 7: Posaconazol, oral, Tabletten</v>
          </cell>
          <cell r="F229">
            <v>0</v>
          </cell>
        </row>
        <row r="230">
          <cell r="A230" t="str">
            <v>ZE2017-106</v>
          </cell>
          <cell r="B230">
            <v>0</v>
          </cell>
          <cell r="C230">
            <v>0</v>
          </cell>
          <cell r="D230" t="str">
            <v>6-003.t*</v>
          </cell>
          <cell r="E230" t="str">
            <v>Applikation von Medikamenten, Liste 3: Abatacept, subkutan</v>
          </cell>
          <cell r="F230">
            <v>0</v>
          </cell>
        </row>
        <row r="231">
          <cell r="A231" t="str">
            <v>ZE2017-107</v>
          </cell>
          <cell r="B231">
            <v>0</v>
          </cell>
          <cell r="C231">
            <v>0</v>
          </cell>
          <cell r="D231" t="str">
            <v>8-83d.0*</v>
          </cell>
          <cell r="E231" t="str">
            <v>Andere perkutan-transluminale Gefäßintervention an Herz und Koronargefäßen: Einlegen eines medikamentenfreisetzenden bioresorbierbaren Stents</v>
          </cell>
          <cell r="F231">
            <v>0</v>
          </cell>
        </row>
        <row r="232">
          <cell r="A232" t="str">
            <v>ZE2017-108</v>
          </cell>
          <cell r="B232">
            <v>0</v>
          </cell>
          <cell r="C232">
            <v>0</v>
          </cell>
          <cell r="D232" t="str">
            <v>5-137.6</v>
          </cell>
          <cell r="E232" t="str">
            <v>Andere Operationen an der Iris: Operation mit Implantation eines künstlichen Irisdiaphragmas</v>
          </cell>
          <cell r="F232">
            <v>0</v>
          </cell>
        </row>
        <row r="233">
          <cell r="A233" t="str">
            <v>ZE2017-109</v>
          </cell>
          <cell r="B233">
            <v>0</v>
          </cell>
          <cell r="C233">
            <v>0</v>
          </cell>
          <cell r="D233" t="str">
            <v>8-854.8</v>
          </cell>
          <cell r="E233" t="str">
            <v>Hämodialyse: Verlängert intermittierend, zur Elimination von Proteinen mit einer Molekularmasse bis 60.000</v>
          </cell>
          <cell r="F233">
            <v>0</v>
          </cell>
        </row>
        <row r="234">
          <cell r="A234" t="str">
            <v>ZE2017-110</v>
          </cell>
          <cell r="B234">
            <v>0</v>
          </cell>
          <cell r="C234">
            <v>0</v>
          </cell>
          <cell r="D234" t="str">
            <v>6-005.n*</v>
          </cell>
          <cell r="E234" t="str">
            <v>Applikation von Medikamenten, Liste 5: Tocilizumab, subkutan</v>
          </cell>
          <cell r="F234">
            <v>0</v>
          </cell>
        </row>
        <row r="235">
          <cell r="A235" t="str">
            <v>ZE2017-111</v>
          </cell>
          <cell r="B235">
            <v>0</v>
          </cell>
          <cell r="C235">
            <v>0</v>
          </cell>
          <cell r="D235" t="str">
            <v>6-005.d*</v>
          </cell>
          <cell r="E235" t="str">
            <v>Applikation von Medikamenten, Liste 5: Nab-Paclitaxel, parenteral</v>
          </cell>
          <cell r="F235">
            <v>0</v>
          </cell>
        </row>
        <row r="236">
          <cell r="A236" t="str">
            <v>ZE2017-112</v>
          </cell>
          <cell r="B236">
            <v>0</v>
          </cell>
          <cell r="C236">
            <v>0</v>
          </cell>
          <cell r="D236" t="str">
            <v>6-006.2*</v>
          </cell>
          <cell r="E236" t="str">
            <v>Applikation von Medikamenten, Liste 6: Abirateronacetat, oral</v>
          </cell>
          <cell r="F236">
            <v>0</v>
          </cell>
        </row>
        <row r="237">
          <cell r="A237" t="str">
            <v>ZE2017-113</v>
          </cell>
          <cell r="B237">
            <v>0</v>
          </cell>
          <cell r="C237">
            <v>0</v>
          </cell>
          <cell r="D237" t="str">
            <v>6-006.1*</v>
          </cell>
          <cell r="E237" t="str">
            <v>Applikation von Medikamenten, Liste 6: Cabazitaxel, parenteral</v>
          </cell>
          <cell r="F237">
            <v>0</v>
          </cell>
        </row>
        <row r="238">
          <cell r="A238" t="str">
            <v>ZE2017-115</v>
          </cell>
          <cell r="B238">
            <v>0</v>
          </cell>
          <cell r="C238">
            <v>0</v>
          </cell>
          <cell r="D238" t="str">
            <v>1-991.0</v>
          </cell>
          <cell r="E238" t="str">
            <v>Molekulares Monitoring der Resttumorlast [MRD]: Molekulargenetische Identifikation und Herstellung von patientenspezifischen Markern für die Bestimmung der Resttumorlast (Minimal Residual Diseases (MRD))</v>
          </cell>
          <cell r="F238">
            <v>0</v>
          </cell>
        </row>
        <row r="239">
          <cell r="A239" t="str">
            <v>ZE2017-116</v>
          </cell>
          <cell r="B239">
            <v>0</v>
          </cell>
          <cell r="C239">
            <v>0</v>
          </cell>
          <cell r="D239" t="str">
            <v>1-991.1</v>
          </cell>
          <cell r="E239" t="str">
            <v>Molekulares Monitoring der Resttumorlast [MRD]: Patientenspezifische molekulargenetische Quantifizierung der Resttumorlast (MRD-Monitoring)</v>
          </cell>
          <cell r="F239">
            <v>0</v>
          </cell>
        </row>
        <row r="240">
          <cell r="A240" t="str">
            <v>ZE2017-117</v>
          </cell>
          <cell r="B240">
            <v>0</v>
          </cell>
          <cell r="C240">
            <v>0</v>
          </cell>
          <cell r="D240" t="str">
            <v>8-549.0</v>
          </cell>
          <cell r="E240" t="str">
            <v>Perkutane geschlossene Organperfusion mit Chemotherapeutika: Leber</v>
          </cell>
          <cell r="F240">
            <v>1</v>
          </cell>
        </row>
        <row r="241">
          <cell r="A241" t="str">
            <v>ZE2017-118.01</v>
          </cell>
          <cell r="B241">
            <v>0</v>
          </cell>
          <cell r="C241">
            <v>0</v>
          </cell>
          <cell r="D241" t="str">
            <v>5-028.90</v>
          </cell>
          <cell r="E241" t="str">
            <v>Implantation oder Wechsel eines Neurostimulators zur Hirnstimulation mit Implantation oder Wechsel einer Neurostimulationselektrode: Einkanalstimulator, vollimplantierbar, nicht wiederaufladbar</v>
          </cell>
          <cell r="F241">
            <v>0</v>
          </cell>
        </row>
        <row r="242">
          <cell r="A242" t="str">
            <v>ZE2017-118.02</v>
          </cell>
          <cell r="B242">
            <v>0</v>
          </cell>
          <cell r="C242">
            <v>0</v>
          </cell>
          <cell r="D242" t="str">
            <v>5-028.a0</v>
          </cell>
          <cell r="E242" t="str">
            <v>Wechsel eines Neurostimulators zur Hirnstimulation ohne Wechsel einer Neurostimulationselektrode: Einkanalstimulator, vollimplantierbar, nicht wiederaufladbar</v>
          </cell>
          <cell r="F242">
            <v>0</v>
          </cell>
        </row>
        <row r="243">
          <cell r="A243" t="str">
            <v>ZE2017-118.03</v>
          </cell>
          <cell r="B243">
            <v>0</v>
          </cell>
          <cell r="C243">
            <v>0</v>
          </cell>
          <cell r="D243" t="str">
            <v>5-028.c0</v>
          </cell>
          <cell r="E243" t="str">
            <v>Implantation eines Neurostimulators zur Hirnstimulation ohne Implantation einer Neurostimulationselektrode: Einkanalstimulator, vollimplantierbar, nicht wiederaufladbar</v>
          </cell>
          <cell r="F243">
            <v>0</v>
          </cell>
        </row>
        <row r="244">
          <cell r="A244" t="str">
            <v>ZE2017-119</v>
          </cell>
          <cell r="B244">
            <v>0</v>
          </cell>
          <cell r="C244">
            <v>0</v>
          </cell>
          <cell r="D244" t="str">
            <v>5-786.j0</v>
          </cell>
          <cell r="E244" t="str">
            <v>Osteosyntheseverfahren: Durch internes Verlängerungs- oder Knochentransportsystem: Nicht motorisiert</v>
          </cell>
          <cell r="F244">
            <v>0</v>
          </cell>
        </row>
        <row r="245">
          <cell r="A245" t="str">
            <v>ZE2017-120</v>
          </cell>
          <cell r="B245">
            <v>0</v>
          </cell>
          <cell r="C245">
            <v>0</v>
          </cell>
          <cell r="D245" t="str">
            <v>6-001.c*</v>
          </cell>
          <cell r="E245" t="str">
            <v>Applikation von Medikamenten, Liste 1: Pemetrexed, parenteral</v>
          </cell>
          <cell r="F245">
            <v>0</v>
          </cell>
        </row>
        <row r="246">
          <cell r="A246" t="str">
            <v>ZE2017-121</v>
          </cell>
          <cell r="B246">
            <v>0</v>
          </cell>
          <cell r="C246">
            <v>0</v>
          </cell>
          <cell r="D246" t="str">
            <v>6-002.b*</v>
          </cell>
          <cell r="E246" t="str">
            <v>Applikation von Medikamenten, Liste 2: Etanercept, parenteral</v>
          </cell>
          <cell r="F246">
            <v>0</v>
          </cell>
        </row>
        <row r="247">
          <cell r="A247" t="str">
            <v>ZE2017-122</v>
          </cell>
          <cell r="B247">
            <v>0</v>
          </cell>
          <cell r="C247">
            <v>0</v>
          </cell>
          <cell r="D247" t="str">
            <v>6-001.g*</v>
          </cell>
          <cell r="E247" t="str">
            <v>Applikation von Medikamenten, Liste 1: Imatinib, oral</v>
          </cell>
          <cell r="F247">
            <v>0</v>
          </cell>
        </row>
        <row r="248">
          <cell r="A248" t="str">
            <v>ZE2017-123</v>
          </cell>
          <cell r="B248">
            <v>0</v>
          </cell>
          <cell r="C248">
            <v>0</v>
          </cell>
          <cell r="D248" t="str">
            <v>6-002.p*</v>
          </cell>
          <cell r="E248" t="str">
            <v>Applikation von Medikamenten, Liste 2: Caspofungin, parenteral</v>
          </cell>
          <cell r="F248">
            <v>0</v>
          </cell>
        </row>
        <row r="249">
          <cell r="A249" t="str">
            <v>ZE2017-124</v>
          </cell>
          <cell r="B249">
            <v>0</v>
          </cell>
          <cell r="C249">
            <v>0</v>
          </cell>
          <cell r="D249" t="str">
            <v>6-002.5*</v>
          </cell>
          <cell r="E249" t="str">
            <v>Applikation von Medikamenten, Liste 2: Voriconazol, oral</v>
          </cell>
          <cell r="F249">
            <v>0</v>
          </cell>
        </row>
        <row r="250">
          <cell r="A250" t="str">
            <v>ZE2017-125</v>
          </cell>
          <cell r="B250">
            <v>0</v>
          </cell>
          <cell r="C250">
            <v>57.76</v>
          </cell>
          <cell r="D250" t="str">
            <v>6-002.r*</v>
          </cell>
          <cell r="E250" t="str">
            <v>Applikation von Medikamenten, Liste 2: Voriconazol, parenteral</v>
          </cell>
          <cell r="F250">
            <v>0</v>
          </cell>
        </row>
        <row r="251">
          <cell r="A251" t="str">
            <v>ZE2017-126</v>
          </cell>
          <cell r="B251">
            <v>0</v>
          </cell>
          <cell r="C251">
            <v>0</v>
          </cell>
          <cell r="D251" t="str">
            <v>6-006.h*</v>
          </cell>
          <cell r="E251" t="str">
            <v>Applikation von Medikamenten, Liste 6: Ipilimumab, parenteral</v>
          </cell>
          <cell r="F251">
            <v>0</v>
          </cell>
        </row>
        <row r="252">
          <cell r="A252" t="str">
            <v>ZE2017-127</v>
          </cell>
          <cell r="B252">
            <v>0</v>
          </cell>
          <cell r="C252">
            <v>0</v>
          </cell>
          <cell r="D252" t="str">
            <v>6-003.r*</v>
          </cell>
          <cell r="E252" t="str">
            <v>Applikation von Medikamenten, Liste 3: L-Asparaginase aus Erwinia chrysanthemi [Erwinase], parenteral</v>
          </cell>
          <cell r="F252">
            <v>0</v>
          </cell>
        </row>
        <row r="253">
          <cell r="A253" t="str">
            <v>ZE2017-128</v>
          </cell>
          <cell r="B253">
            <v>0</v>
          </cell>
          <cell r="C253">
            <v>0</v>
          </cell>
          <cell r="D253" t="str">
            <v>6-003.n*</v>
          </cell>
          <cell r="E253" t="str">
            <v>Applikation von Medikamenten, Liste 3: Nicht pegylierte Asparaginase, parenteral</v>
          </cell>
          <cell r="F253">
            <v>0</v>
          </cell>
        </row>
        <row r="254">
          <cell r="A254" t="str">
            <v>ZE2017-129</v>
          </cell>
          <cell r="B254">
            <v>0</v>
          </cell>
          <cell r="C254">
            <v>0</v>
          </cell>
          <cell r="D254" t="str">
            <v>6-003.p*</v>
          </cell>
          <cell r="E254" t="str">
            <v>Applikation von Medikamenten, Liste 3: Pegylierte Asparaginase, parenteral</v>
          </cell>
          <cell r="F254">
            <v>0</v>
          </cell>
        </row>
        <row r="255">
          <cell r="A255" t="str">
            <v>ZE2017-130</v>
          </cell>
          <cell r="B255">
            <v>0</v>
          </cell>
          <cell r="C255">
            <v>0</v>
          </cell>
          <cell r="D255" t="str">
            <v>6-006.6*</v>
          </cell>
          <cell r="E255" t="str">
            <v>Applikation von Medikamenten, Liste 6: Belimumab, parenteral</v>
          </cell>
          <cell r="F255">
            <v>0</v>
          </cell>
        </row>
        <row r="256">
          <cell r="A256" t="str">
            <v>ZE2017-131</v>
          </cell>
          <cell r="B256">
            <v>0</v>
          </cell>
          <cell r="C256">
            <v>0</v>
          </cell>
          <cell r="D256" t="str">
            <v>6-005.k*</v>
          </cell>
          <cell r="E256" t="str">
            <v>Applikation von Medikamenten, Liste 5: Defibrotid, parenteral</v>
          </cell>
          <cell r="F256">
            <v>0</v>
          </cell>
        </row>
        <row r="257">
          <cell r="A257" t="str">
            <v>ZE2017-132</v>
          </cell>
          <cell r="B257">
            <v>0</v>
          </cell>
          <cell r="C257">
            <v>0</v>
          </cell>
          <cell r="D257" t="str">
            <v>6-007.n*</v>
          </cell>
          <cell r="E257" t="str">
            <v>Applikation von Medikamenten, Liste 7: Thiotepa, parenteral</v>
          </cell>
          <cell r="F257">
            <v>0</v>
          </cell>
        </row>
        <row r="258">
          <cell r="A258" t="str">
            <v>ZE2017-133</v>
          </cell>
          <cell r="B258">
            <v>0</v>
          </cell>
          <cell r="C258">
            <v>0</v>
          </cell>
          <cell r="D258" t="str">
            <v>8-98h.0*</v>
          </cell>
          <cell r="E258" t="str">
            <v>Spezialisierte palliativmedizinische Komplexbehandlung durch einen Palliativdienst: Durch einen internen Palliativdienst</v>
          </cell>
          <cell r="F258">
            <v>1</v>
          </cell>
        </row>
        <row r="259">
          <cell r="A259" t="str">
            <v>ZE2017-134</v>
          </cell>
          <cell r="B259">
            <v>0</v>
          </cell>
          <cell r="C259">
            <v>0</v>
          </cell>
          <cell r="D259" t="str">
            <v>8-98h.1*</v>
          </cell>
          <cell r="E259" t="str">
            <v>Spezialisierte palliativmedizinische Komplexbehandlung durch einen Palliativdienst: Durch einen externen Palliativdienst</v>
          </cell>
          <cell r="F259">
            <v>1</v>
          </cell>
        </row>
        <row r="260">
          <cell r="A260" t="str">
            <v>ZE2017-135.01</v>
          </cell>
          <cell r="B260">
            <v>0</v>
          </cell>
          <cell r="C260">
            <v>0</v>
          </cell>
          <cell r="D260" t="str">
            <v>1-944.1</v>
          </cell>
          <cell r="E260" t="str">
            <v>Basisdiagnostik bei unklarem Symptomkomplex bei Neugeborenen und Säuglingen: Mit erweiterter molekulargenetischer Diagnostik</v>
          </cell>
          <cell r="F260">
            <v>1</v>
          </cell>
        </row>
        <row r="261">
          <cell r="A261" t="str">
            <v>ZE2017-135.02</v>
          </cell>
          <cell r="B261">
            <v>0</v>
          </cell>
          <cell r="C261">
            <v>0</v>
          </cell>
          <cell r="D261" t="str">
            <v>1-944.2</v>
          </cell>
          <cell r="E261" t="str">
            <v>Basisdiagnostik bei unklarem Symptomkomplex bei Neugeborenen und Säuglingen: Mit Chromosomenanalyse (Zytogenetische Diagnostik)</v>
          </cell>
          <cell r="F261">
            <v>1</v>
          </cell>
        </row>
        <row r="262">
          <cell r="A262" t="str">
            <v>ZE2017-135.03</v>
          </cell>
          <cell r="B262">
            <v>0</v>
          </cell>
          <cell r="C262">
            <v>0</v>
          </cell>
          <cell r="D262" t="str">
            <v>1-944.3</v>
          </cell>
          <cell r="E262" t="str">
            <v>Basisdiagnostik bei unklarem Symptomkomplex bei Neugeborenen und Säuglingen: Mit erweiterter molekulargenetischer Diagnostik und Chromosomenanalyse (Zytogenetische Diagnostik)</v>
          </cell>
          <cell r="F262">
            <v>1</v>
          </cell>
        </row>
        <row r="263">
          <cell r="A263" t="str">
            <v>ZE2017-136</v>
          </cell>
          <cell r="B263">
            <v>0</v>
          </cell>
          <cell r="C263">
            <v>0</v>
          </cell>
          <cell r="D263" t="str">
            <v>5-339.8*</v>
          </cell>
          <cell r="E263" t="str">
            <v>Andere Operationen an Lunge und Bronchien: Einlegen von endobronchialen Nitinolspiralen, bronchoskopisch</v>
          </cell>
          <cell r="F263">
            <v>0</v>
          </cell>
        </row>
        <row r="264">
          <cell r="A264">
            <v>0</v>
          </cell>
          <cell r="B264">
            <v>0</v>
          </cell>
          <cell r="C264">
            <v>0</v>
          </cell>
          <cell r="D264">
            <v>0</v>
          </cell>
          <cell r="E264">
            <v>0</v>
          </cell>
          <cell r="F264">
            <v>0</v>
          </cell>
        </row>
        <row r="265">
          <cell r="A265">
            <v>0</v>
          </cell>
          <cell r="B265">
            <v>0</v>
          </cell>
          <cell r="C265">
            <v>0</v>
          </cell>
          <cell r="D265">
            <v>0</v>
          </cell>
          <cell r="E265">
            <v>0</v>
          </cell>
          <cell r="F265">
            <v>0</v>
          </cell>
        </row>
        <row r="266">
          <cell r="A266">
            <v>0</v>
          </cell>
          <cell r="B266">
            <v>0</v>
          </cell>
          <cell r="C266">
            <v>0</v>
          </cell>
          <cell r="D266">
            <v>0</v>
          </cell>
          <cell r="E266">
            <v>0</v>
          </cell>
          <cell r="F266">
            <v>0</v>
          </cell>
        </row>
        <row r="267">
          <cell r="A267">
            <v>0</v>
          </cell>
          <cell r="B267">
            <v>0</v>
          </cell>
          <cell r="C267">
            <v>0</v>
          </cell>
          <cell r="D267">
            <v>0</v>
          </cell>
          <cell r="E267">
            <v>0</v>
          </cell>
          <cell r="F267">
            <v>0</v>
          </cell>
        </row>
        <row r="268">
          <cell r="A268">
            <v>0</v>
          </cell>
          <cell r="B268">
            <v>0</v>
          </cell>
          <cell r="C268">
            <v>0</v>
          </cell>
          <cell r="D268">
            <v>0</v>
          </cell>
          <cell r="E268">
            <v>0</v>
          </cell>
          <cell r="F268">
            <v>0</v>
          </cell>
        </row>
        <row r="269">
          <cell r="A269">
            <v>0</v>
          </cell>
          <cell r="B269">
            <v>0</v>
          </cell>
          <cell r="C269">
            <v>0</v>
          </cell>
          <cell r="D269">
            <v>0</v>
          </cell>
          <cell r="E269">
            <v>0</v>
          </cell>
          <cell r="F269">
            <v>0</v>
          </cell>
        </row>
        <row r="270">
          <cell r="A270">
            <v>0</v>
          </cell>
          <cell r="B270">
            <v>0</v>
          </cell>
          <cell r="C270">
            <v>0</v>
          </cell>
          <cell r="D270">
            <v>0</v>
          </cell>
          <cell r="E270">
            <v>0</v>
          </cell>
          <cell r="F270">
            <v>0</v>
          </cell>
        </row>
        <row r="271">
          <cell r="A271">
            <v>0</v>
          </cell>
          <cell r="B271">
            <v>0</v>
          </cell>
          <cell r="C271">
            <v>0</v>
          </cell>
          <cell r="D271">
            <v>0</v>
          </cell>
          <cell r="E271">
            <v>0</v>
          </cell>
          <cell r="F271">
            <v>0</v>
          </cell>
        </row>
        <row r="272">
          <cell r="A272">
            <v>0</v>
          </cell>
          <cell r="B272">
            <v>0</v>
          </cell>
          <cell r="C272">
            <v>0</v>
          </cell>
          <cell r="D272">
            <v>0</v>
          </cell>
          <cell r="E272">
            <v>0</v>
          </cell>
          <cell r="F272">
            <v>0</v>
          </cell>
        </row>
        <row r="273">
          <cell r="A273">
            <v>0</v>
          </cell>
          <cell r="B273">
            <v>0</v>
          </cell>
          <cell r="C273">
            <v>0</v>
          </cell>
          <cell r="D273">
            <v>0</v>
          </cell>
          <cell r="E273">
            <v>0</v>
          </cell>
          <cell r="F273">
            <v>0</v>
          </cell>
        </row>
        <row r="274">
          <cell r="A274">
            <v>0</v>
          </cell>
          <cell r="B274">
            <v>0</v>
          </cell>
          <cell r="C274">
            <v>0</v>
          </cell>
          <cell r="D274">
            <v>0</v>
          </cell>
          <cell r="E274">
            <v>0</v>
          </cell>
          <cell r="F274">
            <v>0</v>
          </cell>
        </row>
        <row r="275">
          <cell r="A275">
            <v>0</v>
          </cell>
          <cell r="B275">
            <v>0</v>
          </cell>
          <cell r="C275">
            <v>0</v>
          </cell>
          <cell r="D275">
            <v>0</v>
          </cell>
          <cell r="E275">
            <v>0</v>
          </cell>
          <cell r="F275">
            <v>0</v>
          </cell>
        </row>
        <row r="276">
          <cell r="A276">
            <v>0</v>
          </cell>
          <cell r="B276">
            <v>0</v>
          </cell>
          <cell r="C276">
            <v>0</v>
          </cell>
          <cell r="D276">
            <v>0</v>
          </cell>
          <cell r="E276">
            <v>0</v>
          </cell>
          <cell r="F276">
            <v>0</v>
          </cell>
        </row>
        <row r="277">
          <cell r="A277">
            <v>0</v>
          </cell>
          <cell r="B277">
            <v>0</v>
          </cell>
          <cell r="C277">
            <v>0</v>
          </cell>
          <cell r="D277">
            <v>0</v>
          </cell>
          <cell r="E277">
            <v>0</v>
          </cell>
          <cell r="F277">
            <v>0</v>
          </cell>
        </row>
        <row r="278">
          <cell r="A278">
            <v>0</v>
          </cell>
          <cell r="B278">
            <v>0</v>
          </cell>
          <cell r="C278">
            <v>0</v>
          </cell>
          <cell r="D278">
            <v>0</v>
          </cell>
          <cell r="E278">
            <v>0</v>
          </cell>
          <cell r="F278">
            <v>0</v>
          </cell>
        </row>
        <row r="279">
          <cell r="A279">
            <v>0</v>
          </cell>
          <cell r="B279">
            <v>0</v>
          </cell>
          <cell r="C279">
            <v>0</v>
          </cell>
          <cell r="D279">
            <v>0</v>
          </cell>
          <cell r="E279">
            <v>0</v>
          </cell>
          <cell r="F279">
            <v>0</v>
          </cell>
        </row>
        <row r="280">
          <cell r="A280">
            <v>0</v>
          </cell>
          <cell r="B280">
            <v>0</v>
          </cell>
          <cell r="C280">
            <v>0</v>
          </cell>
          <cell r="D280">
            <v>0</v>
          </cell>
          <cell r="E280">
            <v>0</v>
          </cell>
          <cell r="F280">
            <v>0</v>
          </cell>
        </row>
        <row r="281">
          <cell r="A281">
            <v>0</v>
          </cell>
          <cell r="B281">
            <v>0</v>
          </cell>
          <cell r="C281">
            <v>0</v>
          </cell>
          <cell r="D281">
            <v>0</v>
          </cell>
          <cell r="E281">
            <v>0</v>
          </cell>
          <cell r="F281">
            <v>0</v>
          </cell>
        </row>
        <row r="282">
          <cell r="A282">
            <v>0</v>
          </cell>
          <cell r="B282">
            <v>0</v>
          </cell>
          <cell r="C282">
            <v>0</v>
          </cell>
          <cell r="D282">
            <v>0</v>
          </cell>
          <cell r="E282">
            <v>0</v>
          </cell>
          <cell r="F282">
            <v>0</v>
          </cell>
        </row>
        <row r="283">
          <cell r="A283">
            <v>0</v>
          </cell>
          <cell r="B283">
            <v>0</v>
          </cell>
          <cell r="C283">
            <v>0</v>
          </cell>
          <cell r="D283">
            <v>0</v>
          </cell>
          <cell r="E283">
            <v>0</v>
          </cell>
          <cell r="F283">
            <v>0</v>
          </cell>
        </row>
        <row r="284">
          <cell r="A284">
            <v>0</v>
          </cell>
          <cell r="B284">
            <v>0</v>
          </cell>
          <cell r="C284">
            <v>0</v>
          </cell>
          <cell r="D284">
            <v>0</v>
          </cell>
          <cell r="E284">
            <v>0</v>
          </cell>
          <cell r="F284">
            <v>0</v>
          </cell>
        </row>
        <row r="285">
          <cell r="A285">
            <v>0</v>
          </cell>
          <cell r="B285">
            <v>0</v>
          </cell>
          <cell r="C285">
            <v>0</v>
          </cell>
          <cell r="D285">
            <v>0</v>
          </cell>
          <cell r="E285">
            <v>0</v>
          </cell>
          <cell r="F285">
            <v>0</v>
          </cell>
        </row>
        <row r="286">
          <cell r="A286">
            <v>0</v>
          </cell>
          <cell r="B286">
            <v>0</v>
          </cell>
          <cell r="C286">
            <v>0</v>
          </cell>
          <cell r="D286">
            <v>0</v>
          </cell>
          <cell r="E286">
            <v>0</v>
          </cell>
          <cell r="F286">
            <v>0</v>
          </cell>
        </row>
        <row r="287">
          <cell r="A287">
            <v>0</v>
          </cell>
          <cell r="B287">
            <v>0</v>
          </cell>
          <cell r="C287">
            <v>0</v>
          </cell>
          <cell r="D287">
            <v>0</v>
          </cell>
          <cell r="E287">
            <v>0</v>
          </cell>
          <cell r="F287">
            <v>0</v>
          </cell>
        </row>
        <row r="288">
          <cell r="A288">
            <v>0</v>
          </cell>
          <cell r="B288">
            <v>0</v>
          </cell>
          <cell r="C288">
            <v>0</v>
          </cell>
          <cell r="D288">
            <v>0</v>
          </cell>
          <cell r="E288">
            <v>0</v>
          </cell>
          <cell r="F288">
            <v>0</v>
          </cell>
        </row>
        <row r="289">
          <cell r="A289">
            <v>0</v>
          </cell>
          <cell r="B289">
            <v>0</v>
          </cell>
          <cell r="C289">
            <v>0</v>
          </cell>
          <cell r="D289">
            <v>0</v>
          </cell>
          <cell r="E289">
            <v>0</v>
          </cell>
          <cell r="F289">
            <v>0</v>
          </cell>
        </row>
        <row r="290">
          <cell r="A290">
            <v>0</v>
          </cell>
          <cell r="B290">
            <v>0</v>
          </cell>
          <cell r="C290">
            <v>0</v>
          </cell>
          <cell r="D290">
            <v>0</v>
          </cell>
          <cell r="E290">
            <v>0</v>
          </cell>
          <cell r="F290">
            <v>0</v>
          </cell>
        </row>
        <row r="291">
          <cell r="A291">
            <v>0</v>
          </cell>
          <cell r="B291">
            <v>0</v>
          </cell>
          <cell r="C291">
            <v>0</v>
          </cell>
          <cell r="D291">
            <v>0</v>
          </cell>
          <cell r="E291">
            <v>0</v>
          </cell>
          <cell r="F291">
            <v>0</v>
          </cell>
        </row>
        <row r="292">
          <cell r="A292">
            <v>0</v>
          </cell>
          <cell r="B292">
            <v>0</v>
          </cell>
          <cell r="C292">
            <v>0</v>
          </cell>
          <cell r="D292">
            <v>0</v>
          </cell>
          <cell r="E292">
            <v>0</v>
          </cell>
          <cell r="F292">
            <v>0</v>
          </cell>
        </row>
        <row r="293">
          <cell r="A293">
            <v>0</v>
          </cell>
          <cell r="B293">
            <v>0</v>
          </cell>
          <cell r="C293">
            <v>0</v>
          </cell>
          <cell r="D293">
            <v>0</v>
          </cell>
          <cell r="E293">
            <v>0</v>
          </cell>
          <cell r="F293">
            <v>0</v>
          </cell>
        </row>
      </sheetData>
      <sheetData sheetId="18"/>
      <sheetData sheetId="19"/>
    </sheetDataSet>
  </externalBook>
</externalLink>
</file>

<file path=xl/theme/theme1.xml><?xml version="1.0" encoding="utf-8"?>
<a:theme xmlns:a="http://schemas.openxmlformats.org/drawingml/2006/main" name="Office Theme">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3"/>
  <sheetViews>
    <sheetView showGridLines="0" tabSelected="1" zoomScale="70" zoomScaleNormal="70" workbookViewId="0">
      <selection activeCell="Q11" sqref="Q11"/>
    </sheetView>
  </sheetViews>
  <sheetFormatPr baseColWidth="10" defaultColWidth="8" defaultRowHeight="12.75" outlineLevelRow="1" x14ac:dyDescent="0.25"/>
  <cols>
    <col min="1" max="1" width="12" style="136" customWidth="1"/>
    <col min="2" max="2" width="53.5703125" style="136" customWidth="1"/>
    <col min="3" max="3" width="21.5703125" style="136" customWidth="1"/>
    <col min="4" max="4" width="21.85546875" style="136" customWidth="1"/>
    <col min="5" max="5" width="22.42578125" style="136" customWidth="1"/>
    <col min="6" max="6" width="21" style="136" customWidth="1"/>
    <col min="7" max="7" width="2.42578125" style="204" customWidth="1"/>
    <col min="8" max="9" width="21" style="136" customWidth="1"/>
    <col min="10" max="10" width="26.5703125" style="136" customWidth="1"/>
    <col min="11" max="11" width="27.42578125" style="136" customWidth="1"/>
    <col min="12" max="12" width="29.42578125" style="136" customWidth="1"/>
    <col min="13" max="16384" width="8" style="136"/>
  </cols>
  <sheetData>
    <row r="1" spans="1:12" ht="51.6" customHeight="1" x14ac:dyDescent="0.3">
      <c r="A1" s="253" t="s">
        <v>82</v>
      </c>
      <c r="E1" s="258"/>
      <c r="F1" s="258"/>
      <c r="K1" s="137"/>
      <c r="L1" s="137"/>
    </row>
    <row r="2" spans="1:12" ht="27" customHeight="1" thickBot="1" x14ac:dyDescent="0.3">
      <c r="A2" s="261" t="s">
        <v>85</v>
      </c>
      <c r="B2" s="261"/>
      <c r="C2" s="261"/>
      <c r="D2" s="261"/>
      <c r="E2" s="261"/>
      <c r="F2" s="202"/>
      <c r="G2" s="205"/>
      <c r="H2" s="192"/>
      <c r="I2" s="192"/>
      <c r="J2" s="184"/>
      <c r="K2" s="137"/>
      <c r="L2" s="137"/>
    </row>
    <row r="3" spans="1:12" ht="125.25" customHeight="1" thickBot="1" x14ac:dyDescent="0.3">
      <c r="A3" s="138"/>
      <c r="B3" s="138"/>
      <c r="C3" s="266" t="s">
        <v>91</v>
      </c>
      <c r="D3" s="267"/>
      <c r="E3" s="269" t="s">
        <v>111</v>
      </c>
      <c r="F3" s="270"/>
      <c r="G3" s="206"/>
      <c r="H3" s="266" t="s">
        <v>91</v>
      </c>
      <c r="I3" s="267"/>
      <c r="J3" s="266" t="s">
        <v>110</v>
      </c>
      <c r="K3" s="271"/>
    </row>
    <row r="4" spans="1:12" ht="102" customHeight="1" thickBot="1" x14ac:dyDescent="0.3">
      <c r="A4" s="139" t="s">
        <v>64</v>
      </c>
      <c r="B4" s="140" t="s">
        <v>65</v>
      </c>
      <c r="C4" s="234" t="s">
        <v>89</v>
      </c>
      <c r="D4" s="234" t="s">
        <v>90</v>
      </c>
      <c r="E4" s="146" t="s">
        <v>93</v>
      </c>
      <c r="F4" s="146" t="s">
        <v>94</v>
      </c>
      <c r="G4" s="214"/>
      <c r="H4" s="234" t="s">
        <v>84</v>
      </c>
      <c r="I4" s="234" t="s">
        <v>86</v>
      </c>
      <c r="J4" s="147" t="s">
        <v>96</v>
      </c>
      <c r="K4" s="141" t="s">
        <v>97</v>
      </c>
    </row>
    <row r="5" spans="1:12" ht="23.1" customHeight="1" x14ac:dyDescent="0.25">
      <c r="A5" s="142">
        <v>1</v>
      </c>
      <c r="B5" s="148" t="s">
        <v>66</v>
      </c>
      <c r="C5" s="246"/>
      <c r="D5" s="247"/>
      <c r="E5" s="232"/>
      <c r="F5" s="155"/>
      <c r="G5" s="207"/>
      <c r="H5" s="189"/>
      <c r="I5" s="194"/>
      <c r="J5" s="156"/>
      <c r="K5" s="157"/>
    </row>
    <row r="6" spans="1:12" ht="23.1" customHeight="1" x14ac:dyDescent="0.25">
      <c r="A6" s="143">
        <v>2</v>
      </c>
      <c r="B6" s="149" t="s">
        <v>67</v>
      </c>
      <c r="C6" s="246"/>
      <c r="D6" s="247"/>
      <c r="E6" s="233"/>
      <c r="F6" s="158"/>
      <c r="G6" s="207"/>
      <c r="H6" s="190"/>
      <c r="I6" s="195"/>
      <c r="J6" s="159"/>
      <c r="K6" s="160"/>
    </row>
    <row r="7" spans="1:12" ht="23.1" customHeight="1" x14ac:dyDescent="0.25">
      <c r="A7" s="143">
        <v>3</v>
      </c>
      <c r="B7" s="149" t="s">
        <v>68</v>
      </c>
      <c r="C7" s="246"/>
      <c r="D7" s="247"/>
      <c r="E7" s="233"/>
      <c r="F7" s="158"/>
      <c r="G7" s="207"/>
      <c r="H7" s="190"/>
      <c r="I7" s="195"/>
      <c r="J7" s="159"/>
      <c r="K7" s="160"/>
    </row>
    <row r="8" spans="1:12" ht="23.1" customHeight="1" x14ac:dyDescent="0.25">
      <c r="A8" s="143">
        <v>4</v>
      </c>
      <c r="B8" s="149" t="s">
        <v>69</v>
      </c>
      <c r="C8" s="246"/>
      <c r="D8" s="247"/>
      <c r="E8" s="233"/>
      <c r="F8" s="158"/>
      <c r="G8" s="207"/>
      <c r="H8" s="190"/>
      <c r="I8" s="195"/>
      <c r="J8" s="159"/>
      <c r="K8" s="160"/>
    </row>
    <row r="9" spans="1:12" ht="23.1" customHeight="1" x14ac:dyDescent="0.25">
      <c r="A9" s="143">
        <v>5</v>
      </c>
      <c r="B9" s="149" t="s">
        <v>63</v>
      </c>
      <c r="C9" s="246"/>
      <c r="D9" s="247"/>
      <c r="E9" s="233"/>
      <c r="F9" s="158"/>
      <c r="G9" s="207"/>
      <c r="H9" s="190"/>
      <c r="I9" s="195"/>
      <c r="J9" s="159"/>
      <c r="K9" s="160"/>
    </row>
    <row r="10" spans="1:12" ht="23.1" customHeight="1" x14ac:dyDescent="0.25">
      <c r="A10" s="143">
        <v>6</v>
      </c>
      <c r="B10" s="149" t="s">
        <v>70</v>
      </c>
      <c r="C10" s="246"/>
      <c r="D10" s="247"/>
      <c r="E10" s="233"/>
      <c r="F10" s="158"/>
      <c r="G10" s="207"/>
      <c r="H10" s="190"/>
      <c r="I10" s="195"/>
      <c r="J10" s="159"/>
      <c r="K10" s="160"/>
    </row>
    <row r="11" spans="1:12" ht="23.1" customHeight="1" x14ac:dyDescent="0.25">
      <c r="A11" s="143">
        <v>7</v>
      </c>
      <c r="B11" s="165" t="s">
        <v>78</v>
      </c>
      <c r="C11" s="246"/>
      <c r="D11" s="247"/>
      <c r="E11" s="233"/>
      <c r="F11" s="158"/>
      <c r="G11" s="207"/>
      <c r="H11" s="190"/>
      <c r="I11" s="195"/>
      <c r="J11" s="159"/>
      <c r="K11" s="160"/>
    </row>
    <row r="12" spans="1:12" ht="23.1" customHeight="1" x14ac:dyDescent="0.25">
      <c r="A12" s="143">
        <v>8</v>
      </c>
      <c r="B12" s="165" t="s">
        <v>76</v>
      </c>
      <c r="C12" s="246"/>
      <c r="D12" s="247"/>
      <c r="E12" s="233"/>
      <c r="F12" s="158"/>
      <c r="G12" s="207"/>
      <c r="H12" s="190"/>
      <c r="I12" s="195"/>
      <c r="J12" s="159"/>
      <c r="K12" s="160"/>
    </row>
    <row r="13" spans="1:12" ht="23.1" customHeight="1" x14ac:dyDescent="0.25">
      <c r="A13" s="143">
        <v>9</v>
      </c>
      <c r="B13" s="165" t="s">
        <v>99</v>
      </c>
      <c r="C13" s="246"/>
      <c r="D13" s="247"/>
      <c r="E13" s="233"/>
      <c r="F13" s="158"/>
      <c r="G13" s="207"/>
      <c r="H13" s="190"/>
      <c r="I13" s="190"/>
      <c r="J13" s="159"/>
      <c r="K13" s="160"/>
    </row>
    <row r="14" spans="1:12" ht="23.1" customHeight="1" x14ac:dyDescent="0.25">
      <c r="A14" s="143">
        <v>10</v>
      </c>
      <c r="B14" s="165" t="s">
        <v>100</v>
      </c>
      <c r="C14" s="246"/>
      <c r="D14" s="247"/>
      <c r="E14" s="233"/>
      <c r="F14" s="158"/>
      <c r="G14" s="207"/>
      <c r="H14" s="190"/>
      <c r="I14" s="190"/>
      <c r="J14" s="159"/>
      <c r="K14" s="160"/>
    </row>
    <row r="15" spans="1:12" ht="30" x14ac:dyDescent="0.25">
      <c r="A15" s="143"/>
      <c r="B15" s="245" t="s">
        <v>113</v>
      </c>
      <c r="C15" s="237"/>
      <c r="D15" s="190"/>
      <c r="E15" s="233"/>
      <c r="F15" s="158"/>
      <c r="G15" s="208"/>
      <c r="H15" s="190"/>
      <c r="I15" s="190"/>
      <c r="J15" s="159"/>
      <c r="K15" s="160"/>
    </row>
    <row r="16" spans="1:12" ht="23.1" customHeight="1" x14ac:dyDescent="0.25">
      <c r="A16" s="143">
        <v>11</v>
      </c>
      <c r="B16" s="149" t="s">
        <v>103</v>
      </c>
      <c r="C16" s="238"/>
      <c r="D16" s="235"/>
      <c r="E16" s="233"/>
      <c r="F16" s="158"/>
      <c r="G16" s="208"/>
      <c r="H16" s="248"/>
      <c r="I16" s="248"/>
      <c r="J16" s="159"/>
      <c r="K16" s="160"/>
    </row>
    <row r="17" spans="1:16" ht="23.1" customHeight="1" x14ac:dyDescent="0.25">
      <c r="A17" s="143">
        <v>12</v>
      </c>
      <c r="B17" s="166" t="s">
        <v>77</v>
      </c>
      <c r="C17" s="238"/>
      <c r="D17" s="235"/>
      <c r="E17" s="233"/>
      <c r="F17" s="158"/>
      <c r="G17" s="208"/>
      <c r="H17" s="248"/>
      <c r="I17" s="248"/>
      <c r="J17" s="159"/>
      <c r="K17" s="160"/>
    </row>
    <row r="18" spans="1:16" ht="23.1" customHeight="1" thickBot="1" x14ac:dyDescent="0.3">
      <c r="A18" s="144">
        <v>13</v>
      </c>
      <c r="B18" s="150" t="s">
        <v>106</v>
      </c>
      <c r="C18" s="239"/>
      <c r="D18" s="236"/>
      <c r="E18" s="233"/>
      <c r="F18" s="158"/>
      <c r="G18" s="208"/>
      <c r="H18" s="249"/>
      <c r="I18" s="249"/>
      <c r="J18" s="159"/>
      <c r="K18" s="160"/>
    </row>
    <row r="19" spans="1:16" ht="23.1" customHeight="1" thickBot="1" x14ac:dyDescent="0.3">
      <c r="A19" s="163">
        <v>14</v>
      </c>
      <c r="B19" s="145" t="s">
        <v>112</v>
      </c>
      <c r="C19" s="244"/>
      <c r="D19" s="244"/>
      <c r="E19" s="183"/>
      <c r="F19" s="183"/>
      <c r="G19" s="215"/>
      <c r="H19" s="244"/>
      <c r="I19" s="244"/>
      <c r="J19" s="183"/>
      <c r="K19" s="183"/>
    </row>
    <row r="20" spans="1:16" ht="48" customHeight="1" thickBot="1" x14ac:dyDescent="0.3">
      <c r="A20" s="163">
        <v>15</v>
      </c>
      <c r="B20" s="240" t="s">
        <v>83</v>
      </c>
      <c r="C20" s="161"/>
      <c r="D20" s="161"/>
      <c r="E20" s="254"/>
      <c r="F20" s="255"/>
      <c r="G20" s="216"/>
      <c r="H20" s="161"/>
      <c r="I20" s="161"/>
      <c r="J20" s="161"/>
      <c r="K20" s="162"/>
    </row>
    <row r="21" spans="1:16" ht="30" customHeight="1" thickBot="1" x14ac:dyDescent="0.3">
      <c r="A21" s="163">
        <v>16</v>
      </c>
      <c r="B21" s="196" t="s">
        <v>107</v>
      </c>
      <c r="C21" s="241"/>
      <c r="D21" s="242"/>
      <c r="E21" s="254"/>
      <c r="F21" s="255"/>
      <c r="G21" s="216"/>
      <c r="H21" s="161"/>
      <c r="I21" s="161"/>
      <c r="J21" s="256"/>
      <c r="K21" s="257"/>
    </row>
    <row r="22" spans="1:16" ht="23.1" customHeight="1" x14ac:dyDescent="0.25">
      <c r="A22" s="168"/>
      <c r="B22" s="169"/>
      <c r="C22" s="230"/>
      <c r="D22" s="230"/>
      <c r="E22" s="191"/>
      <c r="F22" s="191"/>
      <c r="G22" s="209"/>
      <c r="H22" s="191"/>
      <c r="I22" s="191"/>
      <c r="J22" s="170"/>
      <c r="K22" s="170"/>
    </row>
    <row r="23" spans="1:16" ht="23.1" customHeight="1" thickBot="1" x14ac:dyDescent="0.3">
      <c r="A23" s="180" t="s">
        <v>79</v>
      </c>
      <c r="B23" s="171"/>
      <c r="C23" s="171"/>
      <c r="D23" s="171"/>
      <c r="E23" s="173"/>
      <c r="F23" s="191"/>
      <c r="G23" s="209"/>
      <c r="H23" s="173"/>
      <c r="I23" s="173"/>
      <c r="J23" s="172"/>
      <c r="K23" s="172"/>
    </row>
    <row r="24" spans="1:16" ht="28.35" customHeight="1" x14ac:dyDescent="0.25">
      <c r="A24" s="176">
        <v>17</v>
      </c>
      <c r="B24" s="197" t="s">
        <v>80</v>
      </c>
      <c r="C24" s="186"/>
      <c r="D24" s="186"/>
      <c r="E24" s="178"/>
      <c r="F24" s="178"/>
      <c r="G24" s="216"/>
      <c r="H24" s="186"/>
      <c r="I24" s="186"/>
      <c r="J24" s="174"/>
      <c r="K24" s="174"/>
    </row>
    <row r="25" spans="1:16" ht="33" customHeight="1" thickBot="1" x14ac:dyDescent="0.3">
      <c r="A25" s="177">
        <v>18</v>
      </c>
      <c r="B25" s="198" t="s">
        <v>81</v>
      </c>
      <c r="C25" s="187"/>
      <c r="D25" s="187"/>
      <c r="E25" s="179"/>
      <c r="F25" s="179"/>
      <c r="G25" s="216"/>
      <c r="H25" s="187"/>
      <c r="I25" s="187"/>
      <c r="J25" s="175"/>
      <c r="K25" s="175"/>
    </row>
    <row r="26" spans="1:16" ht="23.1" customHeight="1" thickBot="1" x14ac:dyDescent="0.3">
      <c r="A26" s="227"/>
      <c r="B26" s="169"/>
      <c r="C26" s="169"/>
      <c r="D26" s="169"/>
      <c r="E26" s="228"/>
      <c r="F26" s="191"/>
      <c r="G26" s="209"/>
      <c r="H26" s="191"/>
      <c r="I26" s="191"/>
      <c r="J26" s="170"/>
      <c r="K26" s="170"/>
    </row>
    <row r="27" spans="1:16" ht="23.1" customHeight="1" thickBot="1" x14ac:dyDescent="0.3">
      <c r="A27" s="229"/>
      <c r="B27" s="171"/>
      <c r="C27" s="147" t="s">
        <v>88</v>
      </c>
      <c r="D27" s="223"/>
      <c r="E27" s="191"/>
      <c r="F27" s="191"/>
      <c r="G27" s="209"/>
      <c r="H27" s="191"/>
      <c r="I27" s="191"/>
      <c r="J27" s="226"/>
      <c r="K27" s="226"/>
    </row>
    <row r="28" spans="1:16" ht="60.75" thickBot="1" x14ac:dyDescent="0.3">
      <c r="A28" s="219">
        <v>19</v>
      </c>
      <c r="B28" s="220" t="s">
        <v>87</v>
      </c>
      <c r="C28" s="221"/>
      <c r="D28" s="231"/>
      <c r="E28" s="223"/>
      <c r="F28" s="223"/>
      <c r="G28" s="224"/>
      <c r="H28" s="225"/>
      <c r="I28" s="225"/>
      <c r="J28" s="225"/>
      <c r="K28" s="225"/>
    </row>
    <row r="29" spans="1:16" ht="54" customHeight="1" outlineLevel="1" x14ac:dyDescent="0.25">
      <c r="A29" s="262" t="s">
        <v>71</v>
      </c>
      <c r="B29" s="262"/>
      <c r="C29" s="262"/>
      <c r="D29" s="263"/>
      <c r="E29" s="263"/>
      <c r="F29" s="222"/>
      <c r="G29" s="210"/>
      <c r="H29" s="164"/>
      <c r="I29" s="164"/>
      <c r="J29" s="164"/>
      <c r="K29" s="137"/>
      <c r="L29" s="137"/>
    </row>
    <row r="30" spans="1:16" s="250" customFormat="1" ht="33" customHeight="1" outlineLevel="1" x14ac:dyDescent="0.25">
      <c r="A30" s="272" t="s">
        <v>109</v>
      </c>
      <c r="B30" s="272"/>
      <c r="C30" s="272"/>
      <c r="D30" s="272"/>
      <c r="E30" s="272"/>
      <c r="F30" s="272"/>
      <c r="G30" s="272"/>
      <c r="H30" s="272"/>
      <c r="I30" s="272"/>
      <c r="J30" s="272"/>
      <c r="K30" s="272"/>
      <c r="L30" s="251"/>
      <c r="M30" s="252"/>
      <c r="N30" s="252"/>
      <c r="O30" s="252"/>
      <c r="P30" s="252"/>
    </row>
    <row r="31" spans="1:16" ht="14.85" customHeight="1" outlineLevel="1" x14ac:dyDescent="0.25">
      <c r="A31" s="182" t="s">
        <v>92</v>
      </c>
      <c r="B31" s="167"/>
      <c r="C31" s="167"/>
      <c r="D31" s="167"/>
      <c r="E31" s="167"/>
      <c r="F31" s="167"/>
      <c r="G31" s="182"/>
      <c r="H31" s="167"/>
      <c r="I31" s="167"/>
      <c r="J31" s="167"/>
      <c r="K31" s="167"/>
      <c r="L31" s="137"/>
    </row>
    <row r="32" spans="1:16" ht="14.85" customHeight="1" outlineLevel="1" x14ac:dyDescent="0.25">
      <c r="A32" s="167" t="s">
        <v>95</v>
      </c>
      <c r="B32" s="167"/>
      <c r="C32" s="167"/>
      <c r="D32" s="167"/>
      <c r="E32" s="167"/>
      <c r="F32" s="167"/>
      <c r="G32" s="182"/>
      <c r="H32" s="167"/>
      <c r="I32" s="167"/>
      <c r="J32" s="167"/>
      <c r="K32" s="137"/>
      <c r="L32" s="137"/>
    </row>
    <row r="33" spans="1:16" ht="14.85" customHeight="1" outlineLevel="1" x14ac:dyDescent="0.25">
      <c r="A33" s="167" t="s">
        <v>98</v>
      </c>
      <c r="B33" s="167"/>
      <c r="C33" s="167"/>
      <c r="D33" s="167"/>
      <c r="E33" s="167"/>
      <c r="F33" s="167"/>
      <c r="G33" s="182"/>
      <c r="H33" s="167"/>
      <c r="I33" s="167"/>
      <c r="J33" s="167"/>
      <c r="K33" s="167"/>
      <c r="L33" s="137"/>
    </row>
    <row r="34" spans="1:16" ht="15" outlineLevel="1" x14ac:dyDescent="0.25">
      <c r="A34" s="182" t="s">
        <v>101</v>
      </c>
      <c r="B34" s="182"/>
      <c r="C34" s="182"/>
      <c r="D34" s="182"/>
      <c r="E34" s="182"/>
      <c r="F34" s="182"/>
      <c r="G34" s="182"/>
      <c r="H34" s="182"/>
      <c r="I34" s="182"/>
      <c r="J34" s="182"/>
      <c r="K34" s="243"/>
      <c r="L34" s="243"/>
    </row>
    <row r="35" spans="1:16" ht="14.85" customHeight="1" outlineLevel="1" x14ac:dyDescent="0.25">
      <c r="A35" s="182" t="s">
        <v>102</v>
      </c>
      <c r="B35" s="182"/>
      <c r="C35" s="182"/>
      <c r="D35" s="182"/>
      <c r="E35" s="182"/>
      <c r="F35" s="182"/>
      <c r="G35" s="182"/>
      <c r="H35" s="182"/>
      <c r="I35" s="182"/>
      <c r="J35" s="182"/>
      <c r="K35" s="243"/>
      <c r="L35" s="243"/>
    </row>
    <row r="36" spans="1:16" ht="14.85" customHeight="1" outlineLevel="1" x14ac:dyDescent="0.25">
      <c r="A36" s="182" t="s">
        <v>104</v>
      </c>
      <c r="B36" s="182"/>
      <c r="C36" s="182"/>
      <c r="D36" s="182"/>
      <c r="E36" s="182"/>
      <c r="F36" s="182"/>
      <c r="G36" s="182"/>
      <c r="H36" s="182"/>
      <c r="I36" s="182"/>
      <c r="J36" s="182"/>
      <c r="K36" s="182"/>
      <c r="L36" s="243"/>
    </row>
    <row r="37" spans="1:16" ht="15" outlineLevel="1" x14ac:dyDescent="0.25">
      <c r="A37" s="265" t="s">
        <v>105</v>
      </c>
      <c r="B37" s="265"/>
      <c r="C37" s="265"/>
      <c r="D37" s="265"/>
      <c r="E37" s="265"/>
      <c r="F37" s="265"/>
      <c r="G37" s="265"/>
      <c r="H37" s="265"/>
      <c r="I37" s="265"/>
      <c r="J37" s="265"/>
      <c r="K37" s="265"/>
      <c r="L37" s="265"/>
      <c r="M37" s="181"/>
      <c r="N37" s="181"/>
      <c r="O37" s="181"/>
      <c r="P37" s="181"/>
    </row>
    <row r="38" spans="1:16" ht="30.75" customHeight="1" outlineLevel="1" x14ac:dyDescent="0.25">
      <c r="A38" s="268" t="s">
        <v>108</v>
      </c>
      <c r="B38" s="268"/>
      <c r="C38" s="268"/>
      <c r="D38" s="268"/>
      <c r="E38" s="268"/>
      <c r="F38" s="268"/>
      <c r="G38" s="268"/>
      <c r="H38" s="268"/>
      <c r="I38" s="268"/>
      <c r="J38" s="268"/>
      <c r="K38" s="268"/>
      <c r="L38" s="243"/>
    </row>
    <row r="39" spans="1:16" ht="15" outlineLevel="1" x14ac:dyDescent="0.25">
      <c r="A39" s="199"/>
      <c r="B39" s="200"/>
      <c r="C39" s="200"/>
      <c r="D39" s="200"/>
      <c r="E39" s="201"/>
      <c r="F39" s="201"/>
      <c r="G39" s="211"/>
      <c r="H39" s="201"/>
      <c r="I39" s="201"/>
      <c r="J39" s="201"/>
      <c r="K39" s="201"/>
      <c r="L39" s="137"/>
    </row>
    <row r="40" spans="1:16" ht="15" outlineLevel="1" x14ac:dyDescent="0.25">
      <c r="A40" s="151"/>
      <c r="B40" s="264" t="s">
        <v>74</v>
      </c>
      <c r="C40" s="264"/>
      <c r="D40" s="264"/>
      <c r="E40" s="264"/>
      <c r="F40" s="203"/>
      <c r="G40" s="217"/>
      <c r="H40" s="193"/>
      <c r="I40" s="193"/>
      <c r="J40" s="185"/>
      <c r="K40" s="137"/>
      <c r="L40" s="137"/>
    </row>
    <row r="41" spans="1:16" ht="15" outlineLevel="1" x14ac:dyDescent="0.25">
      <c r="A41" s="154"/>
      <c r="B41" s="152" t="s">
        <v>75</v>
      </c>
      <c r="C41" s="185"/>
      <c r="D41" s="203"/>
      <c r="E41" s="153"/>
      <c r="F41" s="153"/>
      <c r="G41" s="218"/>
      <c r="H41" s="153"/>
      <c r="I41" s="153"/>
      <c r="J41" s="153"/>
      <c r="K41" s="137"/>
      <c r="L41" s="137"/>
    </row>
    <row r="42" spans="1:16" ht="47.25" customHeight="1" outlineLevel="1" x14ac:dyDescent="0.25">
      <c r="A42" s="259" t="s">
        <v>72</v>
      </c>
      <c r="B42" s="259"/>
      <c r="C42" s="259"/>
      <c r="D42" s="259"/>
      <c r="E42" s="259"/>
      <c r="F42" s="188"/>
      <c r="G42" s="212"/>
      <c r="H42" s="188"/>
      <c r="I42" s="188"/>
      <c r="J42" s="188"/>
      <c r="K42" s="137"/>
      <c r="L42" s="137"/>
    </row>
    <row r="43" spans="1:16" ht="45" customHeight="1" outlineLevel="1" x14ac:dyDescent="0.25">
      <c r="A43" s="260" t="s">
        <v>73</v>
      </c>
      <c r="B43" s="260"/>
      <c r="C43" s="260"/>
      <c r="D43" s="260"/>
      <c r="E43" s="260"/>
      <c r="F43" s="188"/>
      <c r="G43" s="212"/>
      <c r="H43" s="188"/>
      <c r="I43" s="188"/>
      <c r="J43" s="188"/>
      <c r="K43" s="137"/>
      <c r="L43" s="137"/>
    </row>
    <row r="44" spans="1:16" ht="15" outlineLevel="1" x14ac:dyDescent="0.25">
      <c r="A44" s="137"/>
      <c r="B44" s="137"/>
      <c r="C44" s="137"/>
      <c r="D44" s="137"/>
      <c r="E44" s="137"/>
      <c r="F44" s="137"/>
      <c r="G44" s="213"/>
      <c r="H44" s="137"/>
      <c r="I44" s="137"/>
      <c r="J44" s="137"/>
      <c r="K44" s="137"/>
      <c r="L44" s="137"/>
    </row>
    <row r="47" spans="1:16" ht="15" x14ac:dyDescent="0.25">
      <c r="A47"/>
    </row>
    <row r="48" spans="1:16"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sheetData>
  <mergeCells count="13">
    <mergeCell ref="E1:F1"/>
    <mergeCell ref="A42:E42"/>
    <mergeCell ref="A43:E43"/>
    <mergeCell ref="A2:E2"/>
    <mergeCell ref="A29:E29"/>
    <mergeCell ref="B40:E40"/>
    <mergeCell ref="A37:L37"/>
    <mergeCell ref="H3:I3"/>
    <mergeCell ref="A38:K38"/>
    <mergeCell ref="C3:D3"/>
    <mergeCell ref="E3:F3"/>
    <mergeCell ref="J3:K3"/>
    <mergeCell ref="A30:K30"/>
  </mergeCells>
  <pageMargins left="0.70866141732283472" right="0.70866141732283472" top="0.74803149606299213" bottom="0.74803149606299213"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C000"/>
    <pageSetUpPr fitToPage="1"/>
  </sheetPr>
  <dimension ref="A1:AC47"/>
  <sheetViews>
    <sheetView showGridLines="0" zoomScale="80" zoomScaleNormal="80" workbookViewId="0">
      <selection activeCell="I41" sqref="I41"/>
    </sheetView>
  </sheetViews>
  <sheetFormatPr baseColWidth="10" defaultColWidth="9.42578125" defaultRowHeight="15" outlineLevelRow="1" x14ac:dyDescent="0.25"/>
  <cols>
    <col min="1" max="1" width="17.5703125" style="3" customWidth="1"/>
    <col min="2" max="2" width="97.5703125" style="2" customWidth="1"/>
    <col min="3" max="29" width="17.5703125" style="2" customWidth="1"/>
    <col min="30" max="16384" width="9.42578125" style="1"/>
  </cols>
  <sheetData>
    <row r="1" spans="1:29" x14ac:dyDescent="0.25">
      <c r="A1" s="7" t="s">
        <v>21</v>
      </c>
    </row>
    <row r="2" spans="1:29" ht="15.75" customHeight="1" x14ac:dyDescent="0.25">
      <c r="A2" s="9"/>
    </row>
    <row r="3" spans="1:29" ht="12.75" customHeight="1" x14ac:dyDescent="0.2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29" ht="76.5" customHeight="1" x14ac:dyDescent="0.25">
      <c r="A4" s="5" t="s">
        <v>0</v>
      </c>
      <c r="B4" s="12" t="s">
        <v>1</v>
      </c>
      <c r="C4" s="273" t="s">
        <v>28</v>
      </c>
      <c r="D4" s="274"/>
      <c r="E4" s="275"/>
      <c r="F4" s="273" t="s">
        <v>29</v>
      </c>
      <c r="G4" s="274"/>
      <c r="H4" s="275"/>
      <c r="I4" s="273" t="s">
        <v>30</v>
      </c>
      <c r="J4" s="274"/>
      <c r="K4" s="275"/>
      <c r="L4" s="273" t="s">
        <v>31</v>
      </c>
      <c r="M4" s="274"/>
      <c r="N4" s="275"/>
      <c r="O4" s="273" t="s">
        <v>34</v>
      </c>
      <c r="P4" s="274"/>
      <c r="Q4" s="275"/>
      <c r="R4" s="273" t="s">
        <v>45</v>
      </c>
      <c r="S4" s="274"/>
      <c r="T4" s="275"/>
      <c r="U4" s="273" t="s">
        <v>32</v>
      </c>
      <c r="V4" s="274"/>
      <c r="W4" s="275"/>
      <c r="X4" s="273" t="s">
        <v>33</v>
      </c>
      <c r="Y4" s="274"/>
      <c r="Z4" s="275"/>
      <c r="AA4" s="273" t="s">
        <v>36</v>
      </c>
      <c r="AB4" s="274"/>
      <c r="AC4" s="275"/>
    </row>
    <row r="5" spans="1:29"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row>
    <row r="6" spans="1:29" ht="29.25" customHeight="1" x14ac:dyDescent="0.25">
      <c r="A6" s="123">
        <v>1</v>
      </c>
      <c r="B6" s="103" t="s">
        <v>41</v>
      </c>
      <c r="C6" s="48">
        <f>F6+I6+L6+O6+U6+X6+AA6</f>
        <v>0</v>
      </c>
      <c r="D6" s="49">
        <f t="shared" ref="D6:E12" si="0">G6+J6+M6+P6+V6+Y6+AB6</f>
        <v>0</v>
      </c>
      <c r="E6" s="76"/>
      <c r="F6" s="64"/>
      <c r="G6" s="65"/>
      <c r="H6" s="75"/>
      <c r="I6" s="64"/>
      <c r="J6" s="65"/>
      <c r="K6" s="75"/>
      <c r="L6" s="64"/>
      <c r="M6" s="65"/>
      <c r="N6" s="75"/>
      <c r="O6" s="64"/>
      <c r="P6" s="65"/>
      <c r="Q6" s="75"/>
      <c r="R6" s="64"/>
      <c r="S6" s="65"/>
      <c r="T6" s="75"/>
      <c r="U6" s="64"/>
      <c r="V6" s="65"/>
      <c r="W6" s="75"/>
      <c r="X6" s="64"/>
      <c r="Y6" s="65"/>
      <c r="Z6" s="75"/>
      <c r="AA6" s="64"/>
      <c r="AB6" s="65"/>
      <c r="AC6" s="75"/>
    </row>
    <row r="7" spans="1:29" ht="29.25" customHeight="1" x14ac:dyDescent="0.25">
      <c r="A7" s="124" t="s">
        <v>54</v>
      </c>
      <c r="B7" s="104" t="s">
        <v>37</v>
      </c>
      <c r="C7" s="62">
        <f>F7+I7+L7+O7+U7+X7+AA7</f>
        <v>0</v>
      </c>
      <c r="D7" s="66"/>
      <c r="E7" s="63">
        <f>H7+K7+N7+Q7+W7+Z7+AC7</f>
        <v>0</v>
      </c>
      <c r="F7" s="67"/>
      <c r="G7" s="66"/>
      <c r="H7" s="68"/>
      <c r="I7" s="67"/>
      <c r="J7" s="66"/>
      <c r="K7" s="68"/>
      <c r="L7" s="67"/>
      <c r="M7" s="66"/>
      <c r="N7" s="68"/>
      <c r="O7" s="67"/>
      <c r="P7" s="66"/>
      <c r="Q7" s="68"/>
      <c r="R7" s="67"/>
      <c r="S7" s="66"/>
      <c r="T7" s="68"/>
      <c r="U7" s="67"/>
      <c r="V7" s="66"/>
      <c r="W7" s="68"/>
      <c r="X7" s="67"/>
      <c r="Y7" s="66"/>
      <c r="Z7" s="68"/>
      <c r="AA7" s="67"/>
      <c r="AB7" s="66"/>
      <c r="AC7" s="68"/>
    </row>
    <row r="8" spans="1:29" ht="26.25" customHeight="1" x14ac:dyDescent="0.25">
      <c r="A8" s="125">
        <v>2</v>
      </c>
      <c r="B8" s="105" t="s">
        <v>23</v>
      </c>
      <c r="C8" s="25">
        <f>F8+I8+L8+O8+U8+X8+AA8</f>
        <v>0</v>
      </c>
      <c r="D8" s="26">
        <f t="shared" si="0"/>
        <v>0</v>
      </c>
      <c r="E8" s="27">
        <f>H8+K8+N8+Q8+W8+Z8+AC8</f>
        <v>0</v>
      </c>
      <c r="F8" s="21"/>
      <c r="G8" s="22"/>
      <c r="H8" s="23"/>
      <c r="I8" s="21"/>
      <c r="J8" s="22"/>
      <c r="K8" s="23"/>
      <c r="L8" s="21"/>
      <c r="M8" s="22"/>
      <c r="N8" s="23"/>
      <c r="O8" s="21"/>
      <c r="P8" s="22"/>
      <c r="Q8" s="23"/>
      <c r="R8" s="21"/>
      <c r="S8" s="22"/>
      <c r="T8" s="23"/>
      <c r="U8" s="21"/>
      <c r="V8" s="22"/>
      <c r="W8" s="23"/>
      <c r="X8" s="21"/>
      <c r="Y8" s="22"/>
      <c r="Z8" s="23"/>
      <c r="AA8" s="21"/>
      <c r="AB8" s="22"/>
      <c r="AC8" s="23"/>
    </row>
    <row r="9" spans="1:29" ht="26.25" customHeight="1" x14ac:dyDescent="0.25">
      <c r="A9" s="123">
        <v>3</v>
      </c>
      <c r="B9" s="106" t="s">
        <v>57</v>
      </c>
      <c r="C9" s="48">
        <f>-C10+C11</f>
        <v>0</v>
      </c>
      <c r="D9" s="49">
        <f t="shared" si="0"/>
        <v>0</v>
      </c>
      <c r="E9" s="50">
        <f>H9+K9+N9+Q9+W9+Z9+AC9</f>
        <v>0</v>
      </c>
      <c r="F9" s="48">
        <f>-F10+F11</f>
        <v>0</v>
      </c>
      <c r="G9" s="49">
        <f t="shared" ref="G9:AC9" si="1">-G10+G11</f>
        <v>0</v>
      </c>
      <c r="H9" s="50">
        <f>-H10+H11</f>
        <v>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f t="shared" si="1"/>
        <v>0</v>
      </c>
      <c r="Y9" s="52">
        <f t="shared" si="1"/>
        <v>0</v>
      </c>
      <c r="Z9" s="53">
        <f t="shared" si="1"/>
        <v>0</v>
      </c>
      <c r="AA9" s="51">
        <f t="shared" si="1"/>
        <v>0</v>
      </c>
      <c r="AB9" s="52">
        <f t="shared" si="1"/>
        <v>0</v>
      </c>
      <c r="AC9" s="53">
        <f t="shared" si="1"/>
        <v>0</v>
      </c>
    </row>
    <row r="10" spans="1:29" ht="26.25" customHeight="1" outlineLevel="1" x14ac:dyDescent="0.25">
      <c r="A10" s="126" t="s">
        <v>55</v>
      </c>
      <c r="B10" s="107" t="s">
        <v>48</v>
      </c>
      <c r="C10" s="54">
        <f>F10+I10+L10+O10+U10+X10+AA10</f>
        <v>0</v>
      </c>
      <c r="D10" s="55">
        <f t="shared" si="0"/>
        <v>0</v>
      </c>
      <c r="E10" s="56">
        <f t="shared" si="0"/>
        <v>0</v>
      </c>
      <c r="F10" s="57"/>
      <c r="G10" s="58"/>
      <c r="H10" s="78"/>
      <c r="I10" s="57"/>
      <c r="J10" s="58"/>
      <c r="K10" s="78"/>
      <c r="L10" s="57"/>
      <c r="M10" s="58"/>
      <c r="N10" s="78"/>
      <c r="O10" s="57"/>
      <c r="P10" s="58"/>
      <c r="Q10" s="78"/>
      <c r="R10" s="57"/>
      <c r="S10" s="58"/>
      <c r="T10" s="78"/>
      <c r="U10" s="57"/>
      <c r="V10" s="58"/>
      <c r="W10" s="78"/>
      <c r="X10" s="79"/>
      <c r="Y10" s="80"/>
      <c r="Z10" s="78"/>
      <c r="AA10" s="79"/>
      <c r="AB10" s="80"/>
      <c r="AC10" s="78"/>
    </row>
    <row r="11" spans="1:29" ht="26.25" customHeight="1" outlineLevel="1" thickBot="1" x14ac:dyDescent="0.3">
      <c r="A11" s="127" t="s">
        <v>56</v>
      </c>
      <c r="B11" s="108" t="s">
        <v>49</v>
      </c>
      <c r="C11" s="81">
        <f>F11+I11+L11+O11+U11+X11+AA11</f>
        <v>0</v>
      </c>
      <c r="D11" s="82">
        <f t="shared" si="0"/>
        <v>0</v>
      </c>
      <c r="E11" s="83">
        <f t="shared" si="0"/>
        <v>0</v>
      </c>
      <c r="F11" s="84"/>
      <c r="G11" s="85"/>
      <c r="H11" s="86"/>
      <c r="I11" s="84"/>
      <c r="J11" s="85"/>
      <c r="K11" s="86"/>
      <c r="L11" s="84"/>
      <c r="M11" s="85"/>
      <c r="N11" s="86"/>
      <c r="O11" s="84"/>
      <c r="P11" s="85"/>
      <c r="Q11" s="86"/>
      <c r="R11" s="84"/>
      <c r="S11" s="85"/>
      <c r="T11" s="86"/>
      <c r="U11" s="84"/>
      <c r="V11" s="85"/>
      <c r="W11" s="86"/>
      <c r="X11" s="87"/>
      <c r="Y11" s="88"/>
      <c r="Z11" s="86"/>
      <c r="AA11" s="87"/>
      <c r="AB11" s="88"/>
      <c r="AC11" s="86"/>
    </row>
    <row r="12" spans="1:29" ht="26.25" customHeight="1" thickTop="1" x14ac:dyDescent="0.25">
      <c r="A12" s="128">
        <v>4</v>
      </c>
      <c r="B12" s="109" t="s">
        <v>18</v>
      </c>
      <c r="C12" s="42">
        <f>F12+I12+L12+O12+U12+X12+AA12</f>
        <v>0</v>
      </c>
      <c r="D12" s="43">
        <f t="shared" si="0"/>
        <v>0</v>
      </c>
      <c r="E12" s="44">
        <f>H12+K12+N12+Q12+W12+Z12+AC12</f>
        <v>0</v>
      </c>
      <c r="F12" s="45">
        <f>F6+F8+F9</f>
        <v>0</v>
      </c>
      <c r="G12" s="46">
        <f>G6+G8+G9</f>
        <v>0</v>
      </c>
      <c r="H12" s="47">
        <f>H8+H9</f>
        <v>0</v>
      </c>
      <c r="I12" s="45">
        <f t="shared" ref="I12:J12" si="2">I6+I8+I9</f>
        <v>0</v>
      </c>
      <c r="J12" s="46">
        <f t="shared" si="2"/>
        <v>0</v>
      </c>
      <c r="K12" s="47">
        <f t="shared" ref="K12" si="3">K8+K9</f>
        <v>0</v>
      </c>
      <c r="L12" s="45">
        <f t="shared" ref="L12:M12" si="4">L6+L8+L9</f>
        <v>0</v>
      </c>
      <c r="M12" s="46">
        <f t="shared" si="4"/>
        <v>0</v>
      </c>
      <c r="N12" s="47">
        <f t="shared" ref="N12" si="5">N8+N9</f>
        <v>0</v>
      </c>
      <c r="O12" s="45">
        <f t="shared" ref="O12:P12" si="6">O6+O8+O9</f>
        <v>0</v>
      </c>
      <c r="P12" s="46">
        <f t="shared" si="6"/>
        <v>0</v>
      </c>
      <c r="Q12" s="47">
        <f t="shared" ref="Q12" si="7">Q8+Q9</f>
        <v>0</v>
      </c>
      <c r="R12" s="45">
        <f t="shared" ref="R12:S12" si="8">R6+R8+R9</f>
        <v>0</v>
      </c>
      <c r="S12" s="46">
        <f t="shared" si="8"/>
        <v>0</v>
      </c>
      <c r="T12" s="47">
        <f t="shared" ref="T12" si="9">T8+T9</f>
        <v>0</v>
      </c>
      <c r="U12" s="45">
        <f t="shared" ref="U12:V12" si="10">U6+U8+U9</f>
        <v>0</v>
      </c>
      <c r="V12" s="46">
        <f t="shared" si="10"/>
        <v>0</v>
      </c>
      <c r="W12" s="47">
        <f t="shared" ref="W12" si="11">W8+W9</f>
        <v>0</v>
      </c>
      <c r="X12" s="45">
        <f t="shared" ref="X12:Y12" si="12">X6+X8+X9</f>
        <v>0</v>
      </c>
      <c r="Y12" s="46">
        <f t="shared" si="12"/>
        <v>0</v>
      </c>
      <c r="Z12" s="47">
        <f t="shared" ref="Z12" si="13">Z8+Z9</f>
        <v>0</v>
      </c>
      <c r="AA12" s="45">
        <f t="shared" ref="AA12:AB12" si="14">AA6+AA8+AA9</f>
        <v>0</v>
      </c>
      <c r="AB12" s="46">
        <f t="shared" si="14"/>
        <v>0</v>
      </c>
      <c r="AC12" s="47">
        <f t="shared" ref="AC12" si="15">AC8+AC9</f>
        <v>0</v>
      </c>
    </row>
    <row r="13" spans="1:29" x14ac:dyDescent="0.2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26.25" customHeight="1" x14ac:dyDescent="0.25">
      <c r="A15" s="125">
        <v>5</v>
      </c>
      <c r="B15" s="112" t="s">
        <v>4</v>
      </c>
      <c r="C15" s="25">
        <f t="shared" ref="C15:E16" si="16">F15+I15+L15+O15+U15+X15+AA15</f>
        <v>0</v>
      </c>
      <c r="D15" s="26">
        <f t="shared" si="16"/>
        <v>0</v>
      </c>
      <c r="E15" s="27">
        <f t="shared" si="16"/>
        <v>0</v>
      </c>
      <c r="F15" s="21"/>
      <c r="G15" s="22"/>
      <c r="H15" s="27">
        <f>F15</f>
        <v>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row>
    <row r="16" spans="1:29" ht="26.25" customHeight="1" x14ac:dyDescent="0.25">
      <c r="A16" s="125">
        <v>6</v>
      </c>
      <c r="B16" s="112" t="s">
        <v>2</v>
      </c>
      <c r="C16" s="25">
        <f t="shared" si="16"/>
        <v>0</v>
      </c>
      <c r="D16" s="26">
        <f t="shared" si="16"/>
        <v>0</v>
      </c>
      <c r="E16" s="27">
        <f t="shared" si="16"/>
        <v>0</v>
      </c>
      <c r="F16" s="21"/>
      <c r="G16" s="22"/>
      <c r="H16" s="27">
        <f t="shared" ref="H16:H36" si="22">F16</f>
        <v>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row>
    <row r="17" spans="1:29" ht="30" x14ac:dyDescent="0.25">
      <c r="A17" s="125">
        <v>7</v>
      </c>
      <c r="B17" s="113" t="s">
        <v>12</v>
      </c>
      <c r="C17" s="48">
        <f t="shared" ref="C17:W17" si="23">C18+C19+C20</f>
        <v>0</v>
      </c>
      <c r="D17" s="49">
        <f t="shared" si="23"/>
        <v>0</v>
      </c>
      <c r="E17" s="50">
        <f t="shared" si="23"/>
        <v>0</v>
      </c>
      <c r="F17" s="48">
        <f t="shared" si="23"/>
        <v>0</v>
      </c>
      <c r="G17" s="49">
        <f t="shared" si="23"/>
        <v>0</v>
      </c>
      <c r="H17" s="50">
        <f t="shared" si="23"/>
        <v>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29" ht="30" x14ac:dyDescent="0.25">
      <c r="A18" s="125" t="s">
        <v>16</v>
      </c>
      <c r="B18" s="113" t="s">
        <v>58</v>
      </c>
      <c r="C18" s="25">
        <f t="shared" ref="C18:E34" si="24">F18+I18+L18+O18+U18+X18+AA18</f>
        <v>0</v>
      </c>
      <c r="D18" s="26">
        <f t="shared" si="24"/>
        <v>0</v>
      </c>
      <c r="E18" s="27">
        <f t="shared" si="24"/>
        <v>0</v>
      </c>
      <c r="F18" s="34"/>
      <c r="G18" s="35"/>
      <c r="H18" s="71">
        <f t="shared" si="22"/>
        <v>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29" ht="26.25" customHeight="1" x14ac:dyDescent="0.25">
      <c r="A19" s="123" t="s">
        <v>17</v>
      </c>
      <c r="B19" s="106" t="s">
        <v>59</v>
      </c>
      <c r="C19" s="54">
        <f t="shared" si="24"/>
        <v>0</v>
      </c>
      <c r="D19" s="55">
        <f t="shared" si="24"/>
        <v>0</v>
      </c>
      <c r="E19" s="56">
        <f t="shared" si="24"/>
        <v>0</v>
      </c>
      <c r="F19" s="57"/>
      <c r="G19" s="58"/>
      <c r="H19" s="72">
        <f>F19</f>
        <v>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29" ht="30" x14ac:dyDescent="0.25">
      <c r="A20" s="125" t="s">
        <v>46</v>
      </c>
      <c r="B20" s="77" t="s">
        <v>47</v>
      </c>
      <c r="C20" s="25">
        <f t="shared" si="24"/>
        <v>0</v>
      </c>
      <c r="D20" s="26">
        <f t="shared" si="24"/>
        <v>0</v>
      </c>
      <c r="E20" s="27">
        <f t="shared" si="24"/>
        <v>0</v>
      </c>
      <c r="F20" s="34"/>
      <c r="G20" s="35"/>
      <c r="H20" s="71">
        <f t="shared" si="22"/>
        <v>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29" ht="26.25" customHeight="1" x14ac:dyDescent="0.25">
      <c r="A21" s="125">
        <v>8</v>
      </c>
      <c r="B21" s="112" t="s">
        <v>13</v>
      </c>
      <c r="C21" s="25">
        <f t="shared" si="24"/>
        <v>0</v>
      </c>
      <c r="D21" s="26">
        <f t="shared" si="24"/>
        <v>0</v>
      </c>
      <c r="E21" s="27">
        <f t="shared" si="24"/>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29" ht="30" x14ac:dyDescent="0.25">
      <c r="A22" s="125">
        <v>9</v>
      </c>
      <c r="B22" s="112" t="s">
        <v>25</v>
      </c>
      <c r="C22" s="25">
        <f t="shared" si="24"/>
        <v>0</v>
      </c>
      <c r="D22" s="26">
        <f t="shared" si="24"/>
        <v>0</v>
      </c>
      <c r="E22" s="27">
        <f t="shared" si="24"/>
        <v>0</v>
      </c>
      <c r="F22" s="36"/>
      <c r="G22" s="24"/>
      <c r="H22" s="38"/>
      <c r="I22" s="36"/>
      <c r="J22" s="24"/>
      <c r="K22" s="38"/>
      <c r="L22" s="36"/>
      <c r="M22" s="24"/>
      <c r="N22" s="38"/>
      <c r="O22" s="36"/>
      <c r="P22" s="24"/>
      <c r="Q22" s="38"/>
      <c r="R22" s="36"/>
      <c r="S22" s="24"/>
      <c r="T22" s="38"/>
      <c r="U22" s="36"/>
      <c r="V22" s="24"/>
      <c r="W22" s="38"/>
      <c r="X22" s="21"/>
      <c r="Y22" s="22"/>
      <c r="Z22" s="23">
        <f>X22</f>
        <v>0</v>
      </c>
      <c r="AA22" s="36"/>
      <c r="AB22" s="24"/>
      <c r="AC22" s="38"/>
    </row>
    <row r="23" spans="1:29" ht="26.25" customHeight="1" x14ac:dyDescent="0.25">
      <c r="A23" s="125">
        <v>10</v>
      </c>
      <c r="B23" s="112" t="s">
        <v>6</v>
      </c>
      <c r="C23" s="25">
        <f t="shared" si="24"/>
        <v>0</v>
      </c>
      <c r="D23" s="26">
        <f t="shared" si="24"/>
        <v>0</v>
      </c>
      <c r="E23" s="27">
        <f t="shared" si="24"/>
        <v>0</v>
      </c>
      <c r="F23" s="21"/>
      <c r="G23" s="22"/>
      <c r="H23" s="27">
        <f t="shared" si="22"/>
        <v>0</v>
      </c>
      <c r="I23" s="21"/>
      <c r="J23" s="22"/>
      <c r="K23" s="27">
        <f t="shared" ref="K23:K36" si="25">I23</f>
        <v>0</v>
      </c>
      <c r="L23" s="21"/>
      <c r="M23" s="22"/>
      <c r="N23" s="27">
        <f t="shared" ref="N23:N36" si="26">L23</f>
        <v>0</v>
      </c>
      <c r="O23" s="21"/>
      <c r="P23" s="22"/>
      <c r="Q23" s="27">
        <f t="shared" ref="Q23:Q36" si="27">O23</f>
        <v>0</v>
      </c>
      <c r="R23" s="21"/>
      <c r="S23" s="22"/>
      <c r="T23" s="27">
        <f t="shared" ref="T23:T36" si="28">R23</f>
        <v>0</v>
      </c>
      <c r="U23" s="21"/>
      <c r="V23" s="22"/>
      <c r="W23" s="27">
        <f t="shared" ref="W23:W36" si="29">U23</f>
        <v>0</v>
      </c>
      <c r="X23" s="36"/>
      <c r="Y23" s="24"/>
      <c r="Z23" s="37"/>
      <c r="AA23" s="21"/>
      <c r="AB23" s="22"/>
      <c r="AC23" s="27">
        <f>AA23</f>
        <v>0</v>
      </c>
    </row>
    <row r="24" spans="1:29" ht="30" x14ac:dyDescent="0.25">
      <c r="A24" s="125">
        <v>11</v>
      </c>
      <c r="B24" s="112" t="s">
        <v>5</v>
      </c>
      <c r="C24" s="25">
        <f t="shared" si="24"/>
        <v>0</v>
      </c>
      <c r="D24" s="26">
        <f t="shared" si="24"/>
        <v>0</v>
      </c>
      <c r="E24" s="27">
        <f t="shared" si="24"/>
        <v>0</v>
      </c>
      <c r="F24" s="21"/>
      <c r="G24" s="22"/>
      <c r="H24" s="27">
        <f t="shared" si="22"/>
        <v>0</v>
      </c>
      <c r="I24" s="21"/>
      <c r="J24" s="22"/>
      <c r="K24" s="27">
        <f t="shared" si="25"/>
        <v>0</v>
      </c>
      <c r="L24" s="21"/>
      <c r="M24" s="22"/>
      <c r="N24" s="27">
        <f t="shared" si="26"/>
        <v>0</v>
      </c>
      <c r="O24" s="21"/>
      <c r="P24" s="22"/>
      <c r="Q24" s="27">
        <f t="shared" si="27"/>
        <v>0</v>
      </c>
      <c r="R24" s="21"/>
      <c r="S24" s="22"/>
      <c r="T24" s="27">
        <f t="shared" si="28"/>
        <v>0</v>
      </c>
      <c r="U24" s="21"/>
      <c r="V24" s="22"/>
      <c r="W24" s="27">
        <f t="shared" si="29"/>
        <v>0</v>
      </c>
      <c r="X24" s="36"/>
      <c r="Y24" s="24"/>
      <c r="Z24" s="37"/>
      <c r="AA24" s="21"/>
      <c r="AB24" s="22"/>
      <c r="AC24" s="27">
        <f t="shared" ref="AC24:AC36" si="30">AA24</f>
        <v>0</v>
      </c>
    </row>
    <row r="25" spans="1:29" s="11" customFormat="1" ht="26.25" customHeight="1" x14ac:dyDescent="0.25">
      <c r="A25" s="125">
        <v>12</v>
      </c>
      <c r="B25" s="113" t="s">
        <v>14</v>
      </c>
      <c r="C25" s="25">
        <f t="shared" si="24"/>
        <v>0</v>
      </c>
      <c r="D25" s="26">
        <f t="shared" si="24"/>
        <v>0</v>
      </c>
      <c r="E25" s="27">
        <f t="shared" si="24"/>
        <v>0</v>
      </c>
      <c r="F25" s="21"/>
      <c r="G25" s="22"/>
      <c r="H25" s="27">
        <f t="shared" si="22"/>
        <v>0</v>
      </c>
      <c r="I25" s="21"/>
      <c r="J25" s="22"/>
      <c r="K25" s="27">
        <f t="shared" si="25"/>
        <v>0</v>
      </c>
      <c r="L25" s="21"/>
      <c r="M25" s="22"/>
      <c r="N25" s="27">
        <f t="shared" si="26"/>
        <v>0</v>
      </c>
      <c r="O25" s="21"/>
      <c r="P25" s="22"/>
      <c r="Q25" s="27">
        <f t="shared" si="27"/>
        <v>0</v>
      </c>
      <c r="R25" s="21"/>
      <c r="S25" s="22"/>
      <c r="T25" s="27">
        <f t="shared" si="28"/>
        <v>0</v>
      </c>
      <c r="U25" s="21"/>
      <c r="V25" s="22"/>
      <c r="W25" s="27">
        <f t="shared" si="29"/>
        <v>0</v>
      </c>
      <c r="X25" s="36"/>
      <c r="Y25" s="24"/>
      <c r="Z25" s="37"/>
      <c r="AA25" s="21"/>
      <c r="AB25" s="22"/>
      <c r="AC25" s="27">
        <f t="shared" si="30"/>
        <v>0</v>
      </c>
    </row>
    <row r="26" spans="1:29" ht="26.25" customHeight="1" x14ac:dyDescent="0.25">
      <c r="A26" s="125">
        <v>13</v>
      </c>
      <c r="B26" s="112" t="s">
        <v>9</v>
      </c>
      <c r="C26" s="25">
        <f t="shared" si="24"/>
        <v>0</v>
      </c>
      <c r="D26" s="26">
        <f t="shared" si="24"/>
        <v>0</v>
      </c>
      <c r="E26" s="27">
        <f t="shared" si="24"/>
        <v>0</v>
      </c>
      <c r="F26" s="21"/>
      <c r="G26" s="22"/>
      <c r="H26" s="27">
        <f t="shared" si="22"/>
        <v>0</v>
      </c>
      <c r="I26" s="21"/>
      <c r="J26" s="22"/>
      <c r="K26" s="27">
        <f t="shared" si="25"/>
        <v>0</v>
      </c>
      <c r="L26" s="21"/>
      <c r="M26" s="22"/>
      <c r="N26" s="27">
        <f t="shared" si="26"/>
        <v>0</v>
      </c>
      <c r="O26" s="21"/>
      <c r="P26" s="22"/>
      <c r="Q26" s="27">
        <f t="shared" si="27"/>
        <v>0</v>
      </c>
      <c r="R26" s="21"/>
      <c r="S26" s="22"/>
      <c r="T26" s="27">
        <f t="shared" si="28"/>
        <v>0</v>
      </c>
      <c r="U26" s="21"/>
      <c r="V26" s="22"/>
      <c r="W26" s="27">
        <f t="shared" si="29"/>
        <v>0</v>
      </c>
      <c r="X26" s="36"/>
      <c r="Y26" s="24"/>
      <c r="Z26" s="37"/>
      <c r="AA26" s="21"/>
      <c r="AB26" s="22"/>
      <c r="AC26" s="27">
        <f t="shared" si="30"/>
        <v>0</v>
      </c>
    </row>
    <row r="27" spans="1:29" ht="26.25" customHeight="1" x14ac:dyDescent="0.25">
      <c r="A27" s="125">
        <v>14</v>
      </c>
      <c r="B27" s="112" t="s">
        <v>10</v>
      </c>
      <c r="C27" s="25">
        <f t="shared" si="24"/>
        <v>0</v>
      </c>
      <c r="D27" s="26">
        <f t="shared" si="24"/>
        <v>0</v>
      </c>
      <c r="E27" s="27">
        <f t="shared" si="24"/>
        <v>0</v>
      </c>
      <c r="F27" s="21"/>
      <c r="G27" s="22"/>
      <c r="H27" s="27">
        <f t="shared" si="22"/>
        <v>0</v>
      </c>
      <c r="I27" s="21"/>
      <c r="J27" s="22"/>
      <c r="K27" s="27">
        <f t="shared" si="25"/>
        <v>0</v>
      </c>
      <c r="L27" s="21"/>
      <c r="M27" s="22"/>
      <c r="N27" s="27">
        <f t="shared" si="26"/>
        <v>0</v>
      </c>
      <c r="O27" s="21"/>
      <c r="P27" s="22"/>
      <c r="Q27" s="27">
        <f t="shared" si="27"/>
        <v>0</v>
      </c>
      <c r="R27" s="21"/>
      <c r="S27" s="22"/>
      <c r="T27" s="27">
        <f t="shared" si="28"/>
        <v>0</v>
      </c>
      <c r="U27" s="21"/>
      <c r="V27" s="22"/>
      <c r="W27" s="27">
        <f t="shared" si="29"/>
        <v>0</v>
      </c>
      <c r="X27" s="36"/>
      <c r="Y27" s="24"/>
      <c r="Z27" s="37"/>
      <c r="AA27" s="21"/>
      <c r="AB27" s="22"/>
      <c r="AC27" s="27">
        <f t="shared" si="30"/>
        <v>0</v>
      </c>
    </row>
    <row r="28" spans="1:29" ht="26.25" customHeight="1" x14ac:dyDescent="0.25">
      <c r="A28" s="125">
        <v>15</v>
      </c>
      <c r="B28" s="112" t="s">
        <v>27</v>
      </c>
      <c r="C28" s="25">
        <f t="shared" si="24"/>
        <v>0</v>
      </c>
      <c r="D28" s="26">
        <f t="shared" si="24"/>
        <v>0</v>
      </c>
      <c r="E28" s="27">
        <f t="shared" si="24"/>
        <v>0</v>
      </c>
      <c r="F28" s="21"/>
      <c r="G28" s="22"/>
      <c r="H28" s="27">
        <f t="shared" si="22"/>
        <v>0</v>
      </c>
      <c r="I28" s="21"/>
      <c r="J28" s="22"/>
      <c r="K28" s="27">
        <f t="shared" si="25"/>
        <v>0</v>
      </c>
      <c r="L28" s="21"/>
      <c r="M28" s="22"/>
      <c r="N28" s="27">
        <f t="shared" si="26"/>
        <v>0</v>
      </c>
      <c r="O28" s="21"/>
      <c r="P28" s="22"/>
      <c r="Q28" s="27">
        <f t="shared" si="27"/>
        <v>0</v>
      </c>
      <c r="R28" s="21"/>
      <c r="S28" s="22"/>
      <c r="T28" s="27">
        <f t="shared" si="28"/>
        <v>0</v>
      </c>
      <c r="U28" s="21"/>
      <c r="V28" s="22"/>
      <c r="W28" s="27">
        <f t="shared" si="29"/>
        <v>0</v>
      </c>
      <c r="X28" s="36"/>
      <c r="Y28" s="24"/>
      <c r="Z28" s="37"/>
      <c r="AA28" s="21"/>
      <c r="AB28" s="22"/>
      <c r="AC28" s="27">
        <f t="shared" si="30"/>
        <v>0</v>
      </c>
    </row>
    <row r="29" spans="1:29" ht="26.25" customHeight="1" x14ac:dyDescent="0.25">
      <c r="A29" s="125">
        <v>16</v>
      </c>
      <c r="B29" s="112" t="s">
        <v>26</v>
      </c>
      <c r="C29" s="25">
        <f t="shared" si="24"/>
        <v>0</v>
      </c>
      <c r="D29" s="26">
        <f t="shared" si="24"/>
        <v>0</v>
      </c>
      <c r="E29" s="27">
        <f t="shared" si="24"/>
        <v>0</v>
      </c>
      <c r="F29" s="21"/>
      <c r="G29" s="22"/>
      <c r="H29" s="27">
        <f t="shared" si="22"/>
        <v>0</v>
      </c>
      <c r="I29" s="21"/>
      <c r="J29" s="22"/>
      <c r="K29" s="27">
        <f t="shared" si="25"/>
        <v>0</v>
      </c>
      <c r="L29" s="21"/>
      <c r="M29" s="22"/>
      <c r="N29" s="27">
        <f t="shared" si="26"/>
        <v>0</v>
      </c>
      <c r="O29" s="21"/>
      <c r="P29" s="22"/>
      <c r="Q29" s="27">
        <f t="shared" si="27"/>
        <v>0</v>
      </c>
      <c r="R29" s="21"/>
      <c r="S29" s="22"/>
      <c r="T29" s="27">
        <f t="shared" si="28"/>
        <v>0</v>
      </c>
      <c r="U29" s="21"/>
      <c r="V29" s="22"/>
      <c r="W29" s="27">
        <f t="shared" si="29"/>
        <v>0</v>
      </c>
      <c r="X29" s="36"/>
      <c r="Y29" s="24"/>
      <c r="Z29" s="37"/>
      <c r="AA29" s="21"/>
      <c r="AB29" s="22"/>
      <c r="AC29" s="27">
        <f t="shared" si="30"/>
        <v>0</v>
      </c>
    </row>
    <row r="30" spans="1:29" ht="26.25" customHeight="1" x14ac:dyDescent="0.25">
      <c r="A30" s="125">
        <v>17</v>
      </c>
      <c r="B30" s="113" t="s">
        <v>22</v>
      </c>
      <c r="C30" s="25">
        <f t="shared" si="24"/>
        <v>0</v>
      </c>
      <c r="D30" s="26">
        <f t="shared" si="24"/>
        <v>0</v>
      </c>
      <c r="E30" s="27">
        <f t="shared" si="24"/>
        <v>0</v>
      </c>
      <c r="F30" s="21"/>
      <c r="G30" s="22"/>
      <c r="H30" s="27">
        <f t="shared" si="22"/>
        <v>0</v>
      </c>
      <c r="I30" s="21"/>
      <c r="J30" s="22"/>
      <c r="K30" s="27">
        <f t="shared" si="25"/>
        <v>0</v>
      </c>
      <c r="L30" s="21"/>
      <c r="M30" s="22"/>
      <c r="N30" s="27">
        <f t="shared" si="26"/>
        <v>0</v>
      </c>
      <c r="O30" s="21"/>
      <c r="P30" s="22"/>
      <c r="Q30" s="27">
        <f t="shared" si="27"/>
        <v>0</v>
      </c>
      <c r="R30" s="21"/>
      <c r="S30" s="22"/>
      <c r="T30" s="27">
        <f t="shared" si="28"/>
        <v>0</v>
      </c>
      <c r="U30" s="21"/>
      <c r="V30" s="22"/>
      <c r="W30" s="27">
        <f t="shared" si="29"/>
        <v>0</v>
      </c>
      <c r="X30" s="36"/>
      <c r="Y30" s="24"/>
      <c r="Z30" s="37"/>
      <c r="AA30" s="21"/>
      <c r="AB30" s="22"/>
      <c r="AC30" s="27">
        <f t="shared" si="30"/>
        <v>0</v>
      </c>
    </row>
    <row r="31" spans="1:29" s="11" customFormat="1" ht="26.25" customHeight="1" x14ac:dyDescent="0.25">
      <c r="A31" s="125">
        <v>18</v>
      </c>
      <c r="B31" s="113" t="s">
        <v>15</v>
      </c>
      <c r="C31" s="25">
        <f t="shared" si="24"/>
        <v>0</v>
      </c>
      <c r="D31" s="26">
        <f t="shared" si="24"/>
        <v>0</v>
      </c>
      <c r="E31" s="27">
        <f t="shared" si="24"/>
        <v>0</v>
      </c>
      <c r="F31" s="21"/>
      <c r="G31" s="22"/>
      <c r="H31" s="27">
        <f t="shared" si="22"/>
        <v>0</v>
      </c>
      <c r="I31" s="21"/>
      <c r="J31" s="22"/>
      <c r="K31" s="27">
        <f t="shared" si="25"/>
        <v>0</v>
      </c>
      <c r="L31" s="21"/>
      <c r="M31" s="22"/>
      <c r="N31" s="27">
        <f t="shared" si="26"/>
        <v>0</v>
      </c>
      <c r="O31" s="21"/>
      <c r="P31" s="22"/>
      <c r="Q31" s="27">
        <f t="shared" si="27"/>
        <v>0</v>
      </c>
      <c r="R31" s="21"/>
      <c r="S31" s="22"/>
      <c r="T31" s="27">
        <f t="shared" si="28"/>
        <v>0</v>
      </c>
      <c r="U31" s="21"/>
      <c r="V31" s="22"/>
      <c r="W31" s="27">
        <f t="shared" si="29"/>
        <v>0</v>
      </c>
      <c r="X31" s="36"/>
      <c r="Y31" s="24"/>
      <c r="Z31" s="37"/>
      <c r="AA31" s="21"/>
      <c r="AB31" s="22"/>
      <c r="AC31" s="27">
        <f t="shared" si="30"/>
        <v>0</v>
      </c>
    </row>
    <row r="32" spans="1:29" ht="30" x14ac:dyDescent="0.25">
      <c r="A32" s="125">
        <v>19</v>
      </c>
      <c r="B32" s="113" t="s">
        <v>7</v>
      </c>
      <c r="C32" s="25">
        <f t="shared" si="24"/>
        <v>0</v>
      </c>
      <c r="D32" s="26">
        <f t="shared" si="24"/>
        <v>0</v>
      </c>
      <c r="E32" s="27">
        <f t="shared" si="24"/>
        <v>0</v>
      </c>
      <c r="F32" s="21"/>
      <c r="G32" s="22"/>
      <c r="H32" s="27">
        <f t="shared" si="22"/>
        <v>0</v>
      </c>
      <c r="I32" s="21"/>
      <c r="J32" s="22"/>
      <c r="K32" s="27">
        <f t="shared" si="25"/>
        <v>0</v>
      </c>
      <c r="L32" s="21"/>
      <c r="M32" s="22"/>
      <c r="N32" s="27">
        <f t="shared" si="26"/>
        <v>0</v>
      </c>
      <c r="O32" s="21"/>
      <c r="P32" s="22"/>
      <c r="Q32" s="27">
        <f t="shared" si="27"/>
        <v>0</v>
      </c>
      <c r="R32" s="21"/>
      <c r="S32" s="22"/>
      <c r="T32" s="27">
        <f t="shared" si="28"/>
        <v>0</v>
      </c>
      <c r="U32" s="21"/>
      <c r="V32" s="22"/>
      <c r="W32" s="27">
        <f t="shared" si="29"/>
        <v>0</v>
      </c>
      <c r="X32" s="36"/>
      <c r="Y32" s="24"/>
      <c r="Z32" s="37"/>
      <c r="AA32" s="21"/>
      <c r="AB32" s="22"/>
      <c r="AC32" s="27">
        <f t="shared" si="30"/>
        <v>0</v>
      </c>
    </row>
    <row r="33" spans="1:29" ht="28.5" customHeight="1" x14ac:dyDescent="0.25">
      <c r="A33" s="125">
        <v>20</v>
      </c>
      <c r="B33" s="113" t="s">
        <v>3</v>
      </c>
      <c r="C33" s="25">
        <f t="shared" si="24"/>
        <v>0</v>
      </c>
      <c r="D33" s="26">
        <f t="shared" si="24"/>
        <v>0</v>
      </c>
      <c r="E33" s="27">
        <f t="shared" si="24"/>
        <v>0</v>
      </c>
      <c r="F33" s="21"/>
      <c r="G33" s="22"/>
      <c r="H33" s="27">
        <f t="shared" si="22"/>
        <v>0</v>
      </c>
      <c r="I33" s="21"/>
      <c r="J33" s="22"/>
      <c r="K33" s="27">
        <f t="shared" si="25"/>
        <v>0</v>
      </c>
      <c r="L33" s="21"/>
      <c r="M33" s="22"/>
      <c r="N33" s="27">
        <f t="shared" si="26"/>
        <v>0</v>
      </c>
      <c r="O33" s="21"/>
      <c r="P33" s="22"/>
      <c r="Q33" s="27">
        <f t="shared" si="27"/>
        <v>0</v>
      </c>
      <c r="R33" s="21"/>
      <c r="S33" s="22"/>
      <c r="T33" s="27">
        <f t="shared" si="28"/>
        <v>0</v>
      </c>
      <c r="U33" s="21"/>
      <c r="V33" s="22"/>
      <c r="W33" s="27">
        <f t="shared" si="29"/>
        <v>0</v>
      </c>
      <c r="X33" s="36"/>
      <c r="Y33" s="24"/>
      <c r="Z33" s="37"/>
      <c r="AA33" s="21"/>
      <c r="AB33" s="22"/>
      <c r="AC33" s="27">
        <f t="shared" si="30"/>
        <v>0</v>
      </c>
    </row>
    <row r="34" spans="1:29" ht="28.5" customHeight="1" x14ac:dyDescent="0.25">
      <c r="A34" s="125">
        <v>21</v>
      </c>
      <c r="B34" s="113" t="s">
        <v>11</v>
      </c>
      <c r="C34" s="25">
        <f t="shared" si="24"/>
        <v>0</v>
      </c>
      <c r="D34" s="26">
        <f t="shared" si="24"/>
        <v>0</v>
      </c>
      <c r="E34" s="27">
        <f t="shared" si="24"/>
        <v>0</v>
      </c>
      <c r="F34" s="21"/>
      <c r="G34" s="22"/>
      <c r="H34" s="27">
        <f t="shared" si="22"/>
        <v>0</v>
      </c>
      <c r="I34" s="21"/>
      <c r="J34" s="22"/>
      <c r="K34" s="27">
        <f t="shared" si="25"/>
        <v>0</v>
      </c>
      <c r="L34" s="21"/>
      <c r="M34" s="22"/>
      <c r="N34" s="27">
        <f t="shared" si="26"/>
        <v>0</v>
      </c>
      <c r="O34" s="21"/>
      <c r="P34" s="22"/>
      <c r="Q34" s="27">
        <f t="shared" si="27"/>
        <v>0</v>
      </c>
      <c r="R34" s="21"/>
      <c r="S34" s="22"/>
      <c r="T34" s="27">
        <f t="shared" si="28"/>
        <v>0</v>
      </c>
      <c r="U34" s="21"/>
      <c r="V34" s="22"/>
      <c r="W34" s="27">
        <f t="shared" si="29"/>
        <v>0</v>
      </c>
      <c r="X34" s="36"/>
      <c r="Y34" s="24"/>
      <c r="Z34" s="37"/>
      <c r="AA34" s="21"/>
      <c r="AB34" s="22"/>
      <c r="AC34" s="27">
        <f t="shared" si="30"/>
        <v>0</v>
      </c>
    </row>
    <row r="35" spans="1:29" ht="28.5" customHeight="1" x14ac:dyDescent="0.25">
      <c r="A35" s="125">
        <v>22</v>
      </c>
      <c r="B35" s="113" t="s">
        <v>52</v>
      </c>
      <c r="C35" s="25">
        <f t="shared" ref="C35:E36" si="31">F35+I35+L35+O35+U35+X35+AA35</f>
        <v>0</v>
      </c>
      <c r="D35" s="26">
        <f t="shared" si="31"/>
        <v>0</v>
      </c>
      <c r="E35" s="27">
        <f t="shared" si="31"/>
        <v>0</v>
      </c>
      <c r="F35" s="21"/>
      <c r="G35" s="22"/>
      <c r="H35" s="27">
        <f t="shared" si="22"/>
        <v>0</v>
      </c>
      <c r="I35" s="21"/>
      <c r="J35" s="22"/>
      <c r="K35" s="27">
        <f t="shared" si="25"/>
        <v>0</v>
      </c>
      <c r="L35" s="21"/>
      <c r="M35" s="22"/>
      <c r="N35" s="27">
        <f t="shared" si="26"/>
        <v>0</v>
      </c>
      <c r="O35" s="21"/>
      <c r="P35" s="22"/>
      <c r="Q35" s="27">
        <f t="shared" si="27"/>
        <v>0</v>
      </c>
      <c r="R35" s="21"/>
      <c r="S35" s="22"/>
      <c r="T35" s="27">
        <f t="shared" si="28"/>
        <v>0</v>
      </c>
      <c r="U35" s="21"/>
      <c r="V35" s="22"/>
      <c r="W35" s="27">
        <f t="shared" si="29"/>
        <v>0</v>
      </c>
      <c r="X35" s="36"/>
      <c r="Y35" s="24"/>
      <c r="Z35" s="37"/>
      <c r="AA35" s="21"/>
      <c r="AB35" s="22"/>
      <c r="AC35" s="27">
        <f t="shared" si="30"/>
        <v>0</v>
      </c>
    </row>
    <row r="36" spans="1:29" ht="28.5" customHeight="1" thickBot="1" x14ac:dyDescent="0.3">
      <c r="A36" s="131">
        <v>23</v>
      </c>
      <c r="B36" s="114" t="s">
        <v>62</v>
      </c>
      <c r="C36" s="28">
        <f t="shared" si="31"/>
        <v>0</v>
      </c>
      <c r="D36" s="29">
        <f t="shared" si="31"/>
        <v>0</v>
      </c>
      <c r="E36" s="30">
        <f t="shared" si="31"/>
        <v>0</v>
      </c>
      <c r="F36" s="89"/>
      <c r="G36" s="90"/>
      <c r="H36" s="30">
        <f t="shared" si="22"/>
        <v>0</v>
      </c>
      <c r="I36" s="89"/>
      <c r="J36" s="90"/>
      <c r="K36" s="30">
        <f t="shared" si="25"/>
        <v>0</v>
      </c>
      <c r="L36" s="89"/>
      <c r="M36" s="90"/>
      <c r="N36" s="30">
        <f t="shared" si="26"/>
        <v>0</v>
      </c>
      <c r="O36" s="89"/>
      <c r="P36" s="90"/>
      <c r="Q36" s="30">
        <f t="shared" si="27"/>
        <v>0</v>
      </c>
      <c r="R36" s="89"/>
      <c r="S36" s="90"/>
      <c r="T36" s="30">
        <f t="shared" si="28"/>
        <v>0</v>
      </c>
      <c r="U36" s="89"/>
      <c r="V36" s="90"/>
      <c r="W36" s="30">
        <f t="shared" si="29"/>
        <v>0</v>
      </c>
      <c r="X36" s="91"/>
      <c r="Y36" s="92"/>
      <c r="Z36" s="93"/>
      <c r="AA36" s="89"/>
      <c r="AB36" s="90"/>
      <c r="AC36" s="30">
        <f t="shared" si="30"/>
        <v>0</v>
      </c>
    </row>
    <row r="37" spans="1:29" ht="35.25" customHeight="1" thickTop="1" thickBot="1" x14ac:dyDescent="0.3">
      <c r="A37" s="132">
        <v>24</v>
      </c>
      <c r="B37" s="115" t="s">
        <v>35</v>
      </c>
      <c r="C37" s="31">
        <f>SUM(C15:C17,C21:C36)</f>
        <v>0</v>
      </c>
      <c r="D37" s="32">
        <f t="shared" ref="D37:AC37" si="32">SUM(D15:D17,D21:D36)</f>
        <v>0</v>
      </c>
      <c r="E37" s="33">
        <f t="shared" si="32"/>
        <v>0</v>
      </c>
      <c r="F37" s="97">
        <f t="shared" si="32"/>
        <v>0</v>
      </c>
      <c r="G37" s="98">
        <f t="shared" si="32"/>
        <v>0</v>
      </c>
      <c r="H37" s="33">
        <f>SUM(H15:H17,H21:H36)</f>
        <v>0</v>
      </c>
      <c r="I37" s="97">
        <f t="shared" si="32"/>
        <v>0</v>
      </c>
      <c r="J37" s="98">
        <f t="shared" si="32"/>
        <v>0</v>
      </c>
      <c r="K37" s="33">
        <f t="shared" si="32"/>
        <v>0</v>
      </c>
      <c r="L37" s="97">
        <f t="shared" si="32"/>
        <v>0</v>
      </c>
      <c r="M37" s="98">
        <f t="shared" si="32"/>
        <v>0</v>
      </c>
      <c r="N37" s="33">
        <f t="shared" si="32"/>
        <v>0</v>
      </c>
      <c r="O37" s="97">
        <f t="shared" si="32"/>
        <v>0</v>
      </c>
      <c r="P37" s="98">
        <f t="shared" si="32"/>
        <v>0</v>
      </c>
      <c r="Q37" s="33">
        <f t="shared" si="32"/>
        <v>0</v>
      </c>
      <c r="R37" s="97">
        <f t="shared" si="32"/>
        <v>0</v>
      </c>
      <c r="S37" s="98">
        <f t="shared" si="32"/>
        <v>0</v>
      </c>
      <c r="T37" s="33">
        <f t="shared" si="32"/>
        <v>0</v>
      </c>
      <c r="U37" s="97">
        <f t="shared" si="32"/>
        <v>0</v>
      </c>
      <c r="V37" s="98">
        <f t="shared" si="32"/>
        <v>0</v>
      </c>
      <c r="W37" s="33">
        <f t="shared" si="32"/>
        <v>0</v>
      </c>
      <c r="X37" s="99">
        <f t="shared" si="32"/>
        <v>0</v>
      </c>
      <c r="Y37" s="100">
        <f t="shared" si="32"/>
        <v>0</v>
      </c>
      <c r="Z37" s="101">
        <f t="shared" si="32"/>
        <v>0</v>
      </c>
      <c r="AA37" s="97">
        <f t="shared" si="32"/>
        <v>0</v>
      </c>
      <c r="AB37" s="98">
        <f t="shared" si="32"/>
        <v>0</v>
      </c>
      <c r="AC37" s="33">
        <f t="shared" si="32"/>
        <v>0</v>
      </c>
    </row>
    <row r="38" spans="1:29" s="8" customFormat="1" ht="121.5" thickTop="1" thickBot="1" x14ac:dyDescent="0.3">
      <c r="A38" s="128">
        <v>25</v>
      </c>
      <c r="B38" s="116" t="s">
        <v>60</v>
      </c>
      <c r="C38" s="94">
        <f>C12-C37</f>
        <v>0</v>
      </c>
      <c r="D38" s="95">
        <f>D12-D37</f>
        <v>0</v>
      </c>
      <c r="E38" s="96">
        <f>E12+E37</f>
        <v>0</v>
      </c>
      <c r="F38" s="94">
        <f>F12-F37</f>
        <v>0</v>
      </c>
      <c r="G38" s="95">
        <f>G12-G37</f>
        <v>0</v>
      </c>
      <c r="H38" s="96">
        <f>H12+H37</f>
        <v>0</v>
      </c>
      <c r="I38" s="94">
        <f>I12-I37</f>
        <v>0</v>
      </c>
      <c r="J38" s="95">
        <f>J12-J37</f>
        <v>0</v>
      </c>
      <c r="K38" s="96">
        <f>K12+K37</f>
        <v>0</v>
      </c>
      <c r="L38" s="94">
        <f>L12-L37</f>
        <v>0</v>
      </c>
      <c r="M38" s="95">
        <f>M12-M37</f>
        <v>0</v>
      </c>
      <c r="N38" s="96">
        <f>N12+N37</f>
        <v>0</v>
      </c>
      <c r="O38" s="94">
        <f>O12-O37</f>
        <v>0</v>
      </c>
      <c r="P38" s="95">
        <f>P12-P37</f>
        <v>0</v>
      </c>
      <c r="Q38" s="96">
        <f>Q12+Q37</f>
        <v>0</v>
      </c>
      <c r="R38" s="94">
        <f>R12-R37</f>
        <v>0</v>
      </c>
      <c r="S38" s="95">
        <f>S12-S37</f>
        <v>0</v>
      </c>
      <c r="T38" s="96">
        <f>T12+T37</f>
        <v>0</v>
      </c>
      <c r="U38" s="94">
        <f>U12-U37</f>
        <v>0</v>
      </c>
      <c r="V38" s="95">
        <f>V12-V37</f>
        <v>0</v>
      </c>
      <c r="W38" s="96">
        <f>W12+W37</f>
        <v>0</v>
      </c>
      <c r="X38" s="94">
        <f>X12-X37</f>
        <v>0</v>
      </c>
      <c r="Y38" s="95">
        <f>Y12-Y37</f>
        <v>0</v>
      </c>
      <c r="Z38" s="96">
        <f>Z12+Z37</f>
        <v>0</v>
      </c>
      <c r="AA38" s="94">
        <f>AA12-AA37</f>
        <v>0</v>
      </c>
      <c r="AB38" s="95">
        <f>AB12-AB37</f>
        <v>0</v>
      </c>
      <c r="AC38" s="96">
        <f>AC12+AC37</f>
        <v>0</v>
      </c>
    </row>
    <row r="39" spans="1:29"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30" customHeight="1" x14ac:dyDescent="0.25">
      <c r="A41" s="125">
        <v>26</v>
      </c>
      <c r="B41" s="119" t="s">
        <v>50</v>
      </c>
      <c r="C41" s="54">
        <f>F41+I41+L41+O41+U41+X41+AA41</f>
        <v>0</v>
      </c>
      <c r="D41" s="55">
        <f>G41+J41+M41+P41+V41+Y41+AB41</f>
        <v>0</v>
      </c>
      <c r="E41" s="56">
        <f>H41+K41+N41+Q41+W41+Z41+AC41</f>
        <v>0</v>
      </c>
      <c r="F41" s="57"/>
      <c r="G41" s="58"/>
      <c r="H41" s="72">
        <f>F41</f>
        <v>0</v>
      </c>
      <c r="I41" s="57"/>
      <c r="J41" s="58"/>
      <c r="K41" s="72">
        <f t="shared" ref="K41" si="33">I41</f>
        <v>0</v>
      </c>
      <c r="L41" s="57"/>
      <c r="M41" s="58"/>
      <c r="N41" s="72">
        <f t="shared" ref="N41" si="34">L41</f>
        <v>0</v>
      </c>
      <c r="O41" s="57"/>
      <c r="P41" s="58"/>
      <c r="Q41" s="72">
        <f t="shared" ref="Q41" si="35">O41</f>
        <v>0</v>
      </c>
      <c r="R41" s="57"/>
      <c r="S41" s="58"/>
      <c r="T41" s="72">
        <f t="shared" ref="T41" si="36">R41</f>
        <v>0</v>
      </c>
      <c r="U41" s="57"/>
      <c r="V41" s="58"/>
      <c r="W41" s="72">
        <f t="shared" ref="W41" si="37">U41</f>
        <v>0</v>
      </c>
      <c r="X41" s="59"/>
      <c r="Y41" s="60"/>
      <c r="Z41" s="61"/>
      <c r="AA41" s="59"/>
      <c r="AB41" s="60"/>
      <c r="AC41" s="74"/>
    </row>
    <row r="42" spans="1:29" s="11" customFormat="1" ht="30" customHeight="1" x14ac:dyDescent="0.25">
      <c r="A42" s="125">
        <v>27</v>
      </c>
      <c r="B42" s="120" t="s">
        <v>61</v>
      </c>
      <c r="C42" s="25">
        <f>F42+I42+L42+O42+U42+X42+AA42</f>
        <v>0</v>
      </c>
      <c r="D42" s="26">
        <f>G42+J42+M42+P42+V42+Y42+AB42</f>
        <v>0</v>
      </c>
      <c r="E42" s="27">
        <f t="shared" ref="E42:E44" si="38">H42+K42+N42+Q42+W42+Z42+AC42</f>
        <v>0</v>
      </c>
      <c r="F42" s="21"/>
      <c r="G42" s="22"/>
      <c r="H42" s="23"/>
      <c r="I42" s="21"/>
      <c r="J42" s="22"/>
      <c r="K42" s="23"/>
      <c r="L42" s="21"/>
      <c r="M42" s="22"/>
      <c r="N42" s="23"/>
      <c r="O42" s="21"/>
      <c r="P42" s="22"/>
      <c r="Q42" s="23"/>
      <c r="R42" s="21"/>
      <c r="S42" s="22"/>
      <c r="T42" s="23"/>
      <c r="U42" s="21"/>
      <c r="V42" s="22"/>
      <c r="W42" s="23"/>
      <c r="X42" s="36"/>
      <c r="Y42" s="24"/>
      <c r="Z42" s="37"/>
      <c r="AA42" s="21"/>
      <c r="AB42" s="22"/>
      <c r="AC42" s="23"/>
    </row>
    <row r="43" spans="1:29" s="11" customFormat="1" ht="30" customHeight="1" x14ac:dyDescent="0.25">
      <c r="A43" s="125">
        <v>28</v>
      </c>
      <c r="B43" s="121" t="s">
        <v>24</v>
      </c>
      <c r="C43" s="25">
        <f t="shared" ref="C43:D44" si="39">F43+I43+L43+O43+U43+X43+AA43</f>
        <v>0</v>
      </c>
      <c r="D43" s="26">
        <f t="shared" si="39"/>
        <v>0</v>
      </c>
      <c r="E43" s="27">
        <f t="shared" si="38"/>
        <v>0</v>
      </c>
      <c r="F43" s="21"/>
      <c r="G43" s="22"/>
      <c r="H43" s="23"/>
      <c r="I43" s="21"/>
      <c r="J43" s="22"/>
      <c r="K43" s="23"/>
      <c r="L43" s="21"/>
      <c r="M43" s="22"/>
      <c r="N43" s="23"/>
      <c r="O43" s="21"/>
      <c r="P43" s="22"/>
      <c r="Q43" s="23"/>
      <c r="R43" s="21"/>
      <c r="S43" s="22"/>
      <c r="T43" s="23"/>
      <c r="U43" s="21"/>
      <c r="V43" s="22"/>
      <c r="W43" s="23"/>
      <c r="X43" s="36"/>
      <c r="Y43" s="24"/>
      <c r="Z43" s="37"/>
      <c r="AA43" s="21"/>
      <c r="AB43" s="22"/>
      <c r="AC43" s="23"/>
    </row>
    <row r="44" spans="1:29" s="11" customFormat="1" ht="30" customHeight="1" thickBot="1" x14ac:dyDescent="0.3">
      <c r="A44" s="131">
        <v>29</v>
      </c>
      <c r="B44" s="122" t="s">
        <v>20</v>
      </c>
      <c r="C44" s="28">
        <f t="shared" si="39"/>
        <v>0</v>
      </c>
      <c r="D44" s="29">
        <f t="shared" si="39"/>
        <v>0</v>
      </c>
      <c r="E44" s="30">
        <f t="shared" si="38"/>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29" ht="31.5" customHeight="1" thickTop="1" thickBot="1" x14ac:dyDescent="0.3">
      <c r="A45" s="132">
        <v>30</v>
      </c>
      <c r="B45" s="115" t="s">
        <v>42</v>
      </c>
      <c r="C45" s="31">
        <f>SUM(C41:C44)</f>
        <v>0</v>
      </c>
      <c r="D45" s="32">
        <f>SUM(D41:D44)</f>
        <v>0</v>
      </c>
      <c r="E45" s="33">
        <f t="shared" ref="E45:AC45" si="40">SUM(E41:E44)</f>
        <v>0</v>
      </c>
      <c r="F45" s="31">
        <f t="shared" si="40"/>
        <v>0</v>
      </c>
      <c r="G45" s="32">
        <f t="shared" si="40"/>
        <v>0</v>
      </c>
      <c r="H45" s="33">
        <f t="shared" si="40"/>
        <v>0</v>
      </c>
      <c r="I45" s="31">
        <f t="shared" si="40"/>
        <v>0</v>
      </c>
      <c r="J45" s="32">
        <f t="shared" si="40"/>
        <v>0</v>
      </c>
      <c r="K45" s="33">
        <f t="shared" si="40"/>
        <v>0</v>
      </c>
      <c r="L45" s="31">
        <f t="shared" si="40"/>
        <v>0</v>
      </c>
      <c r="M45" s="32">
        <f t="shared" si="40"/>
        <v>0</v>
      </c>
      <c r="N45" s="33">
        <f t="shared" si="40"/>
        <v>0</v>
      </c>
      <c r="O45" s="31">
        <f t="shared" si="40"/>
        <v>0</v>
      </c>
      <c r="P45" s="32">
        <f t="shared" si="40"/>
        <v>0</v>
      </c>
      <c r="Q45" s="33">
        <f t="shared" si="40"/>
        <v>0</v>
      </c>
      <c r="R45" s="31">
        <f t="shared" si="40"/>
        <v>0</v>
      </c>
      <c r="S45" s="32">
        <f t="shared" si="40"/>
        <v>0</v>
      </c>
      <c r="T45" s="33">
        <f t="shared" si="40"/>
        <v>0</v>
      </c>
      <c r="U45" s="31">
        <f t="shared" si="40"/>
        <v>0</v>
      </c>
      <c r="V45" s="32">
        <f t="shared" si="40"/>
        <v>0</v>
      </c>
      <c r="W45" s="33">
        <f t="shared" si="40"/>
        <v>0</v>
      </c>
      <c r="X45" s="31">
        <f t="shared" si="40"/>
        <v>0</v>
      </c>
      <c r="Y45" s="32">
        <f t="shared" si="40"/>
        <v>0</v>
      </c>
      <c r="Z45" s="33">
        <f t="shared" si="40"/>
        <v>0</v>
      </c>
      <c r="AA45" s="31">
        <f t="shared" si="40"/>
        <v>0</v>
      </c>
      <c r="AB45" s="32">
        <f t="shared" si="40"/>
        <v>0</v>
      </c>
      <c r="AC45" s="33">
        <f t="shared" si="40"/>
        <v>0</v>
      </c>
    </row>
    <row r="46" spans="1:29"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29" s="8" customFormat="1" ht="28.5" customHeight="1" thickBot="1" x14ac:dyDescent="0.3">
      <c r="A47" s="135">
        <v>31</v>
      </c>
      <c r="B47" s="69" t="s">
        <v>43</v>
      </c>
      <c r="C47" s="70">
        <f>C12-E38+C45-E45</f>
        <v>0</v>
      </c>
      <c r="D47" s="70">
        <f>D38+D45</f>
        <v>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4" orientation="landscape" verticalDpi="1200"/>
  <headerFooter>
    <oddFooter>&amp;L&amp;A</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C000"/>
    <pageSetUpPr fitToPage="1"/>
  </sheetPr>
  <dimension ref="A1:AE47"/>
  <sheetViews>
    <sheetView showGridLines="0" zoomScale="70" zoomScaleNormal="70" workbookViewId="0">
      <selection activeCell="E47" sqref="E47"/>
    </sheetView>
  </sheetViews>
  <sheetFormatPr baseColWidth="10" defaultColWidth="9.42578125" defaultRowHeight="15" outlineLevelRow="1" x14ac:dyDescent="0.25"/>
  <cols>
    <col min="1" max="1" width="17.5703125" style="3" customWidth="1"/>
    <col min="2" max="2" width="97.5703125" style="2" customWidth="1"/>
    <col min="3" max="3" width="18.5703125" style="2" bestFit="1" customWidth="1"/>
    <col min="4" max="5" width="17.5703125" style="2" customWidth="1"/>
    <col min="6" max="6" width="18.5703125" style="2" bestFit="1" customWidth="1"/>
    <col min="7" max="29" width="17.5703125" style="2" customWidth="1"/>
    <col min="30" max="16384" width="9.42578125" style="1"/>
  </cols>
  <sheetData>
    <row r="1" spans="1:31" x14ac:dyDescent="0.25">
      <c r="A1" s="7" t="s">
        <v>21</v>
      </c>
      <c r="F1" s="2" t="s">
        <v>51</v>
      </c>
      <c r="G1" s="2">
        <v>60000</v>
      </c>
      <c r="J1" s="2">
        <v>64000</v>
      </c>
      <c r="M1" s="2">
        <v>55000</v>
      </c>
      <c r="P1" s="2">
        <v>55000</v>
      </c>
      <c r="S1" s="2">
        <v>55000</v>
      </c>
      <c r="V1" s="2">
        <v>55000</v>
      </c>
      <c r="Y1" s="2">
        <v>70000</v>
      </c>
      <c r="AB1" s="2">
        <v>45000</v>
      </c>
    </row>
    <row r="2" spans="1:31" ht="15.75" customHeight="1" x14ac:dyDescent="0.25">
      <c r="A2" s="9"/>
    </row>
    <row r="3" spans="1:31" ht="12.75" customHeight="1" x14ac:dyDescent="0.25">
      <c r="A3" s="10"/>
      <c r="B3" s="4"/>
      <c r="C3" s="4"/>
      <c r="D3" s="4"/>
      <c r="E3" s="4"/>
      <c r="F3" s="4"/>
      <c r="G3" s="4"/>
      <c r="H3" s="4"/>
      <c r="I3" s="4"/>
      <c r="J3" s="4"/>
      <c r="K3" s="4"/>
      <c r="L3" s="4"/>
      <c r="M3" s="4"/>
      <c r="N3" s="4"/>
      <c r="O3" s="4"/>
      <c r="P3" s="4"/>
      <c r="Q3" s="4"/>
      <c r="R3" s="4"/>
      <c r="S3" s="4"/>
      <c r="T3" s="4"/>
      <c r="U3" s="4"/>
      <c r="V3" s="4"/>
      <c r="W3" s="4"/>
      <c r="X3" s="4"/>
      <c r="Y3" s="4"/>
      <c r="Z3" s="4"/>
      <c r="AA3" s="4"/>
      <c r="AB3" s="4"/>
      <c r="AC3" s="4"/>
    </row>
    <row r="4" spans="1:31" ht="76.5" customHeight="1" x14ac:dyDescent="0.25">
      <c r="A4" s="5" t="s">
        <v>0</v>
      </c>
      <c r="B4" s="12" t="s">
        <v>1</v>
      </c>
      <c r="C4" s="273" t="s">
        <v>28</v>
      </c>
      <c r="D4" s="274"/>
      <c r="E4" s="275"/>
      <c r="F4" s="273" t="s">
        <v>29</v>
      </c>
      <c r="G4" s="274"/>
      <c r="H4" s="275"/>
      <c r="I4" s="273" t="s">
        <v>30</v>
      </c>
      <c r="J4" s="274"/>
      <c r="K4" s="275"/>
      <c r="L4" s="273" t="s">
        <v>31</v>
      </c>
      <c r="M4" s="274"/>
      <c r="N4" s="275"/>
      <c r="O4" s="273" t="s">
        <v>34</v>
      </c>
      <c r="P4" s="274"/>
      <c r="Q4" s="275"/>
      <c r="R4" s="273" t="s">
        <v>45</v>
      </c>
      <c r="S4" s="274"/>
      <c r="T4" s="275"/>
      <c r="U4" s="273" t="s">
        <v>32</v>
      </c>
      <c r="V4" s="274"/>
      <c r="W4" s="275"/>
      <c r="X4" s="273" t="s">
        <v>33</v>
      </c>
      <c r="Y4" s="274"/>
      <c r="Z4" s="275"/>
      <c r="AA4" s="273" t="s">
        <v>36</v>
      </c>
      <c r="AB4" s="274"/>
      <c r="AC4" s="275"/>
    </row>
    <row r="5" spans="1:31" ht="30" x14ac:dyDescent="0.25">
      <c r="A5" s="6" t="s">
        <v>8</v>
      </c>
      <c r="B5" s="17"/>
      <c r="C5" s="18" t="s">
        <v>38</v>
      </c>
      <c r="D5" s="19" t="s">
        <v>39</v>
      </c>
      <c r="E5" s="20" t="s">
        <v>40</v>
      </c>
      <c r="F5" s="18" t="s">
        <v>38</v>
      </c>
      <c r="G5" s="19" t="s">
        <v>39</v>
      </c>
      <c r="H5" s="20" t="s">
        <v>40</v>
      </c>
      <c r="I5" s="18" t="s">
        <v>38</v>
      </c>
      <c r="J5" s="19" t="s">
        <v>39</v>
      </c>
      <c r="K5" s="20" t="s">
        <v>40</v>
      </c>
      <c r="L5" s="18" t="s">
        <v>38</v>
      </c>
      <c r="M5" s="19" t="s">
        <v>39</v>
      </c>
      <c r="N5" s="20" t="s">
        <v>40</v>
      </c>
      <c r="O5" s="18" t="s">
        <v>38</v>
      </c>
      <c r="P5" s="19" t="s">
        <v>39</v>
      </c>
      <c r="Q5" s="20" t="s">
        <v>40</v>
      </c>
      <c r="R5" s="18" t="s">
        <v>38</v>
      </c>
      <c r="S5" s="19" t="s">
        <v>39</v>
      </c>
      <c r="T5" s="20" t="s">
        <v>40</v>
      </c>
      <c r="U5" s="18" t="s">
        <v>38</v>
      </c>
      <c r="V5" s="19" t="s">
        <v>39</v>
      </c>
      <c r="W5" s="20" t="s">
        <v>40</v>
      </c>
      <c r="X5" s="18" t="s">
        <v>38</v>
      </c>
      <c r="Y5" s="19" t="s">
        <v>39</v>
      </c>
      <c r="Z5" s="20" t="s">
        <v>40</v>
      </c>
      <c r="AA5" s="18" t="s">
        <v>38</v>
      </c>
      <c r="AB5" s="19" t="s">
        <v>39</v>
      </c>
      <c r="AC5" s="20" t="s">
        <v>40</v>
      </c>
      <c r="AE5" s="1" t="s">
        <v>44</v>
      </c>
    </row>
    <row r="6" spans="1:31" ht="29.25" customHeight="1" x14ac:dyDescent="0.25">
      <c r="A6" s="123">
        <v>1</v>
      </c>
      <c r="B6" s="103" t="s">
        <v>41</v>
      </c>
      <c r="C6" s="48">
        <f>F6+I6+L6+O6+U6+X6+AA6</f>
        <v>79600000</v>
      </c>
      <c r="D6" s="49">
        <f t="shared" ref="D6:E12" si="0">G6+J6+M6+P6+V6+Y6+AB6</f>
        <v>1340</v>
      </c>
      <c r="E6" s="76"/>
      <c r="F6" s="64">
        <f>G$1*G$6</f>
        <v>48000000</v>
      </c>
      <c r="G6" s="65">
        <v>800</v>
      </c>
      <c r="H6" s="75"/>
      <c r="I6" s="64">
        <f>J$1*J$6</f>
        <v>12800000</v>
      </c>
      <c r="J6" s="65">
        <v>200</v>
      </c>
      <c r="K6" s="75"/>
      <c r="L6" s="64">
        <f>M$1*M$6</f>
        <v>5500000</v>
      </c>
      <c r="M6" s="65">
        <v>100</v>
      </c>
      <c r="N6" s="75"/>
      <c r="O6" s="64">
        <f>P$1*P$6</f>
        <v>5500000</v>
      </c>
      <c r="P6" s="65">
        <v>100</v>
      </c>
      <c r="Q6" s="75"/>
      <c r="R6" s="64">
        <f>S$1*S$6</f>
        <v>11000000</v>
      </c>
      <c r="S6" s="65">
        <v>200</v>
      </c>
      <c r="T6" s="75"/>
      <c r="U6" s="64">
        <f>V$1*V$6</f>
        <v>5500000</v>
      </c>
      <c r="V6" s="65">
        <v>100</v>
      </c>
      <c r="W6" s="75"/>
      <c r="X6" s="64">
        <f>Y$1*Y$6</f>
        <v>1400000</v>
      </c>
      <c r="Y6" s="65">
        <v>20</v>
      </c>
      <c r="Z6" s="75"/>
      <c r="AA6" s="64">
        <f>AB$1*AB$6</f>
        <v>900000</v>
      </c>
      <c r="AB6" s="65">
        <v>20</v>
      </c>
      <c r="AC6" s="75"/>
    </row>
    <row r="7" spans="1:31" ht="29.25" customHeight="1" x14ac:dyDescent="0.25">
      <c r="A7" s="124" t="s">
        <v>54</v>
      </c>
      <c r="B7" s="104" t="s">
        <v>37</v>
      </c>
      <c r="C7" s="62">
        <f>F7+I7+L7+O7+U7+X7+AA7</f>
        <v>480000</v>
      </c>
      <c r="D7" s="66"/>
      <c r="E7" s="63">
        <f>H7+K7+N7+Q7+W7+Z7+AC7</f>
        <v>384000</v>
      </c>
      <c r="F7" s="67">
        <f>F$6*$AE7</f>
        <v>480000</v>
      </c>
      <c r="G7" s="66"/>
      <c r="H7" s="68">
        <f>F7*0.8</f>
        <v>384000</v>
      </c>
      <c r="I7" s="67"/>
      <c r="J7" s="66"/>
      <c r="K7" s="68"/>
      <c r="L7" s="67"/>
      <c r="M7" s="66"/>
      <c r="N7" s="68"/>
      <c r="O7" s="67"/>
      <c r="P7" s="66"/>
      <c r="Q7" s="68"/>
      <c r="R7" s="67"/>
      <c r="S7" s="66"/>
      <c r="T7" s="68"/>
      <c r="U7" s="67"/>
      <c r="V7" s="66"/>
      <c r="W7" s="68"/>
      <c r="X7" s="67"/>
      <c r="Y7" s="66"/>
      <c r="Z7" s="68"/>
      <c r="AA7" s="67"/>
      <c r="AB7" s="66"/>
      <c r="AC7" s="68"/>
      <c r="AE7" s="1">
        <v>0.01</v>
      </c>
    </row>
    <row r="8" spans="1:31" ht="26.25" customHeight="1" x14ac:dyDescent="0.25">
      <c r="A8" s="125">
        <v>2</v>
      </c>
      <c r="B8" s="105" t="s">
        <v>23</v>
      </c>
      <c r="C8" s="25">
        <f>F8+I8+L8+O8+U8+X8+AA8</f>
        <v>960000</v>
      </c>
      <c r="D8" s="26">
        <f t="shared" si="0"/>
        <v>12.8</v>
      </c>
      <c r="E8" s="27">
        <f>H8+K8+N8+Q8+W8+Z8+AC8</f>
        <v>768000</v>
      </c>
      <c r="F8" s="21">
        <f>F$6*$AE8</f>
        <v>960000</v>
      </c>
      <c r="G8" s="22">
        <f>H8/G1</f>
        <v>12.8</v>
      </c>
      <c r="H8" s="23">
        <f>F8*0.8</f>
        <v>768000</v>
      </c>
      <c r="I8" s="21"/>
      <c r="J8" s="22"/>
      <c r="K8" s="23"/>
      <c r="L8" s="21"/>
      <c r="M8" s="22"/>
      <c r="N8" s="23"/>
      <c r="O8" s="21"/>
      <c r="P8" s="22"/>
      <c r="Q8" s="23"/>
      <c r="R8" s="21"/>
      <c r="S8" s="22"/>
      <c r="T8" s="23"/>
      <c r="U8" s="21"/>
      <c r="V8" s="22"/>
      <c r="W8" s="23"/>
      <c r="X8" s="21"/>
      <c r="Y8" s="22"/>
      <c r="Z8" s="23"/>
      <c r="AA8" s="21"/>
      <c r="AB8" s="22"/>
      <c r="AC8" s="23"/>
      <c r="AE8" s="1">
        <v>0.02</v>
      </c>
    </row>
    <row r="9" spans="1:31" ht="26.25" customHeight="1" x14ac:dyDescent="0.25">
      <c r="A9" s="123">
        <v>3</v>
      </c>
      <c r="B9" s="106" t="s">
        <v>57</v>
      </c>
      <c r="C9" s="48">
        <f>-C10+C11</f>
        <v>-96000</v>
      </c>
      <c r="D9" s="49">
        <f>G9+J9+M9+P9+V9+Y9+AB9</f>
        <v>-1.2800000000000002</v>
      </c>
      <c r="E9" s="50">
        <f>H9+K9+N9+Q9+W9+Z9+AC9</f>
        <v>-76800</v>
      </c>
      <c r="F9" s="48">
        <f>-F10+F11</f>
        <v>-96000</v>
      </c>
      <c r="G9" s="49">
        <f t="shared" ref="G9:W9" si="1">-G10+G11</f>
        <v>-1.2800000000000002</v>
      </c>
      <c r="H9" s="50">
        <f>-H10+H11</f>
        <v>-76800</v>
      </c>
      <c r="I9" s="48">
        <f t="shared" si="1"/>
        <v>0</v>
      </c>
      <c r="J9" s="49">
        <f t="shared" si="1"/>
        <v>0</v>
      </c>
      <c r="K9" s="50">
        <f t="shared" si="1"/>
        <v>0</v>
      </c>
      <c r="L9" s="48">
        <f t="shared" si="1"/>
        <v>0</v>
      </c>
      <c r="M9" s="49">
        <f t="shared" si="1"/>
        <v>0</v>
      </c>
      <c r="N9" s="50">
        <f t="shared" si="1"/>
        <v>0</v>
      </c>
      <c r="O9" s="48">
        <f t="shared" si="1"/>
        <v>0</v>
      </c>
      <c r="P9" s="49">
        <f t="shared" si="1"/>
        <v>0</v>
      </c>
      <c r="Q9" s="50">
        <f t="shared" si="1"/>
        <v>0</v>
      </c>
      <c r="R9" s="48">
        <f t="shared" si="1"/>
        <v>0</v>
      </c>
      <c r="S9" s="49">
        <f t="shared" si="1"/>
        <v>0</v>
      </c>
      <c r="T9" s="50">
        <f t="shared" si="1"/>
        <v>0</v>
      </c>
      <c r="U9" s="48">
        <f t="shared" si="1"/>
        <v>0</v>
      </c>
      <c r="V9" s="49">
        <f t="shared" si="1"/>
        <v>0</v>
      </c>
      <c r="W9" s="50">
        <f t="shared" si="1"/>
        <v>0</v>
      </c>
      <c r="X9" s="51"/>
      <c r="Y9" s="52"/>
      <c r="Z9" s="53"/>
      <c r="AA9" s="51"/>
      <c r="AB9" s="52"/>
      <c r="AC9" s="53"/>
    </row>
    <row r="10" spans="1:31" ht="26.25" customHeight="1" outlineLevel="1" x14ac:dyDescent="0.25">
      <c r="A10" s="126" t="s">
        <v>55</v>
      </c>
      <c r="B10" s="107" t="s">
        <v>48</v>
      </c>
      <c r="C10" s="54">
        <f>F10+I10+L10+O10+U10+X10+AA10</f>
        <v>240000</v>
      </c>
      <c r="D10" s="55">
        <f t="shared" si="0"/>
        <v>3.2</v>
      </c>
      <c r="E10" s="56">
        <f t="shared" si="0"/>
        <v>192000</v>
      </c>
      <c r="F10" s="57">
        <f>F$6*$AE10</f>
        <v>240000</v>
      </c>
      <c r="G10" s="58">
        <f>H10/$G$1</f>
        <v>3.2</v>
      </c>
      <c r="H10" s="78">
        <f>F10*0.8</f>
        <v>192000</v>
      </c>
      <c r="I10" s="57"/>
      <c r="J10" s="58"/>
      <c r="K10" s="78"/>
      <c r="L10" s="57"/>
      <c r="M10" s="58"/>
      <c r="N10" s="78"/>
      <c r="O10" s="57"/>
      <c r="P10" s="58"/>
      <c r="Q10" s="78"/>
      <c r="R10" s="57"/>
      <c r="S10" s="58"/>
      <c r="T10" s="78"/>
      <c r="U10" s="57"/>
      <c r="V10" s="58"/>
      <c r="W10" s="78"/>
      <c r="X10" s="79"/>
      <c r="Y10" s="80"/>
      <c r="Z10" s="78"/>
      <c r="AA10" s="79"/>
      <c r="AB10" s="80"/>
      <c r="AC10" s="78"/>
      <c r="AE10" s="1">
        <v>5.0000000000000001E-3</v>
      </c>
    </row>
    <row r="11" spans="1:31" ht="26.25" customHeight="1" outlineLevel="1" thickBot="1" x14ac:dyDescent="0.3">
      <c r="A11" s="127" t="s">
        <v>56</v>
      </c>
      <c r="B11" s="108" t="s">
        <v>49</v>
      </c>
      <c r="C11" s="81">
        <f>F11+I11+L11+O11+U11+X11+AA11</f>
        <v>144000</v>
      </c>
      <c r="D11" s="82">
        <f t="shared" si="0"/>
        <v>1.92</v>
      </c>
      <c r="E11" s="83">
        <f t="shared" si="0"/>
        <v>115200</v>
      </c>
      <c r="F11" s="84">
        <f>F$6*$AE11</f>
        <v>144000</v>
      </c>
      <c r="G11" s="85">
        <f>H11/$G$1</f>
        <v>1.92</v>
      </c>
      <c r="H11" s="86">
        <f>F11*0.8</f>
        <v>115200</v>
      </c>
      <c r="I11" s="84"/>
      <c r="J11" s="85"/>
      <c r="K11" s="86"/>
      <c r="L11" s="84"/>
      <c r="M11" s="85"/>
      <c r="N11" s="86"/>
      <c r="O11" s="84"/>
      <c r="P11" s="85"/>
      <c r="Q11" s="86"/>
      <c r="R11" s="84"/>
      <c r="S11" s="85"/>
      <c r="T11" s="86"/>
      <c r="U11" s="84"/>
      <c r="V11" s="85"/>
      <c r="W11" s="86"/>
      <c r="X11" s="87"/>
      <c r="Y11" s="88"/>
      <c r="Z11" s="86"/>
      <c r="AA11" s="87"/>
      <c r="AB11" s="88"/>
      <c r="AC11" s="86"/>
      <c r="AE11" s="1">
        <v>3.0000000000000001E-3</v>
      </c>
    </row>
    <row r="12" spans="1:31" ht="26.25" customHeight="1" thickTop="1" x14ac:dyDescent="0.25">
      <c r="A12" s="128">
        <v>4</v>
      </c>
      <c r="B12" s="109" t="s">
        <v>18</v>
      </c>
      <c r="C12" s="42">
        <f>F12+I12+L12+O12+U12+X12+AA12</f>
        <v>80464000</v>
      </c>
      <c r="D12" s="43">
        <f t="shared" si="0"/>
        <v>1351.52</v>
      </c>
      <c r="E12" s="44">
        <f>H12+K12+N12+Q12+W12+Z12+AC12</f>
        <v>691200</v>
      </c>
      <c r="F12" s="45">
        <f>F6+F8+F9</f>
        <v>48864000</v>
      </c>
      <c r="G12" s="46">
        <f>G6+G8+G9</f>
        <v>811.52</v>
      </c>
      <c r="H12" s="47">
        <f>H8+H9</f>
        <v>691200</v>
      </c>
      <c r="I12" s="45">
        <f t="shared" ref="I12:J12" si="2">I6+I8+I9</f>
        <v>12800000</v>
      </c>
      <c r="J12" s="46">
        <f t="shared" si="2"/>
        <v>200</v>
      </c>
      <c r="K12" s="47">
        <f t="shared" ref="K12" si="3">K8+K9</f>
        <v>0</v>
      </c>
      <c r="L12" s="45">
        <f t="shared" ref="L12:M12" si="4">L6+L8+L9</f>
        <v>5500000</v>
      </c>
      <c r="M12" s="46">
        <f t="shared" si="4"/>
        <v>100</v>
      </c>
      <c r="N12" s="47">
        <f t="shared" ref="N12" si="5">N8+N9</f>
        <v>0</v>
      </c>
      <c r="O12" s="45">
        <f t="shared" ref="O12:P12" si="6">O6+O8+O9</f>
        <v>5500000</v>
      </c>
      <c r="P12" s="46">
        <f t="shared" si="6"/>
        <v>100</v>
      </c>
      <c r="Q12" s="47">
        <f t="shared" ref="Q12" si="7">Q8+Q9</f>
        <v>0</v>
      </c>
      <c r="R12" s="45">
        <f t="shared" ref="R12:S12" si="8">R6+R8+R9</f>
        <v>11000000</v>
      </c>
      <c r="S12" s="46">
        <f t="shared" si="8"/>
        <v>200</v>
      </c>
      <c r="T12" s="47">
        <f t="shared" ref="T12" si="9">T8+T9</f>
        <v>0</v>
      </c>
      <c r="U12" s="45">
        <f t="shared" ref="U12:V12" si="10">U6+U8+U9</f>
        <v>5500000</v>
      </c>
      <c r="V12" s="46">
        <f t="shared" si="10"/>
        <v>100</v>
      </c>
      <c r="W12" s="47">
        <f t="shared" ref="W12" si="11">W8+W9</f>
        <v>0</v>
      </c>
      <c r="X12" s="45">
        <f t="shared" ref="X12:Y12" si="12">X6+X8+X9</f>
        <v>1400000</v>
      </c>
      <c r="Y12" s="46">
        <f t="shared" si="12"/>
        <v>20</v>
      </c>
      <c r="Z12" s="47">
        <f t="shared" ref="Z12" si="13">Z8+Z9</f>
        <v>0</v>
      </c>
      <c r="AA12" s="45">
        <f t="shared" ref="AA12:AB12" si="14">AA6+AA8+AA9</f>
        <v>900000</v>
      </c>
      <c r="AB12" s="46">
        <f t="shared" si="14"/>
        <v>20</v>
      </c>
      <c r="AC12" s="47">
        <f t="shared" ref="AC12" si="15">AC8+AC9</f>
        <v>0</v>
      </c>
    </row>
    <row r="13" spans="1:31" x14ac:dyDescent="0.25">
      <c r="A13" s="129"/>
      <c r="B13" s="110"/>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31" ht="26.25" customHeight="1" x14ac:dyDescent="0.25">
      <c r="A14" s="130"/>
      <c r="B14" s="111" t="s">
        <v>53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31" ht="26.25" customHeight="1" x14ac:dyDescent="0.25">
      <c r="A15" s="125">
        <v>5</v>
      </c>
      <c r="B15" s="112" t="s">
        <v>4</v>
      </c>
      <c r="C15" s="25">
        <f t="shared" ref="C15:E16" si="16">F15+I15+L15+O15+U15+X15+AA15</f>
        <v>4800000</v>
      </c>
      <c r="D15" s="26">
        <f t="shared" si="16"/>
        <v>80</v>
      </c>
      <c r="E15" s="27">
        <f t="shared" si="16"/>
        <v>4800000</v>
      </c>
      <c r="F15" s="21">
        <f>$G$1*$G15</f>
        <v>4800000</v>
      </c>
      <c r="G15" s="22">
        <f>G$6*$AE15</f>
        <v>80</v>
      </c>
      <c r="H15" s="27">
        <f>F15</f>
        <v>4800000</v>
      </c>
      <c r="I15" s="21"/>
      <c r="J15" s="22"/>
      <c r="K15" s="27">
        <f t="shared" ref="K15:K21" si="17">I15</f>
        <v>0</v>
      </c>
      <c r="L15" s="21"/>
      <c r="M15" s="22"/>
      <c r="N15" s="27">
        <f t="shared" ref="N15:N21" si="18">L15</f>
        <v>0</v>
      </c>
      <c r="O15" s="21"/>
      <c r="P15" s="22"/>
      <c r="Q15" s="27">
        <f t="shared" ref="Q15:Q21" si="19">O15</f>
        <v>0</v>
      </c>
      <c r="R15" s="21"/>
      <c r="S15" s="22"/>
      <c r="T15" s="27">
        <f t="shared" ref="T15:T21" si="20">R15</f>
        <v>0</v>
      </c>
      <c r="U15" s="21"/>
      <c r="V15" s="22"/>
      <c r="W15" s="27">
        <f t="shared" ref="W15:W21" si="21">U15</f>
        <v>0</v>
      </c>
      <c r="X15" s="36"/>
      <c r="Y15" s="24"/>
      <c r="Z15" s="37"/>
      <c r="AA15" s="21"/>
      <c r="AB15" s="22"/>
      <c r="AC15" s="27">
        <f>AA15</f>
        <v>0</v>
      </c>
      <c r="AE15" s="1">
        <v>0.1</v>
      </c>
    </row>
    <row r="16" spans="1:31" ht="26.25" customHeight="1" x14ac:dyDescent="0.25">
      <c r="A16" s="125">
        <v>6</v>
      </c>
      <c r="B16" s="112" t="s">
        <v>2</v>
      </c>
      <c r="C16" s="25">
        <f t="shared" si="16"/>
        <v>240000</v>
      </c>
      <c r="D16" s="26">
        <f t="shared" si="16"/>
        <v>4</v>
      </c>
      <c r="E16" s="27">
        <f t="shared" si="16"/>
        <v>240000</v>
      </c>
      <c r="F16" s="21">
        <f>$G$1*$G16</f>
        <v>240000</v>
      </c>
      <c r="G16" s="22">
        <f>G$6*$AE16</f>
        <v>4</v>
      </c>
      <c r="H16" s="27">
        <f t="shared" ref="H16:H36" si="22">F16</f>
        <v>240000</v>
      </c>
      <c r="I16" s="21"/>
      <c r="J16" s="22"/>
      <c r="K16" s="27">
        <f t="shared" si="17"/>
        <v>0</v>
      </c>
      <c r="L16" s="21"/>
      <c r="M16" s="22"/>
      <c r="N16" s="27">
        <f t="shared" si="18"/>
        <v>0</v>
      </c>
      <c r="O16" s="21"/>
      <c r="P16" s="22"/>
      <c r="Q16" s="27">
        <f t="shared" si="19"/>
        <v>0</v>
      </c>
      <c r="R16" s="21"/>
      <c r="S16" s="22"/>
      <c r="T16" s="27">
        <f t="shared" si="20"/>
        <v>0</v>
      </c>
      <c r="U16" s="21"/>
      <c r="V16" s="22"/>
      <c r="W16" s="27">
        <f t="shared" si="21"/>
        <v>0</v>
      </c>
      <c r="X16" s="36"/>
      <c r="Y16" s="24"/>
      <c r="Z16" s="37"/>
      <c r="AA16" s="21"/>
      <c r="AB16" s="22"/>
      <c r="AC16" s="27">
        <f>AA16</f>
        <v>0</v>
      </c>
      <c r="AE16" s="1">
        <v>5.0000000000000001E-3</v>
      </c>
    </row>
    <row r="17" spans="1:31" ht="30" x14ac:dyDescent="0.25">
      <c r="A17" s="125">
        <v>7</v>
      </c>
      <c r="B17" s="113" t="s">
        <v>12</v>
      </c>
      <c r="C17" s="48">
        <f t="shared" ref="C17:W17" si="23">C18+C19+C20</f>
        <v>3710000</v>
      </c>
      <c r="D17" s="49">
        <f t="shared" si="23"/>
        <v>110</v>
      </c>
      <c r="E17" s="50">
        <f t="shared" si="23"/>
        <v>3710000</v>
      </c>
      <c r="F17" s="48">
        <f t="shared" si="23"/>
        <v>3710000</v>
      </c>
      <c r="G17" s="49">
        <f t="shared" si="23"/>
        <v>110</v>
      </c>
      <c r="H17" s="50">
        <f t="shared" si="23"/>
        <v>3710000</v>
      </c>
      <c r="I17" s="48">
        <f t="shared" si="23"/>
        <v>0</v>
      </c>
      <c r="J17" s="49">
        <f t="shared" si="23"/>
        <v>0</v>
      </c>
      <c r="K17" s="50">
        <f t="shared" si="23"/>
        <v>0</v>
      </c>
      <c r="L17" s="48">
        <f t="shared" si="23"/>
        <v>0</v>
      </c>
      <c r="M17" s="49">
        <f t="shared" si="23"/>
        <v>0</v>
      </c>
      <c r="N17" s="50">
        <f t="shared" si="23"/>
        <v>0</v>
      </c>
      <c r="O17" s="48">
        <f t="shared" si="23"/>
        <v>0</v>
      </c>
      <c r="P17" s="49">
        <f t="shared" si="23"/>
        <v>0</v>
      </c>
      <c r="Q17" s="50">
        <f t="shared" si="23"/>
        <v>0</v>
      </c>
      <c r="R17" s="48">
        <f t="shared" si="23"/>
        <v>0</v>
      </c>
      <c r="S17" s="49">
        <f t="shared" si="23"/>
        <v>0</v>
      </c>
      <c r="T17" s="50">
        <f t="shared" si="23"/>
        <v>0</v>
      </c>
      <c r="U17" s="48">
        <f t="shared" si="23"/>
        <v>0</v>
      </c>
      <c r="V17" s="49">
        <f t="shared" si="23"/>
        <v>0</v>
      </c>
      <c r="W17" s="50">
        <f t="shared" si="23"/>
        <v>0</v>
      </c>
      <c r="X17" s="51"/>
      <c r="Y17" s="52"/>
      <c r="Z17" s="53"/>
      <c r="AA17" s="51"/>
      <c r="AB17" s="52"/>
      <c r="AC17" s="53"/>
    </row>
    <row r="18" spans="1:31" ht="30" x14ac:dyDescent="0.25">
      <c r="A18" s="125" t="s">
        <v>16</v>
      </c>
      <c r="B18" s="113" t="s">
        <v>58</v>
      </c>
      <c r="C18" s="25">
        <f t="shared" ref="C18:E35" si="24">F18+I18+L18+O18+U18+X18+AA18</f>
        <v>1860000</v>
      </c>
      <c r="D18" s="26">
        <f t="shared" ref="D18:D34" si="25">G18+J18+M18+P18+V18+Y18+AB18</f>
        <v>30</v>
      </c>
      <c r="E18" s="27">
        <f t="shared" ref="E18:E34" si="26">H18+K18+N18+Q18+W18+Z18+AC18</f>
        <v>1860000</v>
      </c>
      <c r="F18" s="34">
        <f>G18*(G1+2000)</f>
        <v>1860000</v>
      </c>
      <c r="G18" s="35">
        <v>30</v>
      </c>
      <c r="H18" s="71">
        <f t="shared" si="22"/>
        <v>1860000</v>
      </c>
      <c r="I18" s="34"/>
      <c r="J18" s="35"/>
      <c r="K18" s="71">
        <f t="shared" si="17"/>
        <v>0</v>
      </c>
      <c r="L18" s="34"/>
      <c r="M18" s="35"/>
      <c r="N18" s="71">
        <f t="shared" si="18"/>
        <v>0</v>
      </c>
      <c r="O18" s="34"/>
      <c r="P18" s="35"/>
      <c r="Q18" s="71">
        <f t="shared" si="19"/>
        <v>0</v>
      </c>
      <c r="R18" s="34"/>
      <c r="S18" s="35"/>
      <c r="T18" s="71">
        <f t="shared" si="20"/>
        <v>0</v>
      </c>
      <c r="U18" s="34"/>
      <c r="V18" s="35"/>
      <c r="W18" s="71">
        <f t="shared" si="21"/>
        <v>0</v>
      </c>
      <c r="X18" s="39"/>
      <c r="Y18" s="40"/>
      <c r="Z18" s="41"/>
      <c r="AA18" s="39"/>
      <c r="AB18" s="40"/>
      <c r="AC18" s="73"/>
    </row>
    <row r="19" spans="1:31" ht="26.25" customHeight="1" x14ac:dyDescent="0.25">
      <c r="A19" s="123" t="s">
        <v>17</v>
      </c>
      <c r="B19" s="106" t="s">
        <v>59</v>
      </c>
      <c r="C19" s="54">
        <f t="shared" si="24"/>
        <v>1500000</v>
      </c>
      <c r="D19" s="55">
        <f t="shared" si="25"/>
        <v>75</v>
      </c>
      <c r="E19" s="56">
        <f t="shared" si="26"/>
        <v>1500000</v>
      </c>
      <c r="F19" s="57">
        <f>G19*20000</f>
        <v>1500000</v>
      </c>
      <c r="G19" s="58">
        <v>75</v>
      </c>
      <c r="H19" s="72">
        <f>F19</f>
        <v>1500000</v>
      </c>
      <c r="I19" s="57"/>
      <c r="J19" s="58"/>
      <c r="K19" s="72">
        <f t="shared" si="17"/>
        <v>0</v>
      </c>
      <c r="L19" s="57"/>
      <c r="M19" s="58"/>
      <c r="N19" s="72">
        <f t="shared" si="18"/>
        <v>0</v>
      </c>
      <c r="O19" s="57"/>
      <c r="P19" s="58"/>
      <c r="Q19" s="72">
        <f t="shared" si="19"/>
        <v>0</v>
      </c>
      <c r="R19" s="57"/>
      <c r="S19" s="58"/>
      <c r="T19" s="72">
        <f t="shared" si="20"/>
        <v>0</v>
      </c>
      <c r="U19" s="57"/>
      <c r="V19" s="58"/>
      <c r="W19" s="72">
        <f t="shared" si="21"/>
        <v>0</v>
      </c>
      <c r="X19" s="59"/>
      <c r="Y19" s="60"/>
      <c r="Z19" s="61"/>
      <c r="AA19" s="59"/>
      <c r="AB19" s="60"/>
      <c r="AC19" s="74"/>
    </row>
    <row r="20" spans="1:31" ht="30" x14ac:dyDescent="0.25">
      <c r="A20" s="125" t="s">
        <v>46</v>
      </c>
      <c r="B20" s="77" t="s">
        <v>47</v>
      </c>
      <c r="C20" s="25">
        <f t="shared" si="24"/>
        <v>350000</v>
      </c>
      <c r="D20" s="26">
        <f t="shared" si="25"/>
        <v>5</v>
      </c>
      <c r="E20" s="27">
        <f t="shared" si="26"/>
        <v>350000</v>
      </c>
      <c r="F20" s="34">
        <f>G20*70000</f>
        <v>350000</v>
      </c>
      <c r="G20" s="35">
        <v>5</v>
      </c>
      <c r="H20" s="71">
        <f t="shared" si="22"/>
        <v>350000</v>
      </c>
      <c r="I20" s="34"/>
      <c r="J20" s="35"/>
      <c r="K20" s="71">
        <f t="shared" si="17"/>
        <v>0</v>
      </c>
      <c r="L20" s="34"/>
      <c r="M20" s="35"/>
      <c r="N20" s="71">
        <f t="shared" si="18"/>
        <v>0</v>
      </c>
      <c r="O20" s="34"/>
      <c r="P20" s="35"/>
      <c r="Q20" s="71">
        <f t="shared" si="19"/>
        <v>0</v>
      </c>
      <c r="R20" s="34"/>
      <c r="S20" s="35"/>
      <c r="T20" s="71">
        <f t="shared" si="20"/>
        <v>0</v>
      </c>
      <c r="U20" s="34"/>
      <c r="V20" s="35"/>
      <c r="W20" s="71">
        <f t="shared" si="21"/>
        <v>0</v>
      </c>
      <c r="X20" s="39"/>
      <c r="Y20" s="40"/>
      <c r="Z20" s="41"/>
      <c r="AA20" s="39"/>
      <c r="AB20" s="40"/>
      <c r="AC20" s="73"/>
    </row>
    <row r="21" spans="1:31" ht="26.25" customHeight="1" x14ac:dyDescent="0.25">
      <c r="A21" s="125">
        <v>8</v>
      </c>
      <c r="B21" s="112" t="s">
        <v>13</v>
      </c>
      <c r="C21" s="25">
        <f t="shared" si="24"/>
        <v>0</v>
      </c>
      <c r="D21" s="26">
        <f t="shared" si="25"/>
        <v>0</v>
      </c>
      <c r="E21" s="27">
        <f t="shared" si="26"/>
        <v>0</v>
      </c>
      <c r="F21" s="21"/>
      <c r="G21" s="22"/>
      <c r="H21" s="27">
        <f t="shared" si="22"/>
        <v>0</v>
      </c>
      <c r="I21" s="21"/>
      <c r="J21" s="22"/>
      <c r="K21" s="27">
        <f t="shared" si="17"/>
        <v>0</v>
      </c>
      <c r="L21" s="21"/>
      <c r="M21" s="22"/>
      <c r="N21" s="27">
        <f t="shared" si="18"/>
        <v>0</v>
      </c>
      <c r="O21" s="21"/>
      <c r="P21" s="22"/>
      <c r="Q21" s="27">
        <f t="shared" si="19"/>
        <v>0</v>
      </c>
      <c r="R21" s="21"/>
      <c r="S21" s="22"/>
      <c r="T21" s="27">
        <f t="shared" si="20"/>
        <v>0</v>
      </c>
      <c r="U21" s="21"/>
      <c r="V21" s="22"/>
      <c r="W21" s="27">
        <f t="shared" si="21"/>
        <v>0</v>
      </c>
      <c r="X21" s="36"/>
      <c r="Y21" s="24"/>
      <c r="Z21" s="37"/>
      <c r="AA21" s="21"/>
      <c r="AB21" s="22"/>
      <c r="AC21" s="27">
        <f>AA21</f>
        <v>0</v>
      </c>
    </row>
    <row r="22" spans="1:31" ht="30" x14ac:dyDescent="0.25">
      <c r="A22" s="125">
        <v>9</v>
      </c>
      <c r="B22" s="112" t="s">
        <v>25</v>
      </c>
      <c r="C22" s="25">
        <f t="shared" si="24"/>
        <v>200000</v>
      </c>
      <c r="D22" s="26">
        <f t="shared" si="25"/>
        <v>2</v>
      </c>
      <c r="E22" s="27">
        <f t="shared" si="26"/>
        <v>200000</v>
      </c>
      <c r="F22" s="36"/>
      <c r="G22" s="24"/>
      <c r="H22" s="38"/>
      <c r="I22" s="36"/>
      <c r="J22" s="24"/>
      <c r="K22" s="38"/>
      <c r="L22" s="36"/>
      <c r="M22" s="24"/>
      <c r="N22" s="38"/>
      <c r="O22" s="36"/>
      <c r="P22" s="24"/>
      <c r="Q22" s="38"/>
      <c r="R22" s="36"/>
      <c r="S22" s="24"/>
      <c r="T22" s="38"/>
      <c r="U22" s="36"/>
      <c r="V22" s="24"/>
      <c r="W22" s="38"/>
      <c r="X22" s="21">
        <f>Y22*100000</f>
        <v>200000</v>
      </c>
      <c r="Y22" s="22">
        <v>2</v>
      </c>
      <c r="Z22" s="23">
        <f>X22</f>
        <v>200000</v>
      </c>
      <c r="AA22" s="36"/>
      <c r="AB22" s="24"/>
      <c r="AC22" s="38"/>
    </row>
    <row r="23" spans="1:31" ht="26.25" customHeight="1" x14ac:dyDescent="0.25">
      <c r="A23" s="125">
        <v>10</v>
      </c>
      <c r="B23" s="112" t="s">
        <v>6</v>
      </c>
      <c r="C23" s="25">
        <f t="shared" si="24"/>
        <v>24000</v>
      </c>
      <c r="D23" s="26">
        <f t="shared" si="25"/>
        <v>0.4</v>
      </c>
      <c r="E23" s="27">
        <f t="shared" si="26"/>
        <v>24000</v>
      </c>
      <c r="F23" s="21">
        <f>F$6*$AE23</f>
        <v>24000</v>
      </c>
      <c r="G23" s="22">
        <f>F23/$G$1</f>
        <v>0.4</v>
      </c>
      <c r="H23" s="27">
        <f t="shared" si="22"/>
        <v>24000</v>
      </c>
      <c r="I23" s="21"/>
      <c r="J23" s="22"/>
      <c r="K23" s="27">
        <f t="shared" ref="K23:K36" si="27">I23</f>
        <v>0</v>
      </c>
      <c r="L23" s="21"/>
      <c r="M23" s="22"/>
      <c r="N23" s="27">
        <f t="shared" ref="N23:N36" si="28">L23</f>
        <v>0</v>
      </c>
      <c r="O23" s="21"/>
      <c r="P23" s="22"/>
      <c r="Q23" s="27">
        <f t="shared" ref="Q23:Q36" si="29">O23</f>
        <v>0</v>
      </c>
      <c r="R23" s="21"/>
      <c r="S23" s="22"/>
      <c r="T23" s="27">
        <f t="shared" ref="T23:T36" si="30">R23</f>
        <v>0</v>
      </c>
      <c r="U23" s="21"/>
      <c r="V23" s="22"/>
      <c r="W23" s="27">
        <f t="shared" ref="W23:W36" si="31">U23</f>
        <v>0</v>
      </c>
      <c r="X23" s="36"/>
      <c r="Y23" s="24"/>
      <c r="Z23" s="37"/>
      <c r="AA23" s="21"/>
      <c r="AB23" s="22"/>
      <c r="AC23" s="27">
        <f>AA23</f>
        <v>0</v>
      </c>
      <c r="AE23" s="1">
        <v>5.0000000000000001E-4</v>
      </c>
    </row>
    <row r="24" spans="1:31" ht="30" x14ac:dyDescent="0.25">
      <c r="A24" s="125">
        <v>11</v>
      </c>
      <c r="B24" s="112" t="s">
        <v>5</v>
      </c>
      <c r="C24" s="25">
        <f t="shared" si="24"/>
        <v>480000</v>
      </c>
      <c r="D24" s="26">
        <f t="shared" si="25"/>
        <v>8</v>
      </c>
      <c r="E24" s="27">
        <f t="shared" si="26"/>
        <v>480000</v>
      </c>
      <c r="F24" s="21">
        <f t="shared" ref="F24:F36" si="32">F$6*$AE24</f>
        <v>480000</v>
      </c>
      <c r="G24" s="22">
        <f t="shared" ref="G24:G34" si="33">F24/$G$1</f>
        <v>8</v>
      </c>
      <c r="H24" s="27">
        <f t="shared" si="22"/>
        <v>480000</v>
      </c>
      <c r="I24" s="21"/>
      <c r="J24" s="22"/>
      <c r="K24" s="27">
        <f t="shared" si="27"/>
        <v>0</v>
      </c>
      <c r="L24" s="21"/>
      <c r="M24" s="22"/>
      <c r="N24" s="27">
        <f t="shared" si="28"/>
        <v>0</v>
      </c>
      <c r="O24" s="21"/>
      <c r="P24" s="22"/>
      <c r="Q24" s="27">
        <f t="shared" si="29"/>
        <v>0</v>
      </c>
      <c r="R24" s="21"/>
      <c r="S24" s="22"/>
      <c r="T24" s="27">
        <f t="shared" si="30"/>
        <v>0</v>
      </c>
      <c r="U24" s="21"/>
      <c r="V24" s="22"/>
      <c r="W24" s="27">
        <f t="shared" si="31"/>
        <v>0</v>
      </c>
      <c r="X24" s="36"/>
      <c r="Y24" s="24"/>
      <c r="Z24" s="37"/>
      <c r="AA24" s="21"/>
      <c r="AB24" s="22"/>
      <c r="AC24" s="27">
        <f t="shared" ref="AC24:AC36" si="34">AA24</f>
        <v>0</v>
      </c>
      <c r="AE24" s="1">
        <v>0.01</v>
      </c>
    </row>
    <row r="25" spans="1:31" s="11" customFormat="1" ht="26.25" customHeight="1" x14ac:dyDescent="0.25">
      <c r="A25" s="125">
        <v>12</v>
      </c>
      <c r="B25" s="113" t="s">
        <v>14</v>
      </c>
      <c r="C25" s="25">
        <f t="shared" si="24"/>
        <v>24000</v>
      </c>
      <c r="D25" s="26">
        <f t="shared" si="25"/>
        <v>0.4</v>
      </c>
      <c r="E25" s="27">
        <f t="shared" si="26"/>
        <v>24000</v>
      </c>
      <c r="F25" s="21">
        <f t="shared" si="32"/>
        <v>24000</v>
      </c>
      <c r="G25" s="22">
        <f t="shared" si="33"/>
        <v>0.4</v>
      </c>
      <c r="H25" s="27">
        <f t="shared" si="22"/>
        <v>24000</v>
      </c>
      <c r="I25" s="21"/>
      <c r="J25" s="22"/>
      <c r="K25" s="27">
        <f t="shared" si="27"/>
        <v>0</v>
      </c>
      <c r="L25" s="21"/>
      <c r="M25" s="22"/>
      <c r="N25" s="27">
        <f t="shared" si="28"/>
        <v>0</v>
      </c>
      <c r="O25" s="21"/>
      <c r="P25" s="22"/>
      <c r="Q25" s="27">
        <f t="shared" si="29"/>
        <v>0</v>
      </c>
      <c r="R25" s="21"/>
      <c r="S25" s="22"/>
      <c r="T25" s="27">
        <f t="shared" si="30"/>
        <v>0</v>
      </c>
      <c r="U25" s="21"/>
      <c r="V25" s="22"/>
      <c r="W25" s="27">
        <f t="shared" si="31"/>
        <v>0</v>
      </c>
      <c r="X25" s="36"/>
      <c r="Y25" s="24"/>
      <c r="Z25" s="37"/>
      <c r="AA25" s="21"/>
      <c r="AB25" s="22"/>
      <c r="AC25" s="27">
        <f t="shared" si="34"/>
        <v>0</v>
      </c>
      <c r="AE25" s="11">
        <v>5.0000000000000001E-4</v>
      </c>
    </row>
    <row r="26" spans="1:31" ht="26.25" customHeight="1" x14ac:dyDescent="0.25">
      <c r="A26" s="125">
        <v>13</v>
      </c>
      <c r="B26" s="112" t="s">
        <v>9</v>
      </c>
      <c r="C26" s="25">
        <f t="shared" si="24"/>
        <v>24000</v>
      </c>
      <c r="D26" s="26">
        <f t="shared" si="25"/>
        <v>0.4</v>
      </c>
      <c r="E26" s="27">
        <f t="shared" si="26"/>
        <v>24000</v>
      </c>
      <c r="F26" s="21">
        <f t="shared" si="32"/>
        <v>24000</v>
      </c>
      <c r="G26" s="22">
        <f t="shared" si="33"/>
        <v>0.4</v>
      </c>
      <c r="H26" s="27">
        <f t="shared" si="22"/>
        <v>24000</v>
      </c>
      <c r="I26" s="21"/>
      <c r="J26" s="22"/>
      <c r="K26" s="27">
        <f t="shared" si="27"/>
        <v>0</v>
      </c>
      <c r="L26" s="21"/>
      <c r="M26" s="22"/>
      <c r="N26" s="27">
        <f t="shared" si="28"/>
        <v>0</v>
      </c>
      <c r="O26" s="21"/>
      <c r="P26" s="22"/>
      <c r="Q26" s="27">
        <f t="shared" si="29"/>
        <v>0</v>
      </c>
      <c r="R26" s="21"/>
      <c r="S26" s="22"/>
      <c r="T26" s="27">
        <f t="shared" si="30"/>
        <v>0</v>
      </c>
      <c r="U26" s="21"/>
      <c r="V26" s="22"/>
      <c r="W26" s="27">
        <f t="shared" si="31"/>
        <v>0</v>
      </c>
      <c r="X26" s="36"/>
      <c r="Y26" s="24"/>
      <c r="Z26" s="37"/>
      <c r="AA26" s="21"/>
      <c r="AB26" s="22"/>
      <c r="AC26" s="27">
        <f t="shared" si="34"/>
        <v>0</v>
      </c>
      <c r="AE26" s="1">
        <v>5.0000000000000001E-4</v>
      </c>
    </row>
    <row r="27" spans="1:31" ht="26.25" customHeight="1" x14ac:dyDescent="0.25">
      <c r="A27" s="125">
        <v>14</v>
      </c>
      <c r="B27" s="112" t="s">
        <v>10</v>
      </c>
      <c r="C27" s="25">
        <f t="shared" si="24"/>
        <v>24000</v>
      </c>
      <c r="D27" s="26">
        <f t="shared" si="25"/>
        <v>0.4</v>
      </c>
      <c r="E27" s="27">
        <f t="shared" si="26"/>
        <v>24000</v>
      </c>
      <c r="F27" s="21">
        <f t="shared" si="32"/>
        <v>24000</v>
      </c>
      <c r="G27" s="22">
        <f t="shared" si="33"/>
        <v>0.4</v>
      </c>
      <c r="H27" s="27">
        <f t="shared" si="22"/>
        <v>24000</v>
      </c>
      <c r="I27" s="21"/>
      <c r="J27" s="22"/>
      <c r="K27" s="27">
        <f t="shared" si="27"/>
        <v>0</v>
      </c>
      <c r="L27" s="21"/>
      <c r="M27" s="22"/>
      <c r="N27" s="27">
        <f t="shared" si="28"/>
        <v>0</v>
      </c>
      <c r="O27" s="21"/>
      <c r="P27" s="22"/>
      <c r="Q27" s="27">
        <f t="shared" si="29"/>
        <v>0</v>
      </c>
      <c r="R27" s="21"/>
      <c r="S27" s="22"/>
      <c r="T27" s="27">
        <f t="shared" si="30"/>
        <v>0</v>
      </c>
      <c r="U27" s="21"/>
      <c r="V27" s="22"/>
      <c r="W27" s="27">
        <f t="shared" si="31"/>
        <v>0</v>
      </c>
      <c r="X27" s="36"/>
      <c r="Y27" s="24"/>
      <c r="Z27" s="37"/>
      <c r="AA27" s="21"/>
      <c r="AB27" s="22"/>
      <c r="AC27" s="27">
        <f t="shared" si="34"/>
        <v>0</v>
      </c>
      <c r="AE27" s="1">
        <v>5.0000000000000001E-4</v>
      </c>
    </row>
    <row r="28" spans="1:31" ht="26.25" customHeight="1" x14ac:dyDescent="0.25">
      <c r="A28" s="125">
        <v>15</v>
      </c>
      <c r="B28" s="112" t="s">
        <v>27</v>
      </c>
      <c r="C28" s="25">
        <f t="shared" si="24"/>
        <v>24000</v>
      </c>
      <c r="D28" s="26">
        <f t="shared" si="25"/>
        <v>0.4</v>
      </c>
      <c r="E28" s="27">
        <f t="shared" si="26"/>
        <v>24000</v>
      </c>
      <c r="F28" s="21">
        <f t="shared" si="32"/>
        <v>24000</v>
      </c>
      <c r="G28" s="22">
        <f t="shared" si="33"/>
        <v>0.4</v>
      </c>
      <c r="H28" s="27">
        <f t="shared" si="22"/>
        <v>24000</v>
      </c>
      <c r="I28" s="21"/>
      <c r="J28" s="22"/>
      <c r="K28" s="27">
        <f t="shared" si="27"/>
        <v>0</v>
      </c>
      <c r="L28" s="21"/>
      <c r="M28" s="22"/>
      <c r="N28" s="27">
        <f t="shared" si="28"/>
        <v>0</v>
      </c>
      <c r="O28" s="21"/>
      <c r="P28" s="22"/>
      <c r="Q28" s="27">
        <f t="shared" si="29"/>
        <v>0</v>
      </c>
      <c r="R28" s="21"/>
      <c r="S28" s="22"/>
      <c r="T28" s="27">
        <f t="shared" si="30"/>
        <v>0</v>
      </c>
      <c r="U28" s="21"/>
      <c r="V28" s="22"/>
      <c r="W28" s="27">
        <f t="shared" si="31"/>
        <v>0</v>
      </c>
      <c r="X28" s="36"/>
      <c r="Y28" s="24"/>
      <c r="Z28" s="37"/>
      <c r="AA28" s="21"/>
      <c r="AB28" s="22"/>
      <c r="AC28" s="27">
        <f t="shared" si="34"/>
        <v>0</v>
      </c>
      <c r="AE28" s="1">
        <v>5.0000000000000001E-4</v>
      </c>
    </row>
    <row r="29" spans="1:31" ht="26.25" customHeight="1" x14ac:dyDescent="0.25">
      <c r="A29" s="125">
        <v>16</v>
      </c>
      <c r="B29" s="112" t="s">
        <v>26</v>
      </c>
      <c r="C29" s="25">
        <f t="shared" si="24"/>
        <v>24000</v>
      </c>
      <c r="D29" s="26">
        <f t="shared" si="25"/>
        <v>0.4</v>
      </c>
      <c r="E29" s="27">
        <f t="shared" si="26"/>
        <v>24000</v>
      </c>
      <c r="F29" s="21">
        <f t="shared" si="32"/>
        <v>24000</v>
      </c>
      <c r="G29" s="22">
        <f t="shared" si="33"/>
        <v>0.4</v>
      </c>
      <c r="H29" s="27">
        <f t="shared" si="22"/>
        <v>24000</v>
      </c>
      <c r="I29" s="21"/>
      <c r="J29" s="22"/>
      <c r="K29" s="27">
        <f t="shared" si="27"/>
        <v>0</v>
      </c>
      <c r="L29" s="21"/>
      <c r="M29" s="22"/>
      <c r="N29" s="27">
        <f t="shared" si="28"/>
        <v>0</v>
      </c>
      <c r="O29" s="21"/>
      <c r="P29" s="22"/>
      <c r="Q29" s="27">
        <f t="shared" si="29"/>
        <v>0</v>
      </c>
      <c r="R29" s="21"/>
      <c r="S29" s="22"/>
      <c r="T29" s="27">
        <f t="shared" si="30"/>
        <v>0</v>
      </c>
      <c r="U29" s="21"/>
      <c r="V29" s="22"/>
      <c r="W29" s="27">
        <f t="shared" si="31"/>
        <v>0</v>
      </c>
      <c r="X29" s="36"/>
      <c r="Y29" s="24"/>
      <c r="Z29" s="37"/>
      <c r="AA29" s="21"/>
      <c r="AB29" s="22"/>
      <c r="AC29" s="27">
        <f t="shared" si="34"/>
        <v>0</v>
      </c>
      <c r="AE29" s="1">
        <v>5.0000000000000001E-4</v>
      </c>
    </row>
    <row r="30" spans="1:31" ht="26.25" customHeight="1" x14ac:dyDescent="0.25">
      <c r="A30" s="125">
        <v>17</v>
      </c>
      <c r="B30" s="113" t="s">
        <v>22</v>
      </c>
      <c r="C30" s="25">
        <f t="shared" si="24"/>
        <v>24000</v>
      </c>
      <c r="D30" s="26">
        <f t="shared" si="25"/>
        <v>0.4</v>
      </c>
      <c r="E30" s="27">
        <f t="shared" si="26"/>
        <v>24000</v>
      </c>
      <c r="F30" s="21">
        <f t="shared" si="32"/>
        <v>24000</v>
      </c>
      <c r="G30" s="22">
        <f t="shared" si="33"/>
        <v>0.4</v>
      </c>
      <c r="H30" s="27">
        <f t="shared" si="22"/>
        <v>24000</v>
      </c>
      <c r="I30" s="21"/>
      <c r="J30" s="22"/>
      <c r="K30" s="27">
        <f t="shared" si="27"/>
        <v>0</v>
      </c>
      <c r="L30" s="21"/>
      <c r="M30" s="22"/>
      <c r="N30" s="27">
        <f t="shared" si="28"/>
        <v>0</v>
      </c>
      <c r="O30" s="21"/>
      <c r="P30" s="22"/>
      <c r="Q30" s="27">
        <f t="shared" si="29"/>
        <v>0</v>
      </c>
      <c r="R30" s="21"/>
      <c r="S30" s="22"/>
      <c r="T30" s="27">
        <f t="shared" si="30"/>
        <v>0</v>
      </c>
      <c r="U30" s="21"/>
      <c r="V30" s="22"/>
      <c r="W30" s="27">
        <f t="shared" si="31"/>
        <v>0</v>
      </c>
      <c r="X30" s="36"/>
      <c r="Y30" s="24"/>
      <c r="Z30" s="37"/>
      <c r="AA30" s="21"/>
      <c r="AB30" s="22"/>
      <c r="AC30" s="27">
        <f t="shared" si="34"/>
        <v>0</v>
      </c>
      <c r="AE30" s="1">
        <v>5.0000000000000001E-4</v>
      </c>
    </row>
    <row r="31" spans="1:31" s="11" customFormat="1" ht="26.25" customHeight="1" x14ac:dyDescent="0.25">
      <c r="A31" s="125">
        <v>18</v>
      </c>
      <c r="B31" s="113" t="s">
        <v>15</v>
      </c>
      <c r="C31" s="25">
        <f t="shared" si="24"/>
        <v>24000</v>
      </c>
      <c r="D31" s="26">
        <f t="shared" si="25"/>
        <v>0.4</v>
      </c>
      <c r="E31" s="27">
        <f t="shared" si="26"/>
        <v>24000</v>
      </c>
      <c r="F31" s="21">
        <f t="shared" si="32"/>
        <v>24000</v>
      </c>
      <c r="G31" s="22">
        <f t="shared" si="33"/>
        <v>0.4</v>
      </c>
      <c r="H31" s="27">
        <f t="shared" si="22"/>
        <v>24000</v>
      </c>
      <c r="I31" s="21"/>
      <c r="J31" s="22"/>
      <c r="K31" s="27">
        <f t="shared" si="27"/>
        <v>0</v>
      </c>
      <c r="L31" s="21"/>
      <c r="M31" s="22"/>
      <c r="N31" s="27">
        <f t="shared" si="28"/>
        <v>0</v>
      </c>
      <c r="O31" s="21"/>
      <c r="P31" s="22"/>
      <c r="Q31" s="27">
        <f t="shared" si="29"/>
        <v>0</v>
      </c>
      <c r="R31" s="21"/>
      <c r="S31" s="22"/>
      <c r="T31" s="27">
        <f t="shared" si="30"/>
        <v>0</v>
      </c>
      <c r="U31" s="21"/>
      <c r="V31" s="22"/>
      <c r="W31" s="27">
        <f t="shared" si="31"/>
        <v>0</v>
      </c>
      <c r="X31" s="36"/>
      <c r="Y31" s="24"/>
      <c r="Z31" s="37"/>
      <c r="AA31" s="21"/>
      <c r="AB31" s="22"/>
      <c r="AC31" s="27">
        <f t="shared" si="34"/>
        <v>0</v>
      </c>
      <c r="AE31" s="11">
        <v>5.0000000000000001E-4</v>
      </c>
    </row>
    <row r="32" spans="1:31" ht="30" x14ac:dyDescent="0.25">
      <c r="A32" s="125">
        <v>19</v>
      </c>
      <c r="B32" s="113" t="s">
        <v>7</v>
      </c>
      <c r="C32" s="25">
        <f t="shared" si="24"/>
        <v>480000</v>
      </c>
      <c r="D32" s="26">
        <f t="shared" si="25"/>
        <v>8</v>
      </c>
      <c r="E32" s="27">
        <f t="shared" si="26"/>
        <v>480000</v>
      </c>
      <c r="F32" s="21">
        <f t="shared" si="32"/>
        <v>480000</v>
      </c>
      <c r="G32" s="22">
        <f t="shared" si="33"/>
        <v>8</v>
      </c>
      <c r="H32" s="27">
        <f t="shared" si="22"/>
        <v>480000</v>
      </c>
      <c r="I32" s="21"/>
      <c r="J32" s="22"/>
      <c r="K32" s="27">
        <f t="shared" si="27"/>
        <v>0</v>
      </c>
      <c r="L32" s="21"/>
      <c r="M32" s="22"/>
      <c r="N32" s="27">
        <f t="shared" si="28"/>
        <v>0</v>
      </c>
      <c r="O32" s="21"/>
      <c r="P32" s="22"/>
      <c r="Q32" s="27">
        <f t="shared" si="29"/>
        <v>0</v>
      </c>
      <c r="R32" s="21"/>
      <c r="S32" s="22"/>
      <c r="T32" s="27">
        <f t="shared" si="30"/>
        <v>0</v>
      </c>
      <c r="U32" s="21"/>
      <c r="V32" s="22"/>
      <c r="W32" s="27">
        <f t="shared" si="31"/>
        <v>0</v>
      </c>
      <c r="X32" s="36"/>
      <c r="Y32" s="24"/>
      <c r="Z32" s="37"/>
      <c r="AA32" s="21"/>
      <c r="AB32" s="22"/>
      <c r="AC32" s="27">
        <f t="shared" si="34"/>
        <v>0</v>
      </c>
      <c r="AE32" s="1">
        <v>0.01</v>
      </c>
    </row>
    <row r="33" spans="1:31" ht="28.5" customHeight="1" x14ac:dyDescent="0.25">
      <c r="A33" s="125">
        <v>20</v>
      </c>
      <c r="B33" s="113" t="s">
        <v>3</v>
      </c>
      <c r="C33" s="25">
        <f t="shared" si="24"/>
        <v>24000</v>
      </c>
      <c r="D33" s="26">
        <f t="shared" si="25"/>
        <v>0.4</v>
      </c>
      <c r="E33" s="27">
        <f t="shared" si="26"/>
        <v>24000</v>
      </c>
      <c r="F33" s="21">
        <f t="shared" si="32"/>
        <v>24000</v>
      </c>
      <c r="G33" s="22">
        <f t="shared" si="33"/>
        <v>0.4</v>
      </c>
      <c r="H33" s="27">
        <f t="shared" si="22"/>
        <v>24000</v>
      </c>
      <c r="I33" s="21"/>
      <c r="J33" s="22"/>
      <c r="K33" s="27">
        <f t="shared" si="27"/>
        <v>0</v>
      </c>
      <c r="L33" s="21"/>
      <c r="M33" s="22"/>
      <c r="N33" s="27">
        <f t="shared" si="28"/>
        <v>0</v>
      </c>
      <c r="O33" s="21"/>
      <c r="P33" s="22"/>
      <c r="Q33" s="27">
        <f t="shared" si="29"/>
        <v>0</v>
      </c>
      <c r="R33" s="21"/>
      <c r="S33" s="22"/>
      <c r="T33" s="27">
        <f t="shared" si="30"/>
        <v>0</v>
      </c>
      <c r="U33" s="21"/>
      <c r="V33" s="22"/>
      <c r="W33" s="27">
        <f t="shared" si="31"/>
        <v>0</v>
      </c>
      <c r="X33" s="36"/>
      <c r="Y33" s="24"/>
      <c r="Z33" s="37"/>
      <c r="AA33" s="21"/>
      <c r="AB33" s="22"/>
      <c r="AC33" s="27">
        <f t="shared" si="34"/>
        <v>0</v>
      </c>
      <c r="AE33" s="1">
        <v>5.0000000000000001E-4</v>
      </c>
    </row>
    <row r="34" spans="1:31" ht="28.5" customHeight="1" x14ac:dyDescent="0.25">
      <c r="A34" s="125">
        <v>21</v>
      </c>
      <c r="B34" s="113" t="s">
        <v>11</v>
      </c>
      <c r="C34" s="25">
        <f t="shared" si="24"/>
        <v>24000</v>
      </c>
      <c r="D34" s="26">
        <f t="shared" si="25"/>
        <v>0.4</v>
      </c>
      <c r="E34" s="27">
        <f t="shared" si="26"/>
        <v>24000</v>
      </c>
      <c r="F34" s="21">
        <f t="shared" si="32"/>
        <v>24000</v>
      </c>
      <c r="G34" s="22">
        <f t="shared" si="33"/>
        <v>0.4</v>
      </c>
      <c r="H34" s="27">
        <f t="shared" si="22"/>
        <v>24000</v>
      </c>
      <c r="I34" s="21"/>
      <c r="J34" s="22"/>
      <c r="K34" s="27">
        <f t="shared" si="27"/>
        <v>0</v>
      </c>
      <c r="L34" s="21"/>
      <c r="M34" s="22"/>
      <c r="N34" s="27">
        <f t="shared" si="28"/>
        <v>0</v>
      </c>
      <c r="O34" s="21"/>
      <c r="P34" s="22"/>
      <c r="Q34" s="27">
        <f t="shared" si="29"/>
        <v>0</v>
      </c>
      <c r="R34" s="21"/>
      <c r="S34" s="22"/>
      <c r="T34" s="27">
        <f t="shared" si="30"/>
        <v>0</v>
      </c>
      <c r="U34" s="21"/>
      <c r="V34" s="22"/>
      <c r="W34" s="27">
        <f t="shared" si="31"/>
        <v>0</v>
      </c>
      <c r="X34" s="36"/>
      <c r="Y34" s="24"/>
      <c r="Z34" s="37"/>
      <c r="AA34" s="21"/>
      <c r="AB34" s="22"/>
      <c r="AC34" s="27">
        <f t="shared" si="34"/>
        <v>0</v>
      </c>
      <c r="AE34" s="1">
        <v>5.0000000000000001E-4</v>
      </c>
    </row>
    <row r="35" spans="1:31" ht="28.5" customHeight="1" x14ac:dyDescent="0.25">
      <c r="A35" s="125">
        <v>22</v>
      </c>
      <c r="B35" s="113" t="s">
        <v>52</v>
      </c>
      <c r="C35" s="25">
        <f>F35+I35+L35+O35+U35+X35+AA35</f>
        <v>24000</v>
      </c>
      <c r="D35" s="26">
        <f t="shared" si="24"/>
        <v>0.4</v>
      </c>
      <c r="E35" s="27">
        <f t="shared" si="24"/>
        <v>24000</v>
      </c>
      <c r="F35" s="21">
        <f t="shared" si="32"/>
        <v>24000</v>
      </c>
      <c r="G35" s="22">
        <f t="shared" ref="G35:G36" si="35">F35/$G$1</f>
        <v>0.4</v>
      </c>
      <c r="H35" s="27">
        <f t="shared" si="22"/>
        <v>24000</v>
      </c>
      <c r="I35" s="21"/>
      <c r="J35" s="22"/>
      <c r="K35" s="27">
        <f t="shared" si="27"/>
        <v>0</v>
      </c>
      <c r="L35" s="21"/>
      <c r="M35" s="22"/>
      <c r="N35" s="27">
        <f t="shared" si="28"/>
        <v>0</v>
      </c>
      <c r="O35" s="21"/>
      <c r="P35" s="22"/>
      <c r="Q35" s="27">
        <f t="shared" si="29"/>
        <v>0</v>
      </c>
      <c r="R35" s="21"/>
      <c r="S35" s="22"/>
      <c r="T35" s="27">
        <f t="shared" si="30"/>
        <v>0</v>
      </c>
      <c r="U35" s="21"/>
      <c r="V35" s="22"/>
      <c r="W35" s="27">
        <f t="shared" si="31"/>
        <v>0</v>
      </c>
      <c r="X35" s="36"/>
      <c r="Y35" s="24"/>
      <c r="Z35" s="37"/>
      <c r="AA35" s="21"/>
      <c r="AB35" s="22"/>
      <c r="AC35" s="27">
        <f t="shared" si="34"/>
        <v>0</v>
      </c>
      <c r="AE35" s="1">
        <v>5.0000000000000001E-4</v>
      </c>
    </row>
    <row r="36" spans="1:31" ht="28.5" customHeight="1" thickBot="1" x14ac:dyDescent="0.3">
      <c r="A36" s="131">
        <v>23</v>
      </c>
      <c r="B36" s="114" t="s">
        <v>62</v>
      </c>
      <c r="C36" s="28">
        <f t="shared" ref="C36:E36" si="36">F36+I36+L36+O36+U36+X36+AA36</f>
        <v>24000</v>
      </c>
      <c r="D36" s="29">
        <f t="shared" si="36"/>
        <v>0.4</v>
      </c>
      <c r="E36" s="30">
        <f t="shared" si="36"/>
        <v>24000</v>
      </c>
      <c r="F36" s="89">
        <f t="shared" si="32"/>
        <v>24000</v>
      </c>
      <c r="G36" s="90">
        <f t="shared" si="35"/>
        <v>0.4</v>
      </c>
      <c r="H36" s="30">
        <f t="shared" si="22"/>
        <v>24000</v>
      </c>
      <c r="I36" s="89"/>
      <c r="J36" s="90"/>
      <c r="K36" s="30">
        <f t="shared" si="27"/>
        <v>0</v>
      </c>
      <c r="L36" s="89"/>
      <c r="M36" s="90"/>
      <c r="N36" s="30">
        <f t="shared" si="28"/>
        <v>0</v>
      </c>
      <c r="O36" s="89"/>
      <c r="P36" s="90"/>
      <c r="Q36" s="30">
        <f t="shared" si="29"/>
        <v>0</v>
      </c>
      <c r="R36" s="89"/>
      <c r="S36" s="90"/>
      <c r="T36" s="30">
        <f t="shared" si="30"/>
        <v>0</v>
      </c>
      <c r="U36" s="89"/>
      <c r="V36" s="90"/>
      <c r="W36" s="30">
        <f t="shared" si="31"/>
        <v>0</v>
      </c>
      <c r="X36" s="91"/>
      <c r="Y36" s="92"/>
      <c r="Z36" s="93"/>
      <c r="AA36" s="89"/>
      <c r="AB36" s="90"/>
      <c r="AC36" s="30">
        <f t="shared" si="34"/>
        <v>0</v>
      </c>
      <c r="AE36" s="1">
        <v>5.0000000000000001E-4</v>
      </c>
    </row>
    <row r="37" spans="1:31" ht="35.25" customHeight="1" thickTop="1" thickBot="1" x14ac:dyDescent="0.3">
      <c r="A37" s="132">
        <v>24</v>
      </c>
      <c r="B37" s="115" t="s">
        <v>35</v>
      </c>
      <c r="C37" s="31">
        <f>SUM(C15:C17,C21:C36)</f>
        <v>10198000</v>
      </c>
      <c r="D37" s="32">
        <f t="shared" ref="D37:AC37" si="37">SUM(D15:D17,D21:D36)</f>
        <v>216.80000000000007</v>
      </c>
      <c r="E37" s="33">
        <f t="shared" si="37"/>
        <v>10198000</v>
      </c>
      <c r="F37" s="97">
        <f t="shared" si="37"/>
        <v>9998000</v>
      </c>
      <c r="G37" s="98">
        <f t="shared" si="37"/>
        <v>214.80000000000007</v>
      </c>
      <c r="H37" s="33">
        <f>SUM(H15:H17,H21:H36)</f>
        <v>9998000</v>
      </c>
      <c r="I37" s="97">
        <f t="shared" si="37"/>
        <v>0</v>
      </c>
      <c r="J37" s="98">
        <f t="shared" si="37"/>
        <v>0</v>
      </c>
      <c r="K37" s="33">
        <f t="shared" si="37"/>
        <v>0</v>
      </c>
      <c r="L37" s="97">
        <f t="shared" si="37"/>
        <v>0</v>
      </c>
      <c r="M37" s="98">
        <f t="shared" si="37"/>
        <v>0</v>
      </c>
      <c r="N37" s="33">
        <f t="shared" si="37"/>
        <v>0</v>
      </c>
      <c r="O37" s="97">
        <f t="shared" si="37"/>
        <v>0</v>
      </c>
      <c r="P37" s="98">
        <f t="shared" si="37"/>
        <v>0</v>
      </c>
      <c r="Q37" s="33">
        <f t="shared" si="37"/>
        <v>0</v>
      </c>
      <c r="R37" s="97">
        <f t="shared" si="37"/>
        <v>0</v>
      </c>
      <c r="S37" s="98">
        <f t="shared" si="37"/>
        <v>0</v>
      </c>
      <c r="T37" s="33">
        <f t="shared" si="37"/>
        <v>0</v>
      </c>
      <c r="U37" s="97">
        <f t="shared" si="37"/>
        <v>0</v>
      </c>
      <c r="V37" s="98">
        <f t="shared" si="37"/>
        <v>0</v>
      </c>
      <c r="W37" s="33">
        <f t="shared" si="37"/>
        <v>0</v>
      </c>
      <c r="X37" s="99">
        <f t="shared" si="37"/>
        <v>200000</v>
      </c>
      <c r="Y37" s="100">
        <f t="shared" si="37"/>
        <v>2</v>
      </c>
      <c r="Z37" s="101">
        <f t="shared" si="37"/>
        <v>200000</v>
      </c>
      <c r="AA37" s="97">
        <f t="shared" si="37"/>
        <v>0</v>
      </c>
      <c r="AB37" s="98">
        <f t="shared" si="37"/>
        <v>0</v>
      </c>
      <c r="AC37" s="33">
        <f t="shared" si="37"/>
        <v>0</v>
      </c>
    </row>
    <row r="38" spans="1:31" s="8" customFormat="1" ht="139.5" customHeight="1" thickTop="1" thickBot="1" x14ac:dyDescent="0.3">
      <c r="A38" s="128">
        <v>25</v>
      </c>
      <c r="B38" s="116" t="s">
        <v>60</v>
      </c>
      <c r="C38" s="94">
        <f>C12-C37</f>
        <v>70266000</v>
      </c>
      <c r="D38" s="95">
        <f>D12-D37</f>
        <v>1134.7199999999998</v>
      </c>
      <c r="E38" s="96">
        <f>E12+E37</f>
        <v>10889200</v>
      </c>
      <c r="F38" s="94">
        <f>F12-F37</f>
        <v>38866000</v>
      </c>
      <c r="G38" s="95">
        <f>G12-G37</f>
        <v>596.71999999999991</v>
      </c>
      <c r="H38" s="96">
        <f>H12+H37</f>
        <v>10689200</v>
      </c>
      <c r="I38" s="94">
        <f>I12-I37</f>
        <v>12800000</v>
      </c>
      <c r="J38" s="95">
        <f>J12-J37</f>
        <v>200</v>
      </c>
      <c r="K38" s="96">
        <f>K12+K37</f>
        <v>0</v>
      </c>
      <c r="L38" s="94">
        <f>L12-L37</f>
        <v>5500000</v>
      </c>
      <c r="M38" s="95">
        <f>M12-M37</f>
        <v>100</v>
      </c>
      <c r="N38" s="96">
        <f>N12+N37</f>
        <v>0</v>
      </c>
      <c r="O38" s="94">
        <f>O12-O37</f>
        <v>5500000</v>
      </c>
      <c r="P38" s="95">
        <f>P12-P37</f>
        <v>100</v>
      </c>
      <c r="Q38" s="96">
        <f>Q12+Q37</f>
        <v>0</v>
      </c>
      <c r="R38" s="94">
        <f>R12-R37</f>
        <v>11000000</v>
      </c>
      <c r="S38" s="95">
        <f>S12-S37</f>
        <v>200</v>
      </c>
      <c r="T38" s="96">
        <f>T12+T37</f>
        <v>0</v>
      </c>
      <c r="U38" s="94">
        <f>U12-U37</f>
        <v>5500000</v>
      </c>
      <c r="V38" s="95">
        <f>V12-V37</f>
        <v>100</v>
      </c>
      <c r="W38" s="96">
        <f>W12+W37</f>
        <v>0</v>
      </c>
      <c r="X38" s="94">
        <f>X12-X37</f>
        <v>1200000</v>
      </c>
      <c r="Y38" s="95">
        <f>Y12-Y37</f>
        <v>18</v>
      </c>
      <c r="Z38" s="96">
        <f>Z12+Z37</f>
        <v>200000</v>
      </c>
      <c r="AA38" s="94">
        <f>AA12-AA37</f>
        <v>900000</v>
      </c>
      <c r="AB38" s="95">
        <f>AB12-AB37</f>
        <v>20</v>
      </c>
      <c r="AC38" s="96">
        <f>AC12+AC37</f>
        <v>0</v>
      </c>
    </row>
    <row r="39" spans="1:31" s="8" customFormat="1" ht="15.75" thickTop="1" x14ac:dyDescent="0.25">
      <c r="A39" s="133"/>
      <c r="B39" s="11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31" ht="30" customHeight="1" x14ac:dyDescent="0.25">
      <c r="A40" s="134"/>
      <c r="B40" s="118" t="s">
        <v>19</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31" ht="30" customHeight="1" x14ac:dyDescent="0.25">
      <c r="A41" s="125">
        <v>26</v>
      </c>
      <c r="B41" s="119" t="s">
        <v>50</v>
      </c>
      <c r="C41" s="54">
        <f>F41+I41+L41+O41+U41+X41+AA41</f>
        <v>360000</v>
      </c>
      <c r="D41" s="55">
        <f>G41+J41+M41+P41+V41+Y41+AB41</f>
        <v>6</v>
      </c>
      <c r="E41" s="56">
        <f>H41+K41+N41+Q41+W41+Z41+AC41</f>
        <v>360000</v>
      </c>
      <c r="F41" s="57">
        <f>G41*$G$1</f>
        <v>360000</v>
      </c>
      <c r="G41" s="58">
        <v>6</v>
      </c>
      <c r="H41" s="72">
        <f t="shared" ref="H41" si="38">F41</f>
        <v>360000</v>
      </c>
      <c r="I41" s="57"/>
      <c r="J41" s="58"/>
      <c r="K41" s="72">
        <f t="shared" ref="K41" si="39">I41</f>
        <v>0</v>
      </c>
      <c r="L41" s="57"/>
      <c r="M41" s="58"/>
      <c r="N41" s="72">
        <f t="shared" ref="N41" si="40">L41</f>
        <v>0</v>
      </c>
      <c r="O41" s="57"/>
      <c r="P41" s="58"/>
      <c r="Q41" s="72">
        <f t="shared" ref="Q41" si="41">O41</f>
        <v>0</v>
      </c>
      <c r="R41" s="57"/>
      <c r="S41" s="58"/>
      <c r="T41" s="72">
        <f t="shared" ref="T41" si="42">R41</f>
        <v>0</v>
      </c>
      <c r="U41" s="57"/>
      <c r="V41" s="58"/>
      <c r="W41" s="72">
        <f t="shared" ref="W41" si="43">U41</f>
        <v>0</v>
      </c>
      <c r="X41" s="59"/>
      <c r="Y41" s="60"/>
      <c r="Z41" s="61"/>
      <c r="AA41" s="59"/>
      <c r="AB41" s="60"/>
      <c r="AC41" s="74"/>
    </row>
    <row r="42" spans="1:31" s="11" customFormat="1" ht="30" customHeight="1" x14ac:dyDescent="0.25">
      <c r="A42" s="125">
        <v>27</v>
      </c>
      <c r="B42" s="120" t="s">
        <v>61</v>
      </c>
      <c r="C42" s="25">
        <f>F42+I42+L42+O42+U42+X42+AA42</f>
        <v>900000</v>
      </c>
      <c r="D42" s="26">
        <f>G42+J42+M42+P42+V42+Y42+AB42</f>
        <v>10</v>
      </c>
      <c r="E42" s="27">
        <f t="shared" ref="E42:E44" si="44">H42+K42+N42+Q42+W42+Z42+AC42</f>
        <v>0</v>
      </c>
      <c r="F42" s="21">
        <f>G42*90000</f>
        <v>900000</v>
      </c>
      <c r="G42" s="22">
        <v>10</v>
      </c>
      <c r="H42" s="23"/>
      <c r="I42" s="21"/>
      <c r="J42" s="22"/>
      <c r="K42" s="23"/>
      <c r="L42" s="21"/>
      <c r="M42" s="22"/>
      <c r="N42" s="23"/>
      <c r="O42" s="21"/>
      <c r="P42" s="22"/>
      <c r="Q42" s="23"/>
      <c r="R42" s="21"/>
      <c r="S42" s="22"/>
      <c r="T42" s="23"/>
      <c r="U42" s="21"/>
      <c r="V42" s="22"/>
      <c r="W42" s="23"/>
      <c r="X42" s="36"/>
      <c r="Y42" s="24"/>
      <c r="Z42" s="37"/>
      <c r="AA42" s="21"/>
      <c r="AB42" s="22"/>
      <c r="AC42" s="23"/>
    </row>
    <row r="43" spans="1:31" s="11" customFormat="1" ht="30" customHeight="1" x14ac:dyDescent="0.25">
      <c r="A43" s="125">
        <v>28</v>
      </c>
      <c r="B43" s="121" t="s">
        <v>24</v>
      </c>
      <c r="C43" s="25">
        <f t="shared" ref="C43:D44" si="45">F43+I43+L43+O43+U43+X43+AA43</f>
        <v>60000</v>
      </c>
      <c r="D43" s="26">
        <f t="shared" si="45"/>
        <v>1</v>
      </c>
      <c r="E43" s="27">
        <f t="shared" si="44"/>
        <v>0</v>
      </c>
      <c r="F43" s="21">
        <v>60000</v>
      </c>
      <c r="G43" s="22">
        <v>1</v>
      </c>
      <c r="H43" s="23"/>
      <c r="I43" s="21"/>
      <c r="J43" s="22"/>
      <c r="K43" s="23"/>
      <c r="L43" s="21"/>
      <c r="M43" s="22"/>
      <c r="N43" s="23"/>
      <c r="O43" s="21"/>
      <c r="P43" s="22"/>
      <c r="Q43" s="23"/>
      <c r="R43" s="21"/>
      <c r="S43" s="22"/>
      <c r="T43" s="23"/>
      <c r="U43" s="21"/>
      <c r="V43" s="22"/>
      <c r="W43" s="23"/>
      <c r="X43" s="36"/>
      <c r="Y43" s="24"/>
      <c r="Z43" s="37"/>
      <c r="AA43" s="21"/>
      <c r="AB43" s="22"/>
      <c r="AC43" s="23"/>
    </row>
    <row r="44" spans="1:31" s="11" customFormat="1" ht="30" customHeight="1" thickBot="1" x14ac:dyDescent="0.3">
      <c r="A44" s="131">
        <v>29</v>
      </c>
      <c r="B44" s="122" t="s">
        <v>20</v>
      </c>
      <c r="C44" s="28">
        <f t="shared" si="45"/>
        <v>0</v>
      </c>
      <c r="D44" s="29">
        <f t="shared" si="45"/>
        <v>0</v>
      </c>
      <c r="E44" s="30">
        <f t="shared" si="44"/>
        <v>0</v>
      </c>
      <c r="F44" s="21"/>
      <c r="G44" s="22"/>
      <c r="H44" s="23"/>
      <c r="I44" s="21"/>
      <c r="J44" s="22"/>
      <c r="K44" s="23"/>
      <c r="L44" s="21"/>
      <c r="M44" s="22"/>
      <c r="N44" s="23"/>
      <c r="O44" s="21"/>
      <c r="P44" s="22"/>
      <c r="Q44" s="23"/>
      <c r="R44" s="21"/>
      <c r="S44" s="22"/>
      <c r="T44" s="23"/>
      <c r="U44" s="21"/>
      <c r="V44" s="22"/>
      <c r="W44" s="23"/>
      <c r="X44" s="36"/>
      <c r="Y44" s="24"/>
      <c r="Z44" s="37"/>
      <c r="AA44" s="21"/>
      <c r="AB44" s="22"/>
      <c r="AC44" s="23"/>
    </row>
    <row r="45" spans="1:31" ht="31.5" customHeight="1" thickTop="1" thickBot="1" x14ac:dyDescent="0.3">
      <c r="A45" s="132">
        <v>30</v>
      </c>
      <c r="B45" s="115" t="s">
        <v>42</v>
      </c>
      <c r="C45" s="31">
        <f>SUM(C41:C44)</f>
        <v>1320000</v>
      </c>
      <c r="D45" s="32">
        <f>SUM(D41:D44)</f>
        <v>17</v>
      </c>
      <c r="E45" s="33">
        <f>SUM(E41:E44)</f>
        <v>360000</v>
      </c>
      <c r="F45" s="31">
        <f t="shared" ref="F45:AC45" si="46">SUM(F41:F44)</f>
        <v>1320000</v>
      </c>
      <c r="G45" s="32">
        <f t="shared" si="46"/>
        <v>17</v>
      </c>
      <c r="H45" s="33">
        <f t="shared" si="46"/>
        <v>360000</v>
      </c>
      <c r="I45" s="31">
        <f t="shared" si="46"/>
        <v>0</v>
      </c>
      <c r="J45" s="32">
        <f t="shared" si="46"/>
        <v>0</v>
      </c>
      <c r="K45" s="33">
        <f t="shared" si="46"/>
        <v>0</v>
      </c>
      <c r="L45" s="31">
        <f t="shared" si="46"/>
        <v>0</v>
      </c>
      <c r="M45" s="32">
        <f t="shared" si="46"/>
        <v>0</v>
      </c>
      <c r="N45" s="33">
        <f t="shared" si="46"/>
        <v>0</v>
      </c>
      <c r="O45" s="31">
        <f t="shared" si="46"/>
        <v>0</v>
      </c>
      <c r="P45" s="32">
        <f t="shared" si="46"/>
        <v>0</v>
      </c>
      <c r="Q45" s="33">
        <f t="shared" si="46"/>
        <v>0</v>
      </c>
      <c r="R45" s="31">
        <f t="shared" si="46"/>
        <v>0</v>
      </c>
      <c r="S45" s="32">
        <f t="shared" si="46"/>
        <v>0</v>
      </c>
      <c r="T45" s="33">
        <f t="shared" si="46"/>
        <v>0</v>
      </c>
      <c r="U45" s="31">
        <f t="shared" si="46"/>
        <v>0</v>
      </c>
      <c r="V45" s="32">
        <f t="shared" si="46"/>
        <v>0</v>
      </c>
      <c r="W45" s="33">
        <f t="shared" si="46"/>
        <v>0</v>
      </c>
      <c r="X45" s="31">
        <f t="shared" si="46"/>
        <v>0</v>
      </c>
      <c r="Y45" s="32">
        <f t="shared" si="46"/>
        <v>0</v>
      </c>
      <c r="Z45" s="33">
        <f t="shared" si="46"/>
        <v>0</v>
      </c>
      <c r="AA45" s="31">
        <f t="shared" si="46"/>
        <v>0</v>
      </c>
      <c r="AB45" s="32">
        <f t="shared" si="46"/>
        <v>0</v>
      </c>
      <c r="AC45" s="33">
        <f t="shared" si="46"/>
        <v>0</v>
      </c>
    </row>
    <row r="46" spans="1:31" s="8" customFormat="1" ht="23.25" customHeight="1" thickTop="1" thickBot="1" x14ac:dyDescent="0.3">
      <c r="A46" s="102"/>
      <c r="B46" s="117"/>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row>
    <row r="47" spans="1:31" s="8" customFormat="1" ht="28.5" customHeight="1" thickBot="1" x14ac:dyDescent="0.3">
      <c r="A47" s="135">
        <v>31</v>
      </c>
      <c r="B47" s="69" t="s">
        <v>43</v>
      </c>
      <c r="C47" s="70">
        <f>C12-E38+C45-E45</f>
        <v>70534800</v>
      </c>
      <c r="D47" s="70">
        <f>D38+D45</f>
        <v>1151.7199999999998</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sheetData>
  <mergeCells count="9">
    <mergeCell ref="U4:W4"/>
    <mergeCell ref="X4:Z4"/>
    <mergeCell ref="AA4:AC4"/>
    <mergeCell ref="C4:E4"/>
    <mergeCell ref="F4:H4"/>
    <mergeCell ref="I4:K4"/>
    <mergeCell ref="L4:N4"/>
    <mergeCell ref="O4:Q4"/>
    <mergeCell ref="R4:T4"/>
  </mergeCells>
  <pageMargins left="0.31496062992125984" right="0.31496062992125984" top="0.59055118110236227" bottom="0.47244094488188981" header="0.31496062992125984" footer="0.31496062992125984"/>
  <pageSetup paperSize="8" scale="33" orientation="landscape" verticalDpi="1200"/>
  <headerFooter>
    <oddFooter>&amp;L&amp;A</oddFooter>
  </headerFooter>
  <ignoredErrors>
    <ignoredError sqref="C9" formula="1"/>
  </ignoredError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Anlage 5-Meldung § 6a (3) S.4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2019-03-26T12:46:04Z</dcterms:created>
  <dcterms:modified xsi:type="dcterms:W3CDTF">2021-11-11T13:58:38Z</dcterms:modified>
</cp:coreProperties>
</file>