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GB-I_Politik\COVID Zahlen\2023_Maerz\20230308\HP\"/>
    </mc:Choice>
  </mc:AlternateContent>
  <xr:revisionPtr revIDLastSave="0" documentId="13_ncr:1_{74A90F87-AB50-4DED-9E25-8C88618C2705}" xr6:coauthVersionLast="36" xr6:coauthVersionMax="36" xr10:uidLastSave="{00000000-0000-0000-0000-000000000000}"/>
  <bookViews>
    <workbookView xWindow="-170" yWindow="-210" windowWidth="19370" windowHeight="7020" tabRatio="694" xr2:uid="{00000000-000D-0000-FFFF-FFFF00000000}"/>
  </bookViews>
  <sheets>
    <sheet name="Gesamtübersicht - bundesweit" sheetId="1" r:id="rId1"/>
    <sheet name="COVID gesamt im KH" sheetId="2" r:id="rId2"/>
    <sheet name="Intensivmed COVID" sheetId="3" r:id="rId3"/>
    <sheet name="COVID Normal" sheetId="9" r:id="rId4"/>
  </sheets>
  <calcPr calcId="191029"/>
</workbook>
</file>

<file path=xl/calcChain.xml><?xml version="1.0" encoding="utf-8"?>
<calcChain xmlns="http://schemas.openxmlformats.org/spreadsheetml/2006/main">
  <c r="B275" i="1" l="1"/>
  <c r="D275" i="1" s="1"/>
  <c r="C275" i="1"/>
  <c r="E275" i="1"/>
  <c r="B276" i="1"/>
  <c r="D276" i="1" s="1"/>
  <c r="C276" i="1"/>
  <c r="E276" i="1"/>
  <c r="B274" i="9"/>
  <c r="B275" i="9"/>
  <c r="B274" i="3"/>
  <c r="B275" i="3"/>
  <c r="B274" i="2"/>
  <c r="B275" i="2"/>
  <c r="B272" i="1" l="1"/>
  <c r="C272" i="1"/>
  <c r="C273" i="1"/>
  <c r="E273" i="1"/>
  <c r="B271" i="9"/>
  <c r="B272" i="9"/>
  <c r="B273" i="9"/>
  <c r="C274" i="1" s="1"/>
  <c r="B271" i="3"/>
  <c r="E272" i="1" s="1"/>
  <c r="B272" i="3"/>
  <c r="B273" i="3"/>
  <c r="E274" i="1" s="1"/>
  <c r="B271" i="2"/>
  <c r="B272" i="2"/>
  <c r="B273" i="1" s="1"/>
  <c r="B273" i="2"/>
  <c r="B274" i="1" s="1"/>
  <c r="D274" i="1" l="1"/>
  <c r="D273" i="1"/>
  <c r="D272" i="1"/>
  <c r="B269" i="9"/>
  <c r="C270" i="1" s="1"/>
  <c r="B270" i="9"/>
  <c r="C271" i="1" s="1"/>
  <c r="B269" i="3"/>
  <c r="E270" i="1" s="1"/>
  <c r="B270" i="3"/>
  <c r="E271" i="1" s="1"/>
  <c r="B269" i="2"/>
  <c r="B270" i="1" s="1"/>
  <c r="B270" i="2"/>
  <c r="B271" i="1" s="1"/>
  <c r="D271" i="1" l="1"/>
  <c r="D270" i="1"/>
  <c r="B266" i="9"/>
  <c r="C267" i="1" s="1"/>
  <c r="B267" i="9"/>
  <c r="C268" i="1" s="1"/>
  <c r="B268" i="9"/>
  <c r="C269" i="1" s="1"/>
  <c r="B266" i="3"/>
  <c r="E267" i="1" s="1"/>
  <c r="B267" i="3"/>
  <c r="E268" i="1" s="1"/>
  <c r="B268" i="3"/>
  <c r="E269" i="1" s="1"/>
  <c r="B266" i="2"/>
  <c r="B267" i="1" s="1"/>
  <c r="B267" i="2"/>
  <c r="B268" i="1" s="1"/>
  <c r="B268" i="2"/>
  <c r="B269" i="1" s="1"/>
  <c r="D269" i="1" l="1"/>
  <c r="D267" i="1"/>
  <c r="D268" i="1"/>
  <c r="B264" i="9"/>
  <c r="C265" i="1" s="1"/>
  <c r="B265" i="9"/>
  <c r="C266" i="1" s="1"/>
  <c r="B264" i="3"/>
  <c r="E265" i="1" s="1"/>
  <c r="B265" i="3"/>
  <c r="E266" i="1" s="1"/>
  <c r="B264" i="2"/>
  <c r="B265" i="1" s="1"/>
  <c r="B265" i="2"/>
  <c r="B266" i="1" s="1"/>
  <c r="D265" i="1" l="1"/>
  <c r="D266" i="1"/>
  <c r="B261" i="9"/>
  <c r="C262" i="1" s="1"/>
  <c r="B262" i="9"/>
  <c r="C263" i="1" s="1"/>
  <c r="B263" i="9"/>
  <c r="C264" i="1" s="1"/>
  <c r="B261" i="3"/>
  <c r="E262" i="1" s="1"/>
  <c r="B262" i="3"/>
  <c r="E263" i="1" s="1"/>
  <c r="B263" i="3"/>
  <c r="E264" i="1" s="1"/>
  <c r="B261" i="2"/>
  <c r="B262" i="1" s="1"/>
  <c r="B262" i="2"/>
  <c r="B263" i="1" s="1"/>
  <c r="B263" i="2"/>
  <c r="B264" i="1" s="1"/>
  <c r="D264" i="1" l="1"/>
  <c r="D262" i="1"/>
  <c r="D263" i="1"/>
  <c r="B259" i="9"/>
  <c r="C260" i="1" s="1"/>
  <c r="B260" i="9"/>
  <c r="C261" i="1" s="1"/>
  <c r="B259" i="3"/>
  <c r="E260" i="1" s="1"/>
  <c r="B260" i="3"/>
  <c r="E261" i="1" s="1"/>
  <c r="B259" i="2"/>
  <c r="B260" i="1" s="1"/>
  <c r="B260" i="2"/>
  <c r="B261" i="1" s="1"/>
  <c r="D261" i="1" l="1"/>
  <c r="D260" i="1"/>
  <c r="B256" i="9"/>
  <c r="C257" i="1" s="1"/>
  <c r="B257" i="9"/>
  <c r="C258" i="1" s="1"/>
  <c r="B258" i="9"/>
  <c r="C259" i="1" s="1"/>
  <c r="B256" i="3"/>
  <c r="E257" i="1" s="1"/>
  <c r="B257" i="3"/>
  <c r="E258" i="1" s="1"/>
  <c r="B258" i="3"/>
  <c r="E259" i="1" s="1"/>
  <c r="B256" i="2"/>
  <c r="B257" i="1" s="1"/>
  <c r="B257" i="2"/>
  <c r="B258" i="1" s="1"/>
  <c r="B258" i="2"/>
  <c r="B259" i="1" s="1"/>
  <c r="D259" i="1" l="1"/>
  <c r="D258" i="1"/>
  <c r="D257" i="1"/>
  <c r="B254" i="9"/>
  <c r="C255" i="1" s="1"/>
  <c r="B255" i="9"/>
  <c r="C256" i="1" s="1"/>
  <c r="B254" i="3"/>
  <c r="E255" i="1" s="1"/>
  <c r="B255" i="3"/>
  <c r="E256" i="1" s="1"/>
  <c r="B254" i="2"/>
  <c r="B255" i="1" s="1"/>
  <c r="B255" i="2"/>
  <c r="B256" i="1" s="1"/>
  <c r="D255" i="1" l="1"/>
  <c r="D256" i="1"/>
  <c r="B249" i="9"/>
  <c r="C250" i="1" s="1"/>
  <c r="B250" i="9"/>
  <c r="C251" i="1" s="1"/>
  <c r="B251" i="9"/>
  <c r="C252" i="1" s="1"/>
  <c r="B252" i="9"/>
  <c r="C253" i="1" s="1"/>
  <c r="B253" i="9"/>
  <c r="C254" i="1" s="1"/>
  <c r="B249" i="3"/>
  <c r="E250" i="1" s="1"/>
  <c r="B250" i="3"/>
  <c r="E251" i="1" s="1"/>
  <c r="B251" i="3"/>
  <c r="E252" i="1" s="1"/>
  <c r="B252" i="3"/>
  <c r="E253" i="1" s="1"/>
  <c r="B253" i="3"/>
  <c r="E254" i="1" s="1"/>
  <c r="B249" i="2"/>
  <c r="B250" i="1" s="1"/>
  <c r="B250" i="2"/>
  <c r="B251" i="1" s="1"/>
  <c r="B251" i="2"/>
  <c r="B252" i="1" s="1"/>
  <c r="B252" i="2"/>
  <c r="B253" i="1" s="1"/>
  <c r="B253" i="2"/>
  <c r="B254" i="1" s="1"/>
  <c r="D254" i="1" l="1"/>
  <c r="D252" i="1"/>
  <c r="D250" i="1"/>
  <c r="D253" i="1"/>
  <c r="D251" i="1"/>
  <c r="B246" i="9"/>
  <c r="C247" i="1" s="1"/>
  <c r="B247" i="9"/>
  <c r="C248" i="1" s="1"/>
  <c r="B248" i="9"/>
  <c r="C249" i="1" s="1"/>
  <c r="B246" i="3"/>
  <c r="E247" i="1" s="1"/>
  <c r="B247" i="3"/>
  <c r="E248" i="1" s="1"/>
  <c r="B248" i="3"/>
  <c r="E249" i="1" s="1"/>
  <c r="B246" i="2"/>
  <c r="B247" i="1" s="1"/>
  <c r="B247" i="2"/>
  <c r="B248" i="1" s="1"/>
  <c r="B248" i="2"/>
  <c r="B249" i="1" s="1"/>
  <c r="D249" i="1" l="1"/>
  <c r="D248" i="1"/>
  <c r="D247" i="1"/>
  <c r="B244" i="9"/>
  <c r="C245" i="1" s="1"/>
  <c r="B245" i="9"/>
  <c r="C246" i="1" s="1"/>
  <c r="B244" i="3"/>
  <c r="E245" i="1" s="1"/>
  <c r="B245" i="3"/>
  <c r="E246" i="1" s="1"/>
  <c r="B244" i="2"/>
  <c r="B245" i="1" s="1"/>
  <c r="B245" i="2"/>
  <c r="B246" i="1" s="1"/>
  <c r="D245" i="1" l="1"/>
  <c r="D246" i="1"/>
  <c r="B241" i="9"/>
  <c r="C242" i="1" s="1"/>
  <c r="B242" i="9"/>
  <c r="C243" i="1" s="1"/>
  <c r="B243" i="9"/>
  <c r="C244" i="1" s="1"/>
  <c r="B241" i="3"/>
  <c r="E242" i="1" s="1"/>
  <c r="B242" i="3"/>
  <c r="E243" i="1" s="1"/>
  <c r="B243" i="3"/>
  <c r="E244" i="1" s="1"/>
  <c r="B241" i="2"/>
  <c r="B242" i="1" s="1"/>
  <c r="B242" i="2"/>
  <c r="B243" i="1" s="1"/>
  <c r="B243" i="2"/>
  <c r="B244" i="1" s="1"/>
  <c r="D244" i="1" l="1"/>
  <c r="D242" i="1"/>
  <c r="D243" i="1"/>
  <c r="B239" i="9"/>
  <c r="C240" i="1" s="1"/>
  <c r="B240" i="9"/>
  <c r="C241" i="1" s="1"/>
  <c r="B239" i="3"/>
  <c r="E240" i="1" s="1"/>
  <c r="B240" i="3"/>
  <c r="E241" i="1" s="1"/>
  <c r="B239" i="2"/>
  <c r="B240" i="1" s="1"/>
  <c r="B240" i="2"/>
  <c r="B241" i="1" s="1"/>
  <c r="D241" i="1" l="1"/>
  <c r="D240" i="1"/>
  <c r="B236" i="9"/>
  <c r="C237" i="1" s="1"/>
  <c r="B237" i="9"/>
  <c r="C238" i="1" s="1"/>
  <c r="B238" i="9"/>
  <c r="C239" i="1" s="1"/>
  <c r="B236" i="3"/>
  <c r="E237" i="1" s="1"/>
  <c r="B237" i="3"/>
  <c r="E238" i="1" s="1"/>
  <c r="B238" i="3"/>
  <c r="E239" i="1" s="1"/>
  <c r="B236" i="2"/>
  <c r="B237" i="1" s="1"/>
  <c r="B237" i="2"/>
  <c r="B238" i="1" s="1"/>
  <c r="B238" i="2"/>
  <c r="B239" i="1" s="1"/>
  <c r="D238" i="1" l="1"/>
  <c r="D239" i="1"/>
  <c r="D237" i="1"/>
  <c r="B234" i="9"/>
  <c r="C235" i="1" s="1"/>
  <c r="B235" i="9"/>
  <c r="C236" i="1" s="1"/>
  <c r="B234" i="3"/>
  <c r="E235" i="1" s="1"/>
  <c r="B235" i="3"/>
  <c r="E236" i="1" s="1"/>
  <c r="B234" i="2"/>
  <c r="B235" i="1" s="1"/>
  <c r="B235" i="2"/>
  <c r="B236" i="1" s="1"/>
  <c r="D235" i="1" l="1"/>
  <c r="D236" i="1"/>
  <c r="B232" i="9"/>
  <c r="C233" i="1" s="1"/>
  <c r="B233" i="9"/>
  <c r="C234" i="1" s="1"/>
  <c r="B231" i="9"/>
  <c r="C232" i="1" s="1"/>
  <c r="B232" i="3"/>
  <c r="E233" i="1" s="1"/>
  <c r="B233" i="3"/>
  <c r="E234" i="1" s="1"/>
  <c r="B231" i="3"/>
  <c r="E232" i="1" s="1"/>
  <c r="B232" i="2"/>
  <c r="B233" i="1" s="1"/>
  <c r="B233" i="2"/>
  <c r="B234" i="1" s="1"/>
  <c r="B231" i="2"/>
  <c r="B232" i="1" s="1"/>
  <c r="D232" i="1" l="1"/>
  <c r="D233" i="1"/>
  <c r="D234" i="1"/>
  <c r="D230" i="1"/>
  <c r="D231" i="1"/>
  <c r="D229" i="1" l="1"/>
  <c r="D228" i="1" l="1"/>
  <c r="D227" i="1" l="1"/>
  <c r="D226" i="1" l="1"/>
  <c r="D225" i="1" l="1"/>
  <c r="D224" i="1" l="1"/>
  <c r="D221" i="1" l="1"/>
  <c r="D222" i="1"/>
  <c r="D223" i="1"/>
  <c r="D220" i="1" l="1"/>
  <c r="D219" i="1" l="1"/>
  <c r="D218" i="1" l="1"/>
  <c r="D217" i="1" l="1"/>
  <c r="D216" i="1" l="1"/>
  <c r="D215" i="1"/>
  <c r="D214" i="1" l="1"/>
  <c r="D213" i="1" l="1"/>
  <c r="C212" i="2"/>
  <c r="D212" i="1" l="1"/>
  <c r="D211" i="1" l="1"/>
  <c r="D210" i="1"/>
  <c r="D209" i="1" l="1"/>
  <c r="D208" i="1" l="1"/>
  <c r="D207" i="1" l="1"/>
  <c r="D206" i="1" l="1"/>
  <c r="D205" i="1" l="1"/>
  <c r="D204" i="1" l="1"/>
  <c r="D203" i="1" l="1"/>
  <c r="D202" i="1" l="1"/>
  <c r="D201" i="1" l="1"/>
  <c r="D200" i="1" l="1"/>
  <c r="D199" i="1" l="1"/>
  <c r="D198" i="1" l="1"/>
  <c r="D197" i="1" l="1"/>
  <c r="D196" i="1" l="1"/>
  <c r="D195" i="1" l="1"/>
  <c r="D194" i="1" l="1"/>
  <c r="D193" i="1" l="1"/>
  <c r="D192" i="1" l="1"/>
  <c r="D191" i="1" l="1"/>
  <c r="D190" i="1" l="1"/>
  <c r="D189" i="1" l="1"/>
  <c r="D188" i="1" l="1"/>
  <c r="D187" i="1" l="1"/>
  <c r="D186" i="1" l="1"/>
  <c r="D185" i="1"/>
  <c r="D184" i="1" l="1"/>
  <c r="D183" i="1" l="1"/>
  <c r="D182" i="1" l="1"/>
  <c r="D181" i="1" l="1"/>
  <c r="D180" i="1" l="1"/>
  <c r="D179" i="1" l="1"/>
  <c r="D178" i="1" l="1"/>
  <c r="D177" i="1" l="1"/>
  <c r="D176" i="1" l="1"/>
  <c r="D175" i="1"/>
  <c r="D174" i="1" l="1"/>
  <c r="D173" i="1" l="1"/>
  <c r="D172" i="1" l="1"/>
  <c r="D171" i="1" l="1"/>
  <c r="D170" i="1" l="1"/>
  <c r="D169" i="1" l="1"/>
  <c r="D166" i="1" l="1"/>
  <c r="D167" i="1"/>
  <c r="D168" i="1"/>
  <c r="D165" i="1" l="1"/>
  <c r="D164" i="1" l="1"/>
  <c r="D163" i="1" l="1"/>
  <c r="D162" i="1" l="1"/>
  <c r="D161" i="1"/>
  <c r="D160" i="1" l="1"/>
  <c r="D159" i="1" l="1"/>
  <c r="D158" i="1" l="1"/>
  <c r="D157" i="1" l="1"/>
  <c r="D156" i="1" l="1"/>
  <c r="D155" i="1" l="1"/>
  <c r="D154" i="1" l="1"/>
  <c r="D153" i="1" l="1"/>
  <c r="D152" i="1" l="1"/>
  <c r="D151" i="1" l="1"/>
  <c r="D150" i="1" l="1"/>
  <c r="D149" i="1" l="1"/>
  <c r="D148" i="1" l="1"/>
  <c r="D146" i="1" l="1"/>
  <c r="D147" i="1"/>
  <c r="D145" i="1" l="1"/>
  <c r="D144" i="1" l="1"/>
  <c r="D143" i="1" l="1"/>
  <c r="D142" i="1" l="1"/>
  <c r="D141" i="1"/>
  <c r="D140" i="1"/>
  <c r="D139" i="1" l="1"/>
  <c r="D138" i="1" l="1"/>
  <c r="D137" i="1" l="1"/>
  <c r="D136" i="1"/>
  <c r="D135" i="1" l="1"/>
  <c r="D134" i="1"/>
  <c r="D122" i="1" l="1"/>
  <c r="D121" i="1" l="1"/>
  <c r="D120" i="1" l="1"/>
  <c r="D119" i="1" l="1"/>
  <c r="D118" i="1" l="1"/>
  <c r="D117" i="1" l="1"/>
  <c r="D116" i="1" l="1"/>
  <c r="D115" i="1" l="1"/>
  <c r="D114" i="1" l="1"/>
  <c r="D113" i="1" l="1"/>
  <c r="D112" i="1" l="1"/>
  <c r="D111" i="1"/>
  <c r="D110" i="1"/>
  <c r="E110" i="1" l="1"/>
  <c r="B109" i="1" l="1"/>
  <c r="C109" i="1"/>
  <c r="E109" i="1"/>
  <c r="B108" i="1"/>
  <c r="C108" i="1"/>
  <c r="E108" i="1"/>
  <c r="D108" i="1" l="1"/>
  <c r="D109" i="1"/>
  <c r="B107" i="1"/>
  <c r="C107" i="1"/>
  <c r="E107" i="1"/>
  <c r="B106" i="1"/>
  <c r="C106" i="1"/>
  <c r="E106" i="1"/>
  <c r="D106" i="1" l="1"/>
  <c r="D107" i="1"/>
  <c r="B105" i="1"/>
  <c r="C105" i="1"/>
  <c r="E105" i="1"/>
  <c r="D105" i="1" l="1"/>
  <c r="B104" i="1"/>
  <c r="C104" i="1"/>
  <c r="E104" i="1"/>
  <c r="D104" i="1" l="1"/>
  <c r="B103" i="1"/>
  <c r="C103" i="1"/>
  <c r="E103" i="1"/>
  <c r="D103" i="1" l="1"/>
  <c r="B102" i="1"/>
  <c r="C102" i="1"/>
  <c r="E102" i="1"/>
  <c r="B101" i="1"/>
  <c r="C101" i="1"/>
  <c r="E101" i="1"/>
  <c r="D102" i="1" l="1"/>
  <c r="D101" i="1"/>
  <c r="B100" i="1"/>
  <c r="C100" i="1"/>
  <c r="E100" i="1"/>
  <c r="D100" i="1" l="1"/>
  <c r="B99" i="1"/>
  <c r="C99" i="1"/>
  <c r="E99" i="1"/>
  <c r="D99" i="1" l="1"/>
  <c r="B98" i="1"/>
  <c r="C98" i="1"/>
  <c r="E98" i="1"/>
  <c r="D98" i="1" l="1"/>
  <c r="B97" i="1"/>
  <c r="C97" i="1"/>
  <c r="E97" i="1"/>
  <c r="D97" i="1" l="1"/>
  <c r="E88" i="1"/>
  <c r="E89" i="1"/>
  <c r="E90" i="1"/>
  <c r="E91" i="1"/>
  <c r="E92" i="1"/>
  <c r="E93" i="1"/>
  <c r="E94" i="1"/>
  <c r="E95" i="1"/>
  <c r="E96" i="1"/>
  <c r="E87" i="1"/>
  <c r="D86" i="1"/>
  <c r="C96" i="1"/>
  <c r="C95" i="1"/>
  <c r="B95" i="1"/>
  <c r="B96" i="1"/>
  <c r="D96" i="1" l="1"/>
  <c r="D95" i="1"/>
  <c r="B93" i="9"/>
  <c r="C94" i="1" s="1"/>
  <c r="B92" i="9"/>
  <c r="C93" i="1" s="1"/>
  <c r="B91" i="9"/>
  <c r="C92" i="1" s="1"/>
  <c r="B90" i="9"/>
  <c r="C91" i="1" s="1"/>
  <c r="B89" i="9"/>
  <c r="C90" i="1" s="1"/>
  <c r="B88" i="9"/>
  <c r="C89" i="1" s="1"/>
  <c r="B87" i="9"/>
  <c r="C88" i="1" s="1"/>
  <c r="B86" i="9"/>
  <c r="C87" i="1" s="1"/>
  <c r="B93" i="2"/>
  <c r="B94" i="1" s="1"/>
  <c r="B92" i="2"/>
  <c r="B93" i="1" s="1"/>
  <c r="B91" i="2"/>
  <c r="B92" i="1" s="1"/>
  <c r="B90" i="2"/>
  <c r="B91" i="1" s="1"/>
  <c r="B89" i="2"/>
  <c r="B90" i="1" s="1"/>
  <c r="B88" i="2"/>
  <c r="B89" i="1" s="1"/>
  <c r="B87" i="2"/>
  <c r="B88" i="1" s="1"/>
  <c r="B86" i="2"/>
  <c r="B87" i="1" s="1"/>
  <c r="D91" i="1" l="1"/>
  <c r="D89" i="1"/>
  <c r="D90" i="1"/>
  <c r="D92" i="1"/>
  <c r="D93" i="1"/>
  <c r="D94" i="1"/>
  <c r="D87" i="1"/>
  <c r="D88" i="1"/>
  <c r="B15" i="9" l="1"/>
  <c r="A4" i="1" l="1"/>
  <c r="A5" i="1"/>
  <c r="A6" i="1"/>
  <c r="A7" i="1"/>
  <c r="P2" i="9" l="1"/>
  <c r="Q2" i="9"/>
  <c r="R2" i="9"/>
  <c r="N2" i="9"/>
  <c r="O2" i="9"/>
  <c r="C2" i="9"/>
  <c r="D2" i="9"/>
  <c r="E2" i="9"/>
  <c r="F2" i="9"/>
  <c r="G2" i="9"/>
  <c r="H2" i="9"/>
  <c r="I2" i="9"/>
  <c r="J2" i="9"/>
  <c r="K2" i="9"/>
  <c r="L2" i="9"/>
  <c r="M2" i="9"/>
  <c r="B2" i="9"/>
</calcChain>
</file>

<file path=xl/sharedStrings.xml><?xml version="1.0" encoding="utf-8"?>
<sst xmlns="http://schemas.openxmlformats.org/spreadsheetml/2006/main" count="46" uniqueCount="26">
  <si>
    <t>Datum</t>
  </si>
  <si>
    <t>Übersicht zu COVID-Patienten/innen im Krankenhaus</t>
  </si>
  <si>
    <t>Baden-Württemberg</t>
  </si>
  <si>
    <t xml:space="preserve"> 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</si>
  <si>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</si>
  <si>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</si>
  <si>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</si>
  <si>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</si>
  <si>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</si>
  <si>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</si>
  <si>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</si>
  <si>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</si>
  <si>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 xml:space="preserve">Rheinland-Pfalz </t>
  </si>
  <si>
    <t xml:space="preserve">Saarland </t>
  </si>
  <si>
    <t>Sachsen</t>
  </si>
  <si>
    <t>Sachsen-Anhalt</t>
  </si>
  <si>
    <t>Schleswig-Holstein</t>
  </si>
  <si>
    <t>Thüringen</t>
  </si>
  <si>
    <t>Summe</t>
  </si>
  <si>
    <t>COVID-19 positiv getestete Patienten/innen im Krankenhaus</t>
  </si>
  <si>
    <t>davon auf Normalstation</t>
  </si>
  <si>
    <t>Anteil auf Normalstation</t>
  </si>
  <si>
    <t>Anzahl COVID-19 positiv getestete Patienten/innen im Krankenhaus insgesamt</t>
  </si>
  <si>
    <t>Anzahl COVID-19 positiv getestete Patienten/innen auf Normalstation</t>
  </si>
  <si>
    <t>COVID-19-Patienten/innen  in intensivmedizinischer Behandlung - Quelle: DIVI Intensivregister</t>
  </si>
  <si>
    <t>Anzahl COVID-19 positiv getestete Patienten/innen in intensivmedizinischer Behandlung - Quelle: DIVI-Intensivregister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</si>
</sst>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0.0%"/>
    <numFmt numFmtId="165" formatCode="_-* #,##0\ _€_-;\-* #,##0\ _€_-;_-* &quot;-&quot;??\ _€_-;_-@_-"/>
    <numFmt numFmtId="166" formatCode="_-* #,##0.000\ _€_-;\-* #,##0.0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11111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0" fontId="9" fillId="0" borderId="0"/>
    <xf numFmtId="0" fontId="9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0" fontId="8" fillId="0" borderId="0"/>
    <xf numFmtId="0" fontId="11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6" fillId="0" borderId="0" xfId="0" applyFont="1" applyFill="1"/>
    <xf numFmtId="1" fontId="3" fillId="0" borderId="0" xfId="0" applyNumberFormat="1" applyFont="1" applyFill="1"/>
    <xf numFmtId="165" fontId="3" fillId="0" borderId="1" xfId="4" applyNumberFormat="1" applyFont="1" applyFill="1" applyBorder="1"/>
    <xf numFmtId="165" fontId="1" fillId="3" borderId="1" xfId="4" applyNumberFormat="1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165" fontId="1" fillId="0" borderId="0" xfId="0" applyNumberFormat="1" applyFont="1" applyFill="1" applyBorder="1"/>
    <xf numFmtId="0" fontId="5" fillId="0" borderId="0" xfId="0" applyFont="1" applyFill="1" applyBorder="1"/>
    <xf numFmtId="0" fontId="2" fillId="0" borderId="0" xfId="0" applyFont="1" applyFill="1" applyBorder="1"/>
    <xf numFmtId="0" fontId="6" fillId="0" borderId="0" xfId="0" applyFont="1" applyFill="1" applyBorder="1"/>
    <xf numFmtId="0" fontId="12" fillId="0" borderId="0" xfId="8" applyFont="1" applyFill="1" applyBorder="1"/>
    <xf numFmtId="14" fontId="1" fillId="0" borderId="1" xfId="0" applyNumberFormat="1" applyFont="1" applyFill="1" applyBorder="1" applyAlignment="1">
      <alignment horizontal="left"/>
    </xf>
    <xf numFmtId="0" fontId="1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65" fontId="1" fillId="0" borderId="1" xfId="4" applyNumberFormat="1" applyFont="1" applyFill="1" applyBorder="1"/>
    <xf numFmtId="165" fontId="6" fillId="3" borderId="1" xfId="4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165" fontId="1" fillId="0" borderId="0" xfId="0" applyNumberFormat="1" applyFont="1" applyFill="1"/>
    <xf numFmtId="164" fontId="1" fillId="3" borderId="1" xfId="5" applyNumberFormat="1" applyFont="1" applyFill="1" applyBorder="1" applyAlignment="1">
      <alignment horizontal="center"/>
    </xf>
    <xf numFmtId="166" fontId="1" fillId="0" borderId="0" xfId="0" applyNumberFormat="1" applyFont="1" applyFill="1"/>
    <xf numFmtId="3" fontId="1" fillId="0" borderId="0" xfId="0" applyNumberFormat="1" applyFont="1" applyFill="1"/>
    <xf numFmtId="14" fontId="1" fillId="0" borderId="0" xfId="0" applyNumberFormat="1" applyFont="1" applyFill="1"/>
    <xf numFmtId="0" fontId="1" fillId="0" borderId="0" xfId="0" applyFont="1" applyFill="1" applyAlignment="1">
      <alignment horizontal="center"/>
    </xf>
    <xf numFmtId="165" fontId="1" fillId="0" borderId="0" xfId="4" applyNumberFormat="1" applyFont="1" applyFill="1" applyBorder="1"/>
  </cellXfs>
  <cellStyles count="9">
    <cellStyle name="Komma" xfId="4" builtinId="3"/>
    <cellStyle name="Link" xfId="8" builtinId="8"/>
    <cellStyle name="Prozent" xfId="5" builtinId="5"/>
    <cellStyle name="Standard" xfId="0" builtinId="0"/>
    <cellStyle name="Standard 2" xfId="1" xr:uid="{00000000-0005-0000-0000-000004000000}"/>
    <cellStyle name="Standard 2 2" xfId="3" xr:uid="{00000000-0005-0000-0000-000005000000}"/>
    <cellStyle name="Standard 2 2 2" xfId="7" xr:uid="{E55086CE-CCF9-472A-9BAF-14564F7FC2FE}"/>
    <cellStyle name="Standard 3" xfId="2" xr:uid="{00000000-0005-0000-0000-000006000000}"/>
    <cellStyle name="Standard 3 2" xfId="6" xr:uid="{9D85BAE0-00EB-4571-8991-B663DBD12B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V276"/>
  <sheetViews>
    <sheetView tabSelected="1" zoomScale="85" zoomScaleNormal="85" workbookViewId="0">
      <pane ySplit="3" topLeftCell="A265" activePane="bottomLeft" state="frozen"/>
      <selection pane="bottomLeft"/>
    </sheetView>
  </sheetViews>
  <sheetFormatPr baseColWidth="10" defaultColWidth="11.453125" defaultRowHeight="14" x14ac:dyDescent="0.3"/>
  <cols>
    <col min="1" max="1" width="15" style="1" customWidth="1"/>
    <col min="2" max="2" width="21.7265625" style="1" customWidth="1"/>
    <col min="3" max="4" width="23.26953125" style="1" customWidth="1"/>
    <col min="5" max="5" width="34.81640625" style="1" customWidth="1"/>
    <col min="6" max="48" width="11.453125" style="3"/>
    <col min="49" max="16384" width="11.453125" style="1"/>
  </cols>
  <sheetData>
    <row r="1" spans="1:48" ht="30.65" customHeight="1" x14ac:dyDescent="0.3">
      <c r="A1" s="27" t="s">
        <v>1</v>
      </c>
    </row>
    <row r="2" spans="1:48" ht="14.5" customHeight="1" x14ac:dyDescent="0.3"/>
    <row r="3" spans="1:48" s="2" customFormat="1" ht="56" x14ac:dyDescent="0.3">
      <c r="A3" s="5" t="s">
        <v>0</v>
      </c>
      <c r="B3" s="26" t="s">
        <v>19</v>
      </c>
      <c r="C3" s="26" t="s">
        <v>20</v>
      </c>
      <c r="D3" s="26" t="s">
        <v>21</v>
      </c>
      <c r="E3" s="26" t="s">
        <v>24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</row>
    <row r="4" spans="1:48" x14ac:dyDescent="0.3">
      <c r="A4" s="17">
        <f>'COVID gesamt im KH'!A3</f>
        <v>44593</v>
      </c>
      <c r="B4" s="8">
        <v>14922</v>
      </c>
      <c r="C4" s="8">
        <v>12663</v>
      </c>
      <c r="D4" s="29">
        <v>0.8486127864897467</v>
      </c>
      <c r="E4" s="9">
        <v>2259</v>
      </c>
      <c r="G4" s="28"/>
      <c r="AV4" s="1"/>
    </row>
    <row r="5" spans="1:48" x14ac:dyDescent="0.3">
      <c r="A5" s="17">
        <f>'COVID gesamt im KH'!A4</f>
        <v>44594</v>
      </c>
      <c r="B5" s="8">
        <v>15319</v>
      </c>
      <c r="C5" s="8">
        <v>13008</v>
      </c>
      <c r="D5" s="29">
        <v>0.84914158887655855</v>
      </c>
      <c r="E5" s="9">
        <v>2311</v>
      </c>
      <c r="G5" s="28"/>
      <c r="AV5" s="1"/>
    </row>
    <row r="6" spans="1:48" x14ac:dyDescent="0.3">
      <c r="A6" s="17">
        <f>'COVID gesamt im KH'!A5</f>
        <v>44595</v>
      </c>
      <c r="B6" s="8">
        <v>15532</v>
      </c>
      <c r="C6" s="8">
        <v>13270</v>
      </c>
      <c r="D6" s="29">
        <v>0.854365181560649</v>
      </c>
      <c r="E6" s="9">
        <v>2262</v>
      </c>
      <c r="G6" s="28"/>
      <c r="AV6" s="1"/>
    </row>
    <row r="7" spans="1:48" x14ac:dyDescent="0.3">
      <c r="A7" s="17">
        <f>'COVID gesamt im KH'!A6</f>
        <v>44596</v>
      </c>
      <c r="B7" s="8">
        <v>15949</v>
      </c>
      <c r="C7" s="8">
        <v>13643</v>
      </c>
      <c r="D7" s="29">
        <v>0.8554141325474951</v>
      </c>
      <c r="E7" s="9">
        <v>2306</v>
      </c>
      <c r="G7" s="28"/>
      <c r="AV7" s="1"/>
    </row>
    <row r="8" spans="1:48" x14ac:dyDescent="0.3">
      <c r="A8" s="17">
        <v>44599</v>
      </c>
      <c r="B8" s="8">
        <v>17116</v>
      </c>
      <c r="C8" s="8">
        <v>14742</v>
      </c>
      <c r="D8" s="29">
        <v>0.86129936901145132</v>
      </c>
      <c r="E8" s="9">
        <v>2374</v>
      </c>
      <c r="G8" s="28"/>
      <c r="AV8" s="1"/>
    </row>
    <row r="9" spans="1:48" x14ac:dyDescent="0.3">
      <c r="A9" s="17">
        <v>44600</v>
      </c>
      <c r="B9" s="8">
        <v>17948</v>
      </c>
      <c r="C9" s="8">
        <v>15558</v>
      </c>
      <c r="D9" s="29">
        <v>0.86683753064408287</v>
      </c>
      <c r="E9" s="9">
        <v>2390</v>
      </c>
      <c r="G9" s="28"/>
      <c r="AV9" s="1"/>
    </row>
    <row r="10" spans="1:48" x14ac:dyDescent="0.3">
      <c r="A10" s="17">
        <v>44601</v>
      </c>
      <c r="B10" s="8">
        <v>18157</v>
      </c>
      <c r="C10" s="8">
        <v>15759</v>
      </c>
      <c r="D10" s="29">
        <v>0.86792972407336011</v>
      </c>
      <c r="E10" s="9">
        <v>2398</v>
      </c>
      <c r="G10" s="28"/>
      <c r="AV10" s="1"/>
    </row>
    <row r="11" spans="1:48" x14ac:dyDescent="0.3">
      <c r="A11" s="17">
        <v>44602</v>
      </c>
      <c r="B11" s="8">
        <v>18321</v>
      </c>
      <c r="C11" s="8">
        <v>15926</v>
      </c>
      <c r="D11" s="29">
        <v>0.86927569455815734</v>
      </c>
      <c r="E11" s="9">
        <v>2395</v>
      </c>
      <c r="G11" s="28"/>
      <c r="AV11" s="1"/>
    </row>
    <row r="12" spans="1:48" x14ac:dyDescent="0.3">
      <c r="A12" s="17">
        <v>44603</v>
      </c>
      <c r="B12" s="8">
        <v>18494</v>
      </c>
      <c r="C12" s="8">
        <v>16115</v>
      </c>
      <c r="D12" s="29">
        <v>0.871</v>
      </c>
      <c r="E12" s="9">
        <v>2379</v>
      </c>
      <c r="G12" s="28"/>
      <c r="AV12" s="1"/>
    </row>
    <row r="13" spans="1:48" x14ac:dyDescent="0.3">
      <c r="A13" s="17">
        <v>44606</v>
      </c>
      <c r="B13" s="8">
        <v>18943</v>
      </c>
      <c r="C13" s="8">
        <v>16522</v>
      </c>
      <c r="D13" s="29">
        <v>0.872195533970332</v>
      </c>
      <c r="E13" s="9">
        <v>2421</v>
      </c>
      <c r="G13" s="28"/>
      <c r="AV13" s="1"/>
    </row>
    <row r="14" spans="1:48" x14ac:dyDescent="0.3">
      <c r="A14" s="17">
        <v>44607</v>
      </c>
      <c r="B14" s="8">
        <v>19469</v>
      </c>
      <c r="C14" s="8">
        <v>16971</v>
      </c>
      <c r="D14" s="29">
        <v>0.872195533970332</v>
      </c>
      <c r="E14" s="9">
        <v>2498</v>
      </c>
      <c r="G14" s="28"/>
      <c r="AV14" s="1"/>
    </row>
    <row r="15" spans="1:48" x14ac:dyDescent="0.3">
      <c r="A15" s="17">
        <v>44608</v>
      </c>
      <c r="B15" s="8">
        <v>19605</v>
      </c>
      <c r="C15" s="8">
        <v>17155</v>
      </c>
      <c r="D15" s="29">
        <v>0.875</v>
      </c>
      <c r="E15" s="9">
        <v>2450</v>
      </c>
      <c r="G15" s="30"/>
      <c r="AV15" s="1"/>
    </row>
    <row r="16" spans="1:48" x14ac:dyDescent="0.3">
      <c r="A16" s="17">
        <v>44609</v>
      </c>
      <c r="B16" s="8">
        <v>19429</v>
      </c>
      <c r="C16" s="8">
        <v>16957</v>
      </c>
      <c r="D16" s="29">
        <v>0.87276751248134232</v>
      </c>
      <c r="E16" s="9">
        <v>2472</v>
      </c>
      <c r="G16" s="30"/>
    </row>
    <row r="17" spans="1:48" x14ac:dyDescent="0.3">
      <c r="A17" s="17">
        <v>44610</v>
      </c>
      <c r="B17" s="8">
        <v>19394</v>
      </c>
      <c r="C17" s="8">
        <v>16959</v>
      </c>
      <c r="D17" s="29">
        <v>0.874</v>
      </c>
      <c r="E17" s="9">
        <v>2435</v>
      </c>
      <c r="G17" s="30"/>
      <c r="AV17" s="1"/>
    </row>
    <row r="18" spans="1:48" x14ac:dyDescent="0.3">
      <c r="A18" s="17">
        <v>44613</v>
      </c>
      <c r="B18" s="8">
        <v>19678</v>
      </c>
      <c r="C18" s="8">
        <v>17289</v>
      </c>
      <c r="D18" s="29">
        <v>0.879</v>
      </c>
      <c r="E18" s="9">
        <v>2389</v>
      </c>
      <c r="G18" s="28"/>
      <c r="AV18" s="1"/>
    </row>
    <row r="19" spans="1:48" x14ac:dyDescent="0.3">
      <c r="A19" s="17">
        <v>44614</v>
      </c>
      <c r="B19" s="8">
        <v>20009</v>
      </c>
      <c r="C19" s="8">
        <v>17607</v>
      </c>
      <c r="D19" s="29">
        <v>0.88</v>
      </c>
      <c r="E19" s="9">
        <v>2402</v>
      </c>
      <c r="G19" s="30"/>
      <c r="AV19" s="1"/>
    </row>
    <row r="20" spans="1:48" x14ac:dyDescent="0.3">
      <c r="A20" s="17">
        <v>44615</v>
      </c>
      <c r="B20" s="8">
        <v>19896</v>
      </c>
      <c r="C20" s="8">
        <v>17495</v>
      </c>
      <c r="D20" s="29">
        <v>0.879</v>
      </c>
      <c r="E20" s="9">
        <v>2401</v>
      </c>
      <c r="G20" s="30"/>
      <c r="AV20" s="1"/>
    </row>
    <row r="21" spans="1:48" x14ac:dyDescent="0.3">
      <c r="A21" s="17">
        <v>44616</v>
      </c>
      <c r="B21" s="8">
        <v>19594</v>
      </c>
      <c r="C21" s="8">
        <v>17284</v>
      </c>
      <c r="D21" s="29">
        <v>0.88200000000000001</v>
      </c>
      <c r="E21" s="9">
        <v>2310</v>
      </c>
    </row>
    <row r="22" spans="1:48" x14ac:dyDescent="0.3">
      <c r="A22" s="17">
        <v>44617</v>
      </c>
      <c r="B22" s="8">
        <v>19352</v>
      </c>
      <c r="C22" s="8">
        <v>17047</v>
      </c>
      <c r="D22" s="29">
        <v>0.88100000000000001</v>
      </c>
      <c r="E22" s="9">
        <v>2305</v>
      </c>
      <c r="G22" s="30"/>
      <c r="AV22" s="1"/>
    </row>
    <row r="23" spans="1:48" x14ac:dyDescent="0.3">
      <c r="A23" s="17">
        <v>44620</v>
      </c>
      <c r="B23" s="8">
        <v>19432</v>
      </c>
      <c r="C23" s="8">
        <v>17145</v>
      </c>
      <c r="D23" s="29">
        <v>0.88200000000000001</v>
      </c>
      <c r="E23" s="9">
        <v>2287</v>
      </c>
      <c r="G23" s="30"/>
      <c r="AV23" s="1"/>
    </row>
    <row r="24" spans="1:48" x14ac:dyDescent="0.3">
      <c r="A24" s="17">
        <v>44621</v>
      </c>
      <c r="B24" s="8">
        <v>19749</v>
      </c>
      <c r="C24" s="8">
        <v>17447</v>
      </c>
      <c r="D24" s="29">
        <v>0.88300000000000001</v>
      </c>
      <c r="E24" s="9">
        <v>2302</v>
      </c>
    </row>
    <row r="25" spans="1:48" x14ac:dyDescent="0.3">
      <c r="A25" s="17">
        <v>44622</v>
      </c>
      <c r="B25" s="8">
        <v>19550</v>
      </c>
      <c r="C25" s="8">
        <v>17346</v>
      </c>
      <c r="D25" s="29">
        <v>0.88700000000000001</v>
      </c>
      <c r="E25" s="9">
        <v>2204</v>
      </c>
    </row>
    <row r="26" spans="1:48" x14ac:dyDescent="0.3">
      <c r="A26" s="17">
        <v>44623</v>
      </c>
      <c r="B26" s="8">
        <v>19155</v>
      </c>
      <c r="C26" s="8">
        <v>17013</v>
      </c>
      <c r="D26" s="29">
        <v>0.88800000000000001</v>
      </c>
      <c r="E26" s="9">
        <v>2142</v>
      </c>
    </row>
    <row r="27" spans="1:48" x14ac:dyDescent="0.3">
      <c r="A27" s="17">
        <v>44624</v>
      </c>
      <c r="B27" s="8">
        <v>19131</v>
      </c>
      <c r="C27" s="8">
        <v>17035</v>
      </c>
      <c r="D27" s="29">
        <v>0.89</v>
      </c>
      <c r="E27" s="9">
        <v>2096</v>
      </c>
    </row>
    <row r="28" spans="1:48" x14ac:dyDescent="0.3">
      <c r="A28" s="17">
        <v>44627</v>
      </c>
      <c r="B28" s="8">
        <v>19861</v>
      </c>
      <c r="C28" s="8">
        <v>17724</v>
      </c>
      <c r="D28" s="29">
        <v>0.89200000000000002</v>
      </c>
      <c r="E28" s="9">
        <v>2137</v>
      </c>
    </row>
    <row r="29" spans="1:48" x14ac:dyDescent="0.3">
      <c r="A29" s="17">
        <v>44628</v>
      </c>
      <c r="B29" s="8">
        <v>20395</v>
      </c>
      <c r="C29" s="8">
        <v>18246</v>
      </c>
      <c r="D29" s="29">
        <v>0.89500000000000002</v>
      </c>
      <c r="E29" s="9">
        <v>2149</v>
      </c>
      <c r="G29" s="30"/>
      <c r="AV29" s="1"/>
    </row>
    <row r="30" spans="1:48" x14ac:dyDescent="0.3">
      <c r="A30" s="17">
        <v>44629</v>
      </c>
      <c r="B30" s="8">
        <v>20722</v>
      </c>
      <c r="C30" s="8">
        <v>18593</v>
      </c>
      <c r="D30" s="29">
        <v>0.89700000000000002</v>
      </c>
      <c r="E30" s="9">
        <v>2129</v>
      </c>
    </row>
    <row r="31" spans="1:48" x14ac:dyDescent="0.3">
      <c r="A31" s="17">
        <v>44630</v>
      </c>
      <c r="B31" s="8">
        <v>20795</v>
      </c>
      <c r="C31" s="8">
        <v>18688</v>
      </c>
      <c r="D31" s="29">
        <v>0.89900000000000002</v>
      </c>
      <c r="E31" s="9">
        <v>2107</v>
      </c>
    </row>
    <row r="32" spans="1:48" x14ac:dyDescent="0.3">
      <c r="A32" s="17">
        <v>44631</v>
      </c>
      <c r="B32" s="8">
        <v>21021</v>
      </c>
      <c r="C32" s="8">
        <v>18909</v>
      </c>
      <c r="D32" s="29">
        <v>0.9</v>
      </c>
      <c r="E32" s="9">
        <v>2112</v>
      </c>
      <c r="G32" s="30"/>
      <c r="AV32" s="1"/>
    </row>
    <row r="33" spans="1:48" x14ac:dyDescent="0.3">
      <c r="A33" s="17">
        <v>44634</v>
      </c>
      <c r="B33" s="8">
        <v>22129</v>
      </c>
      <c r="C33" s="8">
        <v>19869</v>
      </c>
      <c r="D33" s="29">
        <v>0.89800000000000002</v>
      </c>
      <c r="E33" s="9">
        <v>2260</v>
      </c>
      <c r="G33" s="30"/>
      <c r="AV33" s="1"/>
    </row>
    <row r="34" spans="1:48" x14ac:dyDescent="0.3">
      <c r="A34" s="17">
        <v>44635</v>
      </c>
      <c r="B34" s="8">
        <v>23324</v>
      </c>
      <c r="C34" s="8">
        <v>21076</v>
      </c>
      <c r="D34" s="29">
        <v>0.90400000000000003</v>
      </c>
      <c r="E34" s="9">
        <v>2248</v>
      </c>
      <c r="G34" s="30"/>
      <c r="AV34" s="1"/>
    </row>
    <row r="35" spans="1:48" x14ac:dyDescent="0.3">
      <c r="A35" s="17">
        <v>44636</v>
      </c>
      <c r="B35" s="8">
        <v>23758</v>
      </c>
      <c r="C35" s="8">
        <v>21454</v>
      </c>
      <c r="D35" s="29">
        <v>0.90300000000000002</v>
      </c>
      <c r="E35" s="9">
        <v>2304</v>
      </c>
      <c r="G35" s="30"/>
      <c r="AV35" s="1"/>
    </row>
    <row r="36" spans="1:48" x14ac:dyDescent="0.3">
      <c r="A36" s="17">
        <v>44637</v>
      </c>
      <c r="B36" s="8">
        <v>23845</v>
      </c>
      <c r="C36" s="8">
        <v>21558</v>
      </c>
      <c r="D36" s="29">
        <v>0.90400000000000003</v>
      </c>
      <c r="E36" s="9">
        <v>2287</v>
      </c>
    </row>
    <row r="37" spans="1:48" x14ac:dyDescent="0.3">
      <c r="A37" s="17">
        <v>44638</v>
      </c>
      <c r="B37" s="8">
        <v>23828</v>
      </c>
      <c r="C37" s="8">
        <v>21549</v>
      </c>
      <c r="D37" s="29">
        <v>0.90400000000000003</v>
      </c>
      <c r="E37" s="9">
        <v>2279</v>
      </c>
      <c r="G37" s="30"/>
      <c r="AV37" s="1"/>
    </row>
    <row r="38" spans="1:48" x14ac:dyDescent="0.3">
      <c r="A38" s="17">
        <v>44641</v>
      </c>
      <c r="B38" s="8">
        <v>24664</v>
      </c>
      <c r="C38" s="8">
        <v>22382</v>
      </c>
      <c r="D38" s="29">
        <v>0.90700000000000003</v>
      </c>
      <c r="E38" s="9">
        <v>2282</v>
      </c>
      <c r="G38" s="30"/>
      <c r="AV38" s="1"/>
    </row>
    <row r="39" spans="1:48" x14ac:dyDescent="0.3">
      <c r="A39" s="17">
        <v>44642</v>
      </c>
      <c r="B39" s="8">
        <v>25478</v>
      </c>
      <c r="C39" s="8">
        <v>23106</v>
      </c>
      <c r="D39" s="29">
        <v>0.90700000000000003</v>
      </c>
      <c r="E39" s="9">
        <v>2372</v>
      </c>
      <c r="G39" s="30"/>
      <c r="AV39" s="1"/>
    </row>
    <row r="40" spans="1:48" x14ac:dyDescent="0.3">
      <c r="A40" s="17">
        <v>44643</v>
      </c>
      <c r="B40" s="8">
        <v>25553</v>
      </c>
      <c r="C40" s="8">
        <v>23208</v>
      </c>
      <c r="D40" s="29">
        <v>0.90800000000000003</v>
      </c>
      <c r="E40" s="9">
        <v>2345</v>
      </c>
      <c r="G40" s="30"/>
      <c r="AV40" s="1"/>
    </row>
    <row r="41" spans="1:48" x14ac:dyDescent="0.3">
      <c r="A41" s="17">
        <v>44644</v>
      </c>
      <c r="B41" s="8">
        <v>25283</v>
      </c>
      <c r="C41" s="8">
        <v>22955</v>
      </c>
      <c r="D41" s="29">
        <v>0.90800000000000003</v>
      </c>
      <c r="E41" s="9">
        <v>2328</v>
      </c>
      <c r="G41" s="30"/>
      <c r="AV41" s="1"/>
    </row>
    <row r="42" spans="1:48" x14ac:dyDescent="0.3">
      <c r="A42" s="17">
        <v>44645</v>
      </c>
      <c r="B42" s="8">
        <v>25043</v>
      </c>
      <c r="C42" s="8">
        <v>22732</v>
      </c>
      <c r="D42" s="29">
        <v>0.90800000000000003</v>
      </c>
      <c r="E42" s="9">
        <v>2311</v>
      </c>
      <c r="G42" s="30"/>
      <c r="AV42" s="1"/>
    </row>
    <row r="43" spans="1:48" x14ac:dyDescent="0.3">
      <c r="A43" s="17">
        <v>44648</v>
      </c>
      <c r="B43" s="8">
        <v>25098</v>
      </c>
      <c r="C43" s="8">
        <v>22763</v>
      </c>
      <c r="D43" s="29">
        <v>0.90700000000000003</v>
      </c>
      <c r="E43" s="9">
        <v>2335</v>
      </c>
      <c r="G43" s="30"/>
      <c r="AV43" s="1"/>
    </row>
    <row r="44" spans="1:48" x14ac:dyDescent="0.3">
      <c r="A44" s="17">
        <v>44649</v>
      </c>
      <c r="B44" s="8">
        <v>25710</v>
      </c>
      <c r="C44" s="8">
        <v>23344</v>
      </c>
      <c r="D44" s="29">
        <v>0.90800000000000003</v>
      </c>
      <c r="E44" s="9">
        <v>2366</v>
      </c>
      <c r="G44" s="30"/>
      <c r="AV44" s="1"/>
    </row>
    <row r="45" spans="1:48" x14ac:dyDescent="0.3">
      <c r="A45" s="17">
        <v>44650</v>
      </c>
      <c r="B45" s="8">
        <v>25188</v>
      </c>
      <c r="C45" s="8">
        <v>22846</v>
      </c>
      <c r="D45" s="29">
        <v>0.90700000000000003</v>
      </c>
      <c r="E45" s="9">
        <v>2342</v>
      </c>
    </row>
    <row r="46" spans="1:48" x14ac:dyDescent="0.3">
      <c r="A46" s="17">
        <v>44651</v>
      </c>
      <c r="B46" s="8">
        <v>24826</v>
      </c>
      <c r="C46" s="8">
        <v>22499</v>
      </c>
      <c r="D46" s="29">
        <v>0.90600000000000003</v>
      </c>
      <c r="E46" s="9">
        <v>2327</v>
      </c>
    </row>
    <row r="47" spans="1:48" x14ac:dyDescent="0.3">
      <c r="A47" s="17">
        <v>44652</v>
      </c>
      <c r="B47" s="8">
        <v>24288</v>
      </c>
      <c r="C47" s="8">
        <v>22015</v>
      </c>
      <c r="D47" s="29">
        <v>0.90600000000000003</v>
      </c>
      <c r="E47" s="9">
        <v>2273</v>
      </c>
      <c r="G47" s="30"/>
      <c r="AV47" s="1"/>
    </row>
    <row r="48" spans="1:48" x14ac:dyDescent="0.3">
      <c r="A48" s="17">
        <v>44655</v>
      </c>
      <c r="B48" s="8">
        <v>23702</v>
      </c>
      <c r="C48" s="8">
        <v>21476</v>
      </c>
      <c r="D48" s="29">
        <v>0.90600000000000003</v>
      </c>
      <c r="E48" s="9">
        <v>2226</v>
      </c>
      <c r="G48" s="30"/>
      <c r="AV48" s="1"/>
    </row>
    <row r="49" spans="1:48" x14ac:dyDescent="0.3">
      <c r="A49" s="17">
        <v>44656</v>
      </c>
      <c r="B49" s="8">
        <v>23792</v>
      </c>
      <c r="C49" s="8">
        <v>21621</v>
      </c>
      <c r="D49" s="29">
        <v>0.90900000000000003</v>
      </c>
      <c r="E49" s="9">
        <v>2171</v>
      </c>
      <c r="G49" s="30"/>
      <c r="AV49" s="1"/>
    </row>
    <row r="50" spans="1:48" x14ac:dyDescent="0.3">
      <c r="A50" s="17">
        <v>44657</v>
      </c>
      <c r="B50" s="8">
        <v>23173</v>
      </c>
      <c r="C50" s="8">
        <v>21037</v>
      </c>
      <c r="D50" s="29">
        <v>0.90800000000000003</v>
      </c>
      <c r="E50" s="9">
        <v>2136</v>
      </c>
      <c r="G50" s="30"/>
      <c r="AV50" s="1"/>
    </row>
    <row r="51" spans="1:48" x14ac:dyDescent="0.3">
      <c r="A51" s="17">
        <v>44658</v>
      </c>
      <c r="B51" s="8">
        <v>22450</v>
      </c>
      <c r="C51" s="8">
        <v>20379</v>
      </c>
      <c r="D51" s="29">
        <v>0.90800000000000003</v>
      </c>
      <c r="E51" s="9">
        <v>2071</v>
      </c>
    </row>
    <row r="52" spans="1:48" x14ac:dyDescent="0.3">
      <c r="A52" s="17">
        <v>44659</v>
      </c>
      <c r="B52" s="8">
        <v>21961</v>
      </c>
      <c r="C52" s="8">
        <v>19913</v>
      </c>
      <c r="D52" s="29">
        <v>0.90700000000000003</v>
      </c>
      <c r="E52" s="9">
        <v>2048</v>
      </c>
      <c r="G52" s="30"/>
      <c r="AV52" s="1"/>
    </row>
    <row r="53" spans="1:48" x14ac:dyDescent="0.3">
      <c r="A53" s="17">
        <v>44662</v>
      </c>
      <c r="B53" s="8">
        <v>21413</v>
      </c>
      <c r="C53" s="8">
        <v>19419</v>
      </c>
      <c r="D53" s="29">
        <v>0.90700000000000003</v>
      </c>
      <c r="E53" s="9">
        <v>1994</v>
      </c>
    </row>
    <row r="54" spans="1:48" x14ac:dyDescent="0.3">
      <c r="A54" s="17">
        <v>44663</v>
      </c>
      <c r="B54" s="8">
        <v>21349</v>
      </c>
      <c r="C54" s="8">
        <v>19420</v>
      </c>
      <c r="D54" s="29">
        <v>0.91</v>
      </c>
      <c r="E54" s="9">
        <v>1929</v>
      </c>
    </row>
    <row r="55" spans="1:48" x14ac:dyDescent="0.3">
      <c r="A55" s="17">
        <v>44664</v>
      </c>
      <c r="B55" s="8">
        <v>20743</v>
      </c>
      <c r="C55" s="8">
        <v>18869</v>
      </c>
      <c r="D55" s="29">
        <v>0.91</v>
      </c>
      <c r="E55" s="9">
        <v>1874</v>
      </c>
    </row>
    <row r="56" spans="1:48" x14ac:dyDescent="0.3">
      <c r="A56" s="17">
        <v>44665</v>
      </c>
      <c r="B56" s="8">
        <v>20116</v>
      </c>
      <c r="C56" s="8">
        <v>18309</v>
      </c>
      <c r="D56" s="29">
        <v>0.91</v>
      </c>
      <c r="E56" s="9">
        <v>1807</v>
      </c>
    </row>
    <row r="57" spans="1:48" x14ac:dyDescent="0.3">
      <c r="A57" s="17">
        <v>44670</v>
      </c>
      <c r="B57" s="8">
        <v>19066</v>
      </c>
      <c r="C57" s="8">
        <v>17268</v>
      </c>
      <c r="D57" s="29">
        <v>0.90600000000000003</v>
      </c>
      <c r="E57" s="9">
        <v>1798</v>
      </c>
    </row>
    <row r="58" spans="1:48" x14ac:dyDescent="0.3">
      <c r="A58" s="17">
        <v>44671</v>
      </c>
      <c r="B58" s="8">
        <v>19347</v>
      </c>
      <c r="C58" s="8">
        <v>17576</v>
      </c>
      <c r="D58" s="29">
        <v>0.90800000000000003</v>
      </c>
      <c r="E58" s="9">
        <v>1771</v>
      </c>
    </row>
    <row r="59" spans="1:48" x14ac:dyDescent="0.3">
      <c r="A59" s="17">
        <v>44672</v>
      </c>
      <c r="B59" s="8">
        <v>18610</v>
      </c>
      <c r="C59" s="8">
        <v>16956</v>
      </c>
      <c r="D59" s="29">
        <v>0.91100000000000003</v>
      </c>
      <c r="E59" s="9">
        <v>1654</v>
      </c>
    </row>
    <row r="60" spans="1:48" x14ac:dyDescent="0.3">
      <c r="A60" s="17">
        <v>44673</v>
      </c>
      <c r="B60" s="8">
        <v>18050</v>
      </c>
      <c r="C60" s="8">
        <v>16411</v>
      </c>
      <c r="D60" s="29">
        <v>0.90900000000000003</v>
      </c>
      <c r="E60" s="9">
        <v>1639</v>
      </c>
    </row>
    <row r="61" spans="1:48" x14ac:dyDescent="0.3">
      <c r="A61" s="17">
        <v>44676</v>
      </c>
      <c r="B61" s="8">
        <v>17130</v>
      </c>
      <c r="C61" s="8">
        <v>15560</v>
      </c>
      <c r="D61" s="29">
        <v>0.90800000000000003</v>
      </c>
      <c r="E61" s="9">
        <v>1570</v>
      </c>
    </row>
    <row r="62" spans="1:48" x14ac:dyDescent="0.3">
      <c r="A62" s="17">
        <v>44677</v>
      </c>
      <c r="B62" s="8">
        <v>17023</v>
      </c>
      <c r="C62" s="8">
        <v>15446</v>
      </c>
      <c r="D62" s="29">
        <v>0.90700000000000003</v>
      </c>
      <c r="E62" s="9">
        <v>1577</v>
      </c>
    </row>
    <row r="63" spans="1:48" x14ac:dyDescent="0.3">
      <c r="A63" s="17">
        <v>44678</v>
      </c>
      <c r="B63" s="8">
        <v>16432</v>
      </c>
      <c r="C63" s="8">
        <v>14964</v>
      </c>
      <c r="D63" s="29">
        <v>0.91100000000000003</v>
      </c>
      <c r="E63" s="9">
        <v>1468</v>
      </c>
    </row>
    <row r="64" spans="1:48" x14ac:dyDescent="0.3">
      <c r="A64" s="17">
        <v>44679</v>
      </c>
      <c r="B64" s="8">
        <v>15731</v>
      </c>
      <c r="C64" s="8">
        <v>14302</v>
      </c>
      <c r="D64" s="29">
        <v>0.90900000000000003</v>
      </c>
      <c r="E64" s="9">
        <v>1429</v>
      </c>
    </row>
    <row r="65" spans="1:5" x14ac:dyDescent="0.3">
      <c r="A65" s="17">
        <v>44680</v>
      </c>
      <c r="B65" s="8">
        <v>15149</v>
      </c>
      <c r="C65" s="8">
        <v>13768</v>
      </c>
      <c r="D65" s="29">
        <v>0.90800000000000003</v>
      </c>
      <c r="E65" s="9">
        <v>1381</v>
      </c>
    </row>
    <row r="66" spans="1:5" x14ac:dyDescent="0.3">
      <c r="A66" s="17">
        <v>44683</v>
      </c>
      <c r="B66" s="8">
        <v>14359</v>
      </c>
      <c r="C66" s="8">
        <v>13041</v>
      </c>
      <c r="D66" s="29">
        <v>0.90800000000000003</v>
      </c>
      <c r="E66" s="9">
        <v>1318</v>
      </c>
    </row>
    <row r="67" spans="1:5" x14ac:dyDescent="0.3">
      <c r="A67" s="17">
        <v>44684</v>
      </c>
      <c r="B67" s="8">
        <v>14239</v>
      </c>
      <c r="C67" s="8">
        <v>12920</v>
      </c>
      <c r="D67" s="29">
        <v>0.90700000000000003</v>
      </c>
      <c r="E67" s="9">
        <v>1319</v>
      </c>
    </row>
    <row r="68" spans="1:5" x14ac:dyDescent="0.3">
      <c r="A68" s="17">
        <v>44685</v>
      </c>
      <c r="B68" s="8">
        <v>13910</v>
      </c>
      <c r="C68" s="8">
        <v>12662</v>
      </c>
      <c r="D68" s="29">
        <v>0.91</v>
      </c>
      <c r="E68" s="9">
        <v>1248</v>
      </c>
    </row>
    <row r="69" spans="1:5" x14ac:dyDescent="0.3">
      <c r="A69" s="17">
        <v>44686</v>
      </c>
      <c r="B69" s="8">
        <v>13369</v>
      </c>
      <c r="C69" s="8">
        <v>12182</v>
      </c>
      <c r="D69" s="29">
        <v>0.91100000000000003</v>
      </c>
      <c r="E69" s="9">
        <v>1187</v>
      </c>
    </row>
    <row r="70" spans="1:5" x14ac:dyDescent="0.3">
      <c r="A70" s="17">
        <v>44687</v>
      </c>
      <c r="B70" s="8">
        <v>12977</v>
      </c>
      <c r="C70" s="8">
        <v>11859</v>
      </c>
      <c r="D70" s="29">
        <v>0.91300000000000003</v>
      </c>
      <c r="E70" s="9">
        <v>1118</v>
      </c>
    </row>
    <row r="71" spans="1:5" x14ac:dyDescent="0.3">
      <c r="A71" s="17">
        <v>44690</v>
      </c>
      <c r="B71" s="8">
        <v>12237</v>
      </c>
      <c r="C71" s="8">
        <v>11143</v>
      </c>
      <c r="D71" s="29">
        <v>0.91100000000000003</v>
      </c>
      <c r="E71" s="9">
        <v>1094</v>
      </c>
    </row>
    <row r="72" spans="1:5" x14ac:dyDescent="0.3">
      <c r="A72" s="17">
        <v>44691</v>
      </c>
      <c r="B72" s="8">
        <v>12126</v>
      </c>
      <c r="C72" s="8">
        <v>11030</v>
      </c>
      <c r="D72" s="29">
        <v>0.91</v>
      </c>
      <c r="E72" s="9">
        <v>1096</v>
      </c>
    </row>
    <row r="73" spans="1:5" x14ac:dyDescent="0.3">
      <c r="A73" s="17">
        <v>44692</v>
      </c>
      <c r="B73" s="8">
        <v>11663</v>
      </c>
      <c r="C73" s="8">
        <v>10628</v>
      </c>
      <c r="D73" s="29">
        <v>0.91100000000000003</v>
      </c>
      <c r="E73" s="9">
        <v>1035</v>
      </c>
    </row>
    <row r="74" spans="1:5" x14ac:dyDescent="0.3">
      <c r="A74" s="17">
        <v>44693</v>
      </c>
      <c r="B74" s="8">
        <v>11162</v>
      </c>
      <c r="C74" s="8">
        <v>10137</v>
      </c>
      <c r="D74" s="29">
        <v>0.90800000000000003</v>
      </c>
      <c r="E74" s="9">
        <v>1025</v>
      </c>
    </row>
    <row r="75" spans="1:5" x14ac:dyDescent="0.3">
      <c r="A75" s="17">
        <v>44694</v>
      </c>
      <c r="B75" s="8">
        <v>10815</v>
      </c>
      <c r="C75" s="8">
        <v>9840</v>
      </c>
      <c r="D75" s="29">
        <v>0.91</v>
      </c>
      <c r="E75" s="9">
        <v>975</v>
      </c>
    </row>
    <row r="76" spans="1:5" x14ac:dyDescent="0.3">
      <c r="A76" s="17">
        <v>44697</v>
      </c>
      <c r="B76" s="8">
        <v>10505</v>
      </c>
      <c r="C76" s="8">
        <v>9562</v>
      </c>
      <c r="D76" s="29">
        <v>0.91</v>
      </c>
      <c r="E76" s="9">
        <v>943</v>
      </c>
    </row>
    <row r="77" spans="1:5" x14ac:dyDescent="0.3">
      <c r="A77" s="17">
        <v>44698</v>
      </c>
      <c r="B77" s="8">
        <v>9795</v>
      </c>
      <c r="C77" s="8">
        <v>8850</v>
      </c>
      <c r="D77" s="29">
        <v>0.90400000000000003</v>
      </c>
      <c r="E77" s="9">
        <v>945</v>
      </c>
    </row>
    <row r="78" spans="1:5" x14ac:dyDescent="0.3">
      <c r="A78" s="17">
        <v>44699</v>
      </c>
      <c r="B78" s="8">
        <v>9383</v>
      </c>
      <c r="C78" s="8">
        <v>8496</v>
      </c>
      <c r="D78" s="29">
        <v>0.90500000000000003</v>
      </c>
      <c r="E78" s="9">
        <v>887</v>
      </c>
    </row>
    <row r="79" spans="1:5" x14ac:dyDescent="0.3">
      <c r="A79" s="17">
        <v>44700</v>
      </c>
      <c r="B79" s="8">
        <v>9073</v>
      </c>
      <c r="C79" s="8">
        <v>8191</v>
      </c>
      <c r="D79" s="29">
        <v>0.90300000000000002</v>
      </c>
      <c r="E79" s="9">
        <v>882</v>
      </c>
    </row>
    <row r="80" spans="1:5" x14ac:dyDescent="0.3">
      <c r="A80" s="17">
        <v>44701</v>
      </c>
      <c r="B80" s="8">
        <v>8709</v>
      </c>
      <c r="C80" s="8">
        <v>7890</v>
      </c>
      <c r="D80" s="29">
        <v>0.90600000000000003</v>
      </c>
      <c r="E80" s="9">
        <v>819</v>
      </c>
    </row>
    <row r="81" spans="1:8" x14ac:dyDescent="0.3">
      <c r="A81" s="17">
        <v>44704</v>
      </c>
      <c r="B81" s="8">
        <v>8099</v>
      </c>
      <c r="C81" s="8">
        <v>7281</v>
      </c>
      <c r="D81" s="29">
        <v>0.89900000000000002</v>
      </c>
      <c r="E81" s="9">
        <v>818</v>
      </c>
    </row>
    <row r="82" spans="1:8" x14ac:dyDescent="0.3">
      <c r="A82" s="17">
        <v>44705</v>
      </c>
      <c r="B82" s="8">
        <v>8020</v>
      </c>
      <c r="C82" s="8">
        <v>7274</v>
      </c>
      <c r="D82" s="29">
        <v>0.90700000000000003</v>
      </c>
      <c r="E82" s="9">
        <v>746</v>
      </c>
    </row>
    <row r="83" spans="1:8" x14ac:dyDescent="0.3">
      <c r="A83" s="17">
        <v>44706</v>
      </c>
      <c r="B83" s="8">
        <v>7787</v>
      </c>
      <c r="C83" s="8">
        <v>7055</v>
      </c>
      <c r="D83" s="29">
        <v>0.90600000000000003</v>
      </c>
      <c r="E83" s="9">
        <v>732</v>
      </c>
    </row>
    <row r="84" spans="1:8" x14ac:dyDescent="0.3">
      <c r="A84" s="17">
        <v>44708</v>
      </c>
      <c r="B84" s="8">
        <v>7299</v>
      </c>
      <c r="C84" s="8">
        <v>6601</v>
      </c>
      <c r="D84" s="29">
        <v>0.90400000000000003</v>
      </c>
      <c r="E84" s="9">
        <v>698</v>
      </c>
    </row>
    <row r="85" spans="1:8" x14ac:dyDescent="0.3">
      <c r="A85" s="17">
        <v>44711</v>
      </c>
      <c r="B85" s="8">
        <v>6908</v>
      </c>
      <c r="C85" s="8">
        <v>6238</v>
      </c>
      <c r="D85" s="29">
        <v>0.90300000000000002</v>
      </c>
      <c r="E85" s="9">
        <v>670</v>
      </c>
    </row>
    <row r="86" spans="1:8" x14ac:dyDescent="0.3">
      <c r="A86" s="17">
        <v>44712</v>
      </c>
      <c r="B86" s="8">
        <v>6639</v>
      </c>
      <c r="C86" s="8">
        <v>5964</v>
      </c>
      <c r="D86" s="29">
        <f>C86/B86</f>
        <v>0.89832806145503841</v>
      </c>
      <c r="E86" s="9">
        <v>675</v>
      </c>
    </row>
    <row r="87" spans="1:8" x14ac:dyDescent="0.3">
      <c r="A87" s="17">
        <v>44713</v>
      </c>
      <c r="B87" s="8">
        <f>'COVID gesamt im KH'!B86</f>
        <v>6339</v>
      </c>
      <c r="C87" s="8">
        <f>'COVID Normal'!B86</f>
        <v>5671</v>
      </c>
      <c r="D87" s="29">
        <f>C87/B87</f>
        <v>0.89462060261870957</v>
      </c>
      <c r="E87" s="9">
        <f>'Intensivmed COVID'!B86</f>
        <v>668</v>
      </c>
    </row>
    <row r="88" spans="1:8" x14ac:dyDescent="0.3">
      <c r="A88" s="17">
        <v>44714</v>
      </c>
      <c r="B88" s="8">
        <f>'COVID gesamt im KH'!B87</f>
        <v>6117</v>
      </c>
      <c r="C88" s="8">
        <f>'COVID Normal'!B87</f>
        <v>5466</v>
      </c>
      <c r="D88" s="29">
        <f>C88/B88</f>
        <v>0.89357528200098091</v>
      </c>
      <c r="E88" s="9">
        <f>'Intensivmed COVID'!B87</f>
        <v>651</v>
      </c>
    </row>
    <row r="89" spans="1:8" x14ac:dyDescent="0.3">
      <c r="A89" s="17">
        <v>44715</v>
      </c>
      <c r="B89" s="8">
        <f>'COVID gesamt im KH'!B88</f>
        <v>5919</v>
      </c>
      <c r="C89" s="8">
        <f>'COVID Normal'!B88</f>
        <v>5296</v>
      </c>
      <c r="D89" s="29">
        <f>C89/B89</f>
        <v>0.8947457340767021</v>
      </c>
      <c r="E89" s="9">
        <f>'Intensivmed COVID'!B88</f>
        <v>621</v>
      </c>
    </row>
    <row r="90" spans="1:8" x14ac:dyDescent="0.3">
      <c r="A90" s="17">
        <v>44719</v>
      </c>
      <c r="B90" s="8">
        <f>'COVID gesamt im KH'!B89</f>
        <v>6062</v>
      </c>
      <c r="C90" s="8">
        <f>'COVID Normal'!B89</f>
        <v>5454</v>
      </c>
      <c r="D90" s="29">
        <f t="shared" ref="D90:D96" si="0">C90/B90</f>
        <v>0.89970306829429236</v>
      </c>
      <c r="E90" s="9">
        <f>'Intensivmed COVID'!B89</f>
        <v>608</v>
      </c>
    </row>
    <row r="91" spans="1:8" x14ac:dyDescent="0.3">
      <c r="A91" s="17">
        <v>44720</v>
      </c>
      <c r="B91" s="8">
        <f>'COVID gesamt im KH'!B90</f>
        <v>6365</v>
      </c>
      <c r="C91" s="8">
        <f>'COVID Normal'!B90</f>
        <v>5744</v>
      </c>
      <c r="D91" s="29">
        <f t="shared" si="0"/>
        <v>0.90243519245875881</v>
      </c>
      <c r="E91" s="9">
        <f>'Intensivmed COVID'!B90</f>
        <v>621</v>
      </c>
    </row>
    <row r="92" spans="1:8" x14ac:dyDescent="0.3">
      <c r="A92" s="17">
        <v>44721</v>
      </c>
      <c r="B92" s="8">
        <f>'COVID gesamt im KH'!B91</f>
        <v>6547</v>
      </c>
      <c r="C92" s="8">
        <f>'COVID Normal'!B91</f>
        <v>5943</v>
      </c>
      <c r="D92" s="29">
        <f t="shared" si="0"/>
        <v>0.90774400488773488</v>
      </c>
      <c r="E92" s="9">
        <f>'Intensivmed COVID'!B91</f>
        <v>604</v>
      </c>
      <c r="H92" s="32"/>
    </row>
    <row r="93" spans="1:8" x14ac:dyDescent="0.3">
      <c r="A93" s="17">
        <v>44722</v>
      </c>
      <c r="B93" s="8">
        <f>'COVID gesamt im KH'!B92</f>
        <v>6630</v>
      </c>
      <c r="C93" s="8">
        <f>'COVID Normal'!B92</f>
        <v>6008</v>
      </c>
      <c r="D93" s="29">
        <f t="shared" si="0"/>
        <v>0.90618401206636501</v>
      </c>
      <c r="E93" s="9">
        <f>'Intensivmed COVID'!B92</f>
        <v>612</v>
      </c>
    </row>
    <row r="94" spans="1:8" x14ac:dyDescent="0.3">
      <c r="A94" s="17">
        <v>44725</v>
      </c>
      <c r="B94" s="8">
        <f>'COVID gesamt im KH'!B93</f>
        <v>7007</v>
      </c>
      <c r="C94" s="8">
        <f>'COVID Normal'!B93</f>
        <v>6371</v>
      </c>
      <c r="D94" s="29">
        <f t="shared" si="0"/>
        <v>0.90923362351933779</v>
      </c>
      <c r="E94" s="9">
        <f>'Intensivmed COVID'!B93</f>
        <v>636</v>
      </c>
    </row>
    <row r="95" spans="1:8" x14ac:dyDescent="0.3">
      <c r="A95" s="17">
        <v>44726</v>
      </c>
      <c r="B95" s="8">
        <f>'COVID gesamt im KH'!B94</f>
        <v>7951</v>
      </c>
      <c r="C95" s="8">
        <f>'COVID Normal'!B94</f>
        <v>7309</v>
      </c>
      <c r="D95" s="29">
        <f t="shared" si="0"/>
        <v>0.91925543956735001</v>
      </c>
      <c r="E95" s="9">
        <f>'Intensivmed COVID'!B94</f>
        <v>642</v>
      </c>
    </row>
    <row r="96" spans="1:8" x14ac:dyDescent="0.3">
      <c r="A96" s="17">
        <v>44727</v>
      </c>
      <c r="B96" s="8">
        <f>'COVID gesamt im KH'!B95</f>
        <v>7529</v>
      </c>
      <c r="C96" s="8">
        <f>'COVID Normal'!B95</f>
        <v>6879</v>
      </c>
      <c r="D96" s="29">
        <f t="shared" si="0"/>
        <v>0.91366715367246643</v>
      </c>
      <c r="E96" s="9">
        <f>'Intensivmed COVID'!B95</f>
        <v>650</v>
      </c>
    </row>
    <row r="97" spans="1:12" x14ac:dyDescent="0.3">
      <c r="A97" s="17">
        <v>44729</v>
      </c>
      <c r="B97" s="8">
        <f>'COVID gesamt im KH'!B96</f>
        <v>7672</v>
      </c>
      <c r="C97" s="8">
        <f>'COVID Normal'!B96</f>
        <v>7000</v>
      </c>
      <c r="D97" s="29">
        <f t="shared" ref="D97" si="1">C97/B97</f>
        <v>0.91240875912408759</v>
      </c>
      <c r="E97" s="9">
        <f>'Intensivmed COVID'!B96</f>
        <v>672</v>
      </c>
      <c r="H97" s="32"/>
    </row>
    <row r="98" spans="1:12" x14ac:dyDescent="0.3">
      <c r="A98" s="17">
        <v>44732</v>
      </c>
      <c r="B98" s="8">
        <f>'COVID gesamt im KH'!B97</f>
        <v>8529</v>
      </c>
      <c r="C98" s="8">
        <f>'COVID Normal'!B97</f>
        <v>7801</v>
      </c>
      <c r="D98" s="29">
        <f t="shared" ref="D98" si="2">C98/B98</f>
        <v>0.91464415523508036</v>
      </c>
      <c r="E98" s="9">
        <f>'Intensivmed COVID'!B97</f>
        <v>728</v>
      </c>
    </row>
    <row r="99" spans="1:12" x14ac:dyDescent="0.3">
      <c r="A99" s="17">
        <v>44733</v>
      </c>
      <c r="B99" s="8">
        <f>'COVID gesamt im KH'!B98</f>
        <v>9256</v>
      </c>
      <c r="C99" s="8">
        <f>'COVID Normal'!B98</f>
        <v>8476</v>
      </c>
      <c r="D99" s="29">
        <f t="shared" ref="D99" si="3">C99/B99</f>
        <v>0.9157303370786517</v>
      </c>
      <c r="E99" s="9">
        <f>'Intensivmed COVID'!B98</f>
        <v>780</v>
      </c>
      <c r="H99" s="32"/>
      <c r="J99" s="31"/>
      <c r="L99" s="31"/>
    </row>
    <row r="100" spans="1:12" x14ac:dyDescent="0.3">
      <c r="A100" s="17">
        <v>44734</v>
      </c>
      <c r="B100" s="8">
        <f>'COVID gesamt im KH'!B99</f>
        <v>9559</v>
      </c>
      <c r="C100" s="8">
        <f>'COVID Normal'!B99</f>
        <v>8775</v>
      </c>
      <c r="D100" s="29">
        <f t="shared" ref="D100" si="4">C100/B100</f>
        <v>0.91798305262056701</v>
      </c>
      <c r="E100" s="9">
        <f>'Intensivmed COVID'!B99</f>
        <v>784</v>
      </c>
      <c r="H100" s="32"/>
    </row>
    <row r="101" spans="1:12" x14ac:dyDescent="0.3">
      <c r="A101" s="17">
        <v>44735</v>
      </c>
      <c r="B101" s="8">
        <f>'COVID gesamt im KH'!B100</f>
        <v>9729</v>
      </c>
      <c r="C101" s="8">
        <f>'COVID Normal'!B100</f>
        <v>8955</v>
      </c>
      <c r="D101" s="29">
        <f t="shared" ref="D101:D102" si="5">C101/B101</f>
        <v>0.92044403330249769</v>
      </c>
      <c r="E101" s="9">
        <f>'Intensivmed COVID'!B100</f>
        <v>774</v>
      </c>
      <c r="H101" s="32"/>
    </row>
    <row r="102" spans="1:12" x14ac:dyDescent="0.3">
      <c r="A102" s="17">
        <v>44736</v>
      </c>
      <c r="B102" s="8">
        <f>'COVID gesamt im KH'!B101</f>
        <v>9940</v>
      </c>
      <c r="C102" s="8">
        <f>'COVID Normal'!B101</f>
        <v>9156</v>
      </c>
      <c r="D102" s="29">
        <f t="shared" si="5"/>
        <v>0.92112676056338028</v>
      </c>
      <c r="E102" s="9">
        <f>'Intensivmed COVID'!B101</f>
        <v>784</v>
      </c>
      <c r="H102" s="32"/>
    </row>
    <row r="103" spans="1:12" x14ac:dyDescent="0.3">
      <c r="A103" s="17">
        <v>44739</v>
      </c>
      <c r="B103" s="8">
        <f>'COVID gesamt im KH'!B102</f>
        <v>10810</v>
      </c>
      <c r="C103" s="8">
        <f>'COVID Normal'!B102</f>
        <v>9970</v>
      </c>
      <c r="D103" s="29">
        <f t="shared" ref="D103" si="6">C103/B103</f>
        <v>0.92229417206290476</v>
      </c>
      <c r="E103" s="9">
        <f>'Intensivmed COVID'!B102</f>
        <v>840</v>
      </c>
      <c r="H103" s="32"/>
    </row>
    <row r="104" spans="1:12" x14ac:dyDescent="0.3">
      <c r="A104" s="17">
        <v>44740</v>
      </c>
      <c r="B104" s="8">
        <f>'COVID gesamt im KH'!B103</f>
        <v>11408</v>
      </c>
      <c r="C104" s="8">
        <f>'COVID Normal'!B103</f>
        <v>10440</v>
      </c>
      <c r="D104" s="29">
        <f t="shared" ref="D104" si="7">C104/B104</f>
        <v>0.91514726507713884</v>
      </c>
      <c r="E104" s="9">
        <f>'Intensivmed COVID'!B103</f>
        <v>968</v>
      </c>
      <c r="H104" s="32"/>
    </row>
    <row r="105" spans="1:12" x14ac:dyDescent="0.3">
      <c r="A105" s="17">
        <v>44741</v>
      </c>
      <c r="B105" s="8">
        <f>'COVID gesamt im KH'!B104</f>
        <v>11752</v>
      </c>
      <c r="C105" s="8">
        <f>'COVID Normal'!B104</f>
        <v>10787</v>
      </c>
      <c r="D105" s="29">
        <f t="shared" ref="D105" si="8">C105/B105</f>
        <v>0.91788631722260039</v>
      </c>
      <c r="E105" s="9">
        <f>'Intensivmed COVID'!B104</f>
        <v>965</v>
      </c>
      <c r="H105" s="32"/>
    </row>
    <row r="106" spans="1:12" x14ac:dyDescent="0.3">
      <c r="A106" s="17">
        <v>44742</v>
      </c>
      <c r="B106" s="8">
        <f>'COVID gesamt im KH'!B105</f>
        <v>11808</v>
      </c>
      <c r="C106" s="8">
        <f>'COVID Normal'!B105</f>
        <v>10882</v>
      </c>
      <c r="D106" s="29">
        <f t="shared" ref="D106:D107" si="9">C106/B106</f>
        <v>0.92157859078590787</v>
      </c>
      <c r="E106" s="9">
        <f>'Intensivmed COVID'!B105</f>
        <v>926</v>
      </c>
    </row>
    <row r="107" spans="1:12" x14ac:dyDescent="0.3">
      <c r="A107" s="17">
        <v>44743</v>
      </c>
      <c r="B107" s="8">
        <f>'COVID gesamt im KH'!B106</f>
        <v>11844</v>
      </c>
      <c r="C107" s="8">
        <f>'COVID Normal'!B106</f>
        <v>10912</v>
      </c>
      <c r="D107" s="29">
        <f t="shared" si="9"/>
        <v>0.92131036811887879</v>
      </c>
      <c r="E107" s="9">
        <f>'Intensivmed COVID'!B106</f>
        <v>932</v>
      </c>
    </row>
    <row r="108" spans="1:12" x14ac:dyDescent="0.3">
      <c r="A108" s="17">
        <v>44746</v>
      </c>
      <c r="B108" s="8">
        <f>'COVID gesamt im KH'!B107</f>
        <v>12451</v>
      </c>
      <c r="C108" s="8">
        <f>'COVID Normal'!B107</f>
        <v>11454</v>
      </c>
      <c r="D108" s="29">
        <f t="shared" ref="D108" si="10">C108/B108</f>
        <v>0.91992611035258209</v>
      </c>
      <c r="E108" s="9">
        <f>'Intensivmed COVID'!B107</f>
        <v>997</v>
      </c>
    </row>
    <row r="109" spans="1:12" x14ac:dyDescent="0.3">
      <c r="A109" s="17">
        <v>44747</v>
      </c>
      <c r="B109" s="8">
        <f>'COVID gesamt im KH'!B108</f>
        <v>13009</v>
      </c>
      <c r="C109" s="8">
        <f>'COVID Normal'!B108</f>
        <v>11963</v>
      </c>
      <c r="D109" s="29">
        <f t="shared" ref="D109:D115" si="11">C109/B109</f>
        <v>0.91959412714274735</v>
      </c>
      <c r="E109" s="9">
        <f>'Intensivmed COVID'!B108</f>
        <v>1046</v>
      </c>
    </row>
    <row r="110" spans="1:12" x14ac:dyDescent="0.3">
      <c r="A110" s="17">
        <v>44748</v>
      </c>
      <c r="B110" s="8">
        <v>13128</v>
      </c>
      <c r="C110" s="8">
        <v>12083</v>
      </c>
      <c r="D110" s="29">
        <f t="shared" si="11"/>
        <v>0.92039914686166968</v>
      </c>
      <c r="E110" s="9">
        <f>'Intensivmed COVID'!B109</f>
        <v>1045</v>
      </c>
    </row>
    <row r="111" spans="1:12" x14ac:dyDescent="0.3">
      <c r="A111" s="17">
        <v>44749</v>
      </c>
      <c r="B111" s="8">
        <v>13160</v>
      </c>
      <c r="C111" s="8">
        <v>12122</v>
      </c>
      <c r="D111" s="29">
        <f t="shared" si="11"/>
        <v>0.92112462006079032</v>
      </c>
      <c r="E111" s="9">
        <v>1038</v>
      </c>
    </row>
    <row r="112" spans="1:12" x14ac:dyDescent="0.3">
      <c r="A112" s="17">
        <v>44750</v>
      </c>
      <c r="B112" s="8">
        <v>13278</v>
      </c>
      <c r="C112" s="8">
        <v>12239</v>
      </c>
      <c r="D112" s="29">
        <f t="shared" si="11"/>
        <v>0.92175026359391476</v>
      </c>
      <c r="E112" s="9">
        <v>1039</v>
      </c>
    </row>
    <row r="113" spans="1:5" x14ac:dyDescent="0.3">
      <c r="A113" s="17">
        <v>44753</v>
      </c>
      <c r="B113" s="8">
        <v>14089</v>
      </c>
      <c r="C113" s="8">
        <v>12939</v>
      </c>
      <c r="D113" s="29">
        <f t="shared" si="11"/>
        <v>0.91837603804386403</v>
      </c>
      <c r="E113" s="9">
        <v>1150</v>
      </c>
    </row>
    <row r="114" spans="1:5" x14ac:dyDescent="0.3">
      <c r="A114" s="17">
        <v>44754</v>
      </c>
      <c r="B114" s="8">
        <v>14736</v>
      </c>
      <c r="C114" s="8">
        <v>13591</v>
      </c>
      <c r="D114" s="29">
        <f t="shared" si="11"/>
        <v>0.92229913137893593</v>
      </c>
      <c r="E114" s="9">
        <v>1145</v>
      </c>
    </row>
    <row r="115" spans="1:5" x14ac:dyDescent="0.3">
      <c r="A115" s="17">
        <v>44755</v>
      </c>
      <c r="B115" s="8">
        <v>14948</v>
      </c>
      <c r="C115" s="8">
        <v>13758</v>
      </c>
      <c r="D115" s="29">
        <f t="shared" si="11"/>
        <v>0.92039068771742039</v>
      </c>
      <c r="E115" s="9">
        <v>1190</v>
      </c>
    </row>
    <row r="116" spans="1:5" x14ac:dyDescent="0.3">
      <c r="A116" s="17">
        <v>44756</v>
      </c>
      <c r="B116" s="8">
        <v>15312</v>
      </c>
      <c r="C116" s="8">
        <v>14091</v>
      </c>
      <c r="D116" s="29">
        <f t="shared" ref="D116" si="12">C116/B116</f>
        <v>0.92025862068965514</v>
      </c>
      <c r="E116" s="9">
        <v>1221</v>
      </c>
    </row>
    <row r="117" spans="1:5" x14ac:dyDescent="0.3">
      <c r="A117" s="17">
        <v>44757</v>
      </c>
      <c r="B117" s="8">
        <v>15701</v>
      </c>
      <c r="C117" s="8">
        <v>14492</v>
      </c>
      <c r="D117" s="29">
        <f t="shared" ref="D117:D122" si="13">C117/B117</f>
        <v>0.92299853512515129</v>
      </c>
      <c r="E117" s="9">
        <v>1209</v>
      </c>
    </row>
    <row r="118" spans="1:5" x14ac:dyDescent="0.3">
      <c r="A118" s="17">
        <v>44760</v>
      </c>
      <c r="B118" s="8">
        <v>16725</v>
      </c>
      <c r="C118" s="8">
        <v>15465</v>
      </c>
      <c r="D118" s="29">
        <f t="shared" si="13"/>
        <v>0.92466367713004483</v>
      </c>
      <c r="E118" s="9">
        <v>1260</v>
      </c>
    </row>
    <row r="119" spans="1:5" x14ac:dyDescent="0.3">
      <c r="A119" s="17">
        <v>44761</v>
      </c>
      <c r="B119" s="8">
        <v>17433</v>
      </c>
      <c r="C119" s="8">
        <v>16128</v>
      </c>
      <c r="D119" s="29">
        <f t="shared" si="13"/>
        <v>0.92514197212183791</v>
      </c>
      <c r="E119" s="9">
        <v>1305</v>
      </c>
    </row>
    <row r="120" spans="1:5" x14ac:dyDescent="0.3">
      <c r="A120" s="17">
        <v>44762</v>
      </c>
      <c r="B120" s="8">
        <v>17616</v>
      </c>
      <c r="C120" s="8">
        <v>16307</v>
      </c>
      <c r="D120" s="29">
        <f t="shared" si="13"/>
        <v>0.92569255222524982</v>
      </c>
      <c r="E120" s="9">
        <v>1309</v>
      </c>
    </row>
    <row r="121" spans="1:5" x14ac:dyDescent="0.3">
      <c r="A121" s="17">
        <v>44763</v>
      </c>
      <c r="B121" s="8">
        <v>17575</v>
      </c>
      <c r="C121" s="8">
        <v>16260</v>
      </c>
      <c r="D121" s="29">
        <f t="shared" si="13"/>
        <v>0.92517780938833571</v>
      </c>
      <c r="E121" s="9">
        <v>1315</v>
      </c>
    </row>
    <row r="122" spans="1:5" x14ac:dyDescent="0.3">
      <c r="A122" s="17">
        <v>44764</v>
      </c>
      <c r="B122" s="8">
        <v>17736</v>
      </c>
      <c r="C122" s="8">
        <v>16368</v>
      </c>
      <c r="D122" s="29">
        <f t="shared" si="13"/>
        <v>0.92286874154262521</v>
      </c>
      <c r="E122" s="9">
        <v>1368</v>
      </c>
    </row>
    <row r="123" spans="1:5" x14ac:dyDescent="0.3">
      <c r="A123" s="17">
        <v>44767</v>
      </c>
      <c r="B123" s="8">
        <v>18402</v>
      </c>
      <c r="C123" s="8">
        <v>16934</v>
      </c>
      <c r="D123" s="29">
        <v>0.92</v>
      </c>
      <c r="E123" s="9">
        <v>1468</v>
      </c>
    </row>
    <row r="124" spans="1:5" x14ac:dyDescent="0.3">
      <c r="A124" s="17">
        <v>44768</v>
      </c>
      <c r="B124" s="8">
        <v>19023</v>
      </c>
      <c r="C124" s="8">
        <v>17423</v>
      </c>
      <c r="D124" s="29">
        <v>0.91600000000000004</v>
      </c>
      <c r="E124" s="9">
        <v>1600</v>
      </c>
    </row>
    <row r="125" spans="1:5" x14ac:dyDescent="0.3">
      <c r="A125" s="17">
        <v>44769</v>
      </c>
      <c r="B125" s="8">
        <v>19011</v>
      </c>
      <c r="C125" s="8">
        <v>17443</v>
      </c>
      <c r="D125" s="29">
        <v>0.91800000000000004</v>
      </c>
      <c r="E125" s="9">
        <v>1568</v>
      </c>
    </row>
    <row r="126" spans="1:5" x14ac:dyDescent="0.3">
      <c r="A126" s="17">
        <v>44770</v>
      </c>
      <c r="B126" s="8">
        <v>18465</v>
      </c>
      <c r="C126" s="8">
        <v>16941</v>
      </c>
      <c r="D126" s="29">
        <v>0.91700000000000004</v>
      </c>
      <c r="E126" s="9">
        <v>1524</v>
      </c>
    </row>
    <row r="127" spans="1:5" x14ac:dyDescent="0.3">
      <c r="A127" s="17">
        <v>44771</v>
      </c>
      <c r="B127" s="8">
        <v>17841</v>
      </c>
      <c r="C127" s="8">
        <v>16339</v>
      </c>
      <c r="D127" s="29">
        <v>0.91600000000000004</v>
      </c>
      <c r="E127" s="9">
        <v>1502</v>
      </c>
    </row>
    <row r="128" spans="1:5" x14ac:dyDescent="0.3">
      <c r="A128" s="17">
        <v>44774</v>
      </c>
      <c r="B128" s="8">
        <v>17332</v>
      </c>
      <c r="C128" s="8">
        <v>15890</v>
      </c>
      <c r="D128" s="29">
        <v>0.91700000000000004</v>
      </c>
      <c r="E128" s="9">
        <v>1442</v>
      </c>
    </row>
    <row r="129" spans="1:5" x14ac:dyDescent="0.3">
      <c r="A129" s="17">
        <v>44775</v>
      </c>
      <c r="B129" s="8">
        <v>17646</v>
      </c>
      <c r="C129" s="8">
        <v>16237</v>
      </c>
      <c r="D129" s="29">
        <v>0.92</v>
      </c>
      <c r="E129" s="9">
        <v>1409</v>
      </c>
    </row>
    <row r="130" spans="1:5" x14ac:dyDescent="0.3">
      <c r="A130" s="17">
        <v>44776</v>
      </c>
      <c r="B130" s="8">
        <v>17398</v>
      </c>
      <c r="C130" s="8">
        <v>16016</v>
      </c>
      <c r="D130" s="29">
        <v>0.92100000000000004</v>
      </c>
      <c r="E130" s="9">
        <v>1382</v>
      </c>
    </row>
    <row r="131" spans="1:5" x14ac:dyDescent="0.3">
      <c r="A131" s="17">
        <v>44777</v>
      </c>
      <c r="B131" s="8">
        <v>16816</v>
      </c>
      <c r="C131" s="8">
        <v>15453</v>
      </c>
      <c r="D131" s="29">
        <v>0.91900000000000004</v>
      </c>
      <c r="E131" s="9">
        <v>1363</v>
      </c>
    </row>
    <row r="132" spans="1:5" x14ac:dyDescent="0.3">
      <c r="A132" s="17">
        <v>44778</v>
      </c>
      <c r="B132" s="8">
        <v>16146</v>
      </c>
      <c r="C132" s="8">
        <v>14797</v>
      </c>
      <c r="D132" s="29">
        <v>0.91600000000000004</v>
      </c>
      <c r="E132" s="9">
        <v>1349</v>
      </c>
    </row>
    <row r="133" spans="1:5" x14ac:dyDescent="0.3">
      <c r="A133" s="17">
        <v>44781</v>
      </c>
      <c r="B133" s="8">
        <v>15670</v>
      </c>
      <c r="C133" s="8">
        <v>14401</v>
      </c>
      <c r="D133" s="29">
        <v>0.91900000000000004</v>
      </c>
      <c r="E133" s="9">
        <v>1269</v>
      </c>
    </row>
    <row r="134" spans="1:5" x14ac:dyDescent="0.3">
      <c r="A134" s="17">
        <v>44782</v>
      </c>
      <c r="B134" s="8">
        <v>15422</v>
      </c>
      <c r="C134" s="8">
        <v>14138</v>
      </c>
      <c r="D134" s="29">
        <f t="shared" ref="D134:D189" si="14">C134/B134</f>
        <v>0.91674231617170276</v>
      </c>
      <c r="E134" s="9">
        <v>1284</v>
      </c>
    </row>
    <row r="135" spans="1:5" x14ac:dyDescent="0.3">
      <c r="A135" s="17">
        <v>44783</v>
      </c>
      <c r="B135" s="8">
        <v>14764</v>
      </c>
      <c r="C135" s="8">
        <v>13553</v>
      </c>
      <c r="D135" s="29">
        <f t="shared" si="14"/>
        <v>0.91797615822270384</v>
      </c>
      <c r="E135" s="9">
        <v>1211</v>
      </c>
    </row>
    <row r="136" spans="1:5" x14ac:dyDescent="0.3">
      <c r="A136" s="17">
        <v>44784</v>
      </c>
      <c r="B136" s="8">
        <v>14224</v>
      </c>
      <c r="C136" s="8">
        <v>13071</v>
      </c>
      <c r="D136" s="29">
        <f t="shared" si="14"/>
        <v>0.91893982002249719</v>
      </c>
      <c r="E136" s="9">
        <v>1153</v>
      </c>
    </row>
    <row r="137" spans="1:5" x14ac:dyDescent="0.3">
      <c r="A137" s="17">
        <v>44785</v>
      </c>
      <c r="B137" s="8">
        <v>13716</v>
      </c>
      <c r="C137" s="8">
        <v>12566</v>
      </c>
      <c r="D137" s="29">
        <f t="shared" si="14"/>
        <v>0.91615631379410911</v>
      </c>
      <c r="E137" s="9">
        <v>1150</v>
      </c>
    </row>
    <row r="138" spans="1:5" x14ac:dyDescent="0.3">
      <c r="A138" s="17">
        <v>44788</v>
      </c>
      <c r="B138" s="8">
        <v>13315</v>
      </c>
      <c r="C138" s="8">
        <v>12191</v>
      </c>
      <c r="D138" s="29">
        <f t="shared" si="14"/>
        <v>0.91558392790086374</v>
      </c>
      <c r="E138" s="9">
        <v>1124</v>
      </c>
    </row>
    <row r="139" spans="1:5" x14ac:dyDescent="0.3">
      <c r="A139" s="17">
        <v>44789</v>
      </c>
      <c r="B139" s="8">
        <v>13413</v>
      </c>
      <c r="C139" s="8">
        <v>12288</v>
      </c>
      <c r="D139" s="29">
        <f t="shared" si="14"/>
        <v>0.91612614627600086</v>
      </c>
      <c r="E139" s="9">
        <v>1125</v>
      </c>
    </row>
    <row r="140" spans="1:5" x14ac:dyDescent="0.3">
      <c r="A140" s="17">
        <v>44790</v>
      </c>
      <c r="B140" s="8">
        <v>13357</v>
      </c>
      <c r="C140" s="8">
        <v>12292</v>
      </c>
      <c r="D140" s="29">
        <f t="shared" si="14"/>
        <v>0.92026652691472632</v>
      </c>
      <c r="E140" s="9">
        <v>1065</v>
      </c>
    </row>
    <row r="141" spans="1:5" x14ac:dyDescent="0.3">
      <c r="A141" s="17">
        <v>44791</v>
      </c>
      <c r="B141" s="8">
        <v>13003</v>
      </c>
      <c r="C141" s="8">
        <v>11923</v>
      </c>
      <c r="D141" s="29">
        <f t="shared" si="14"/>
        <v>0.91694224409751601</v>
      </c>
      <c r="E141" s="9">
        <v>1080</v>
      </c>
    </row>
    <row r="142" spans="1:5" x14ac:dyDescent="0.3">
      <c r="A142" s="17">
        <v>44792</v>
      </c>
      <c r="B142" s="8">
        <v>12703</v>
      </c>
      <c r="C142" s="8">
        <v>11673</v>
      </c>
      <c r="D142" s="29">
        <f t="shared" si="14"/>
        <v>0.91891679130913961</v>
      </c>
      <c r="E142" s="9">
        <v>1030</v>
      </c>
    </row>
    <row r="143" spans="1:5" x14ac:dyDescent="0.3">
      <c r="A143" s="17">
        <v>44795</v>
      </c>
      <c r="B143" s="8">
        <v>12100</v>
      </c>
      <c r="C143" s="8">
        <v>11135</v>
      </c>
      <c r="D143" s="29">
        <f t="shared" si="14"/>
        <v>0.92024793388429749</v>
      </c>
      <c r="E143" s="9">
        <v>965</v>
      </c>
    </row>
    <row r="144" spans="1:5" x14ac:dyDescent="0.3">
      <c r="A144" s="17">
        <v>44796</v>
      </c>
      <c r="B144" s="8">
        <v>11833</v>
      </c>
      <c r="C144" s="8">
        <v>10896</v>
      </c>
      <c r="D144" s="29">
        <f t="shared" si="14"/>
        <v>0.92081467083579815</v>
      </c>
      <c r="E144" s="9">
        <v>937</v>
      </c>
    </row>
    <row r="145" spans="1:5" x14ac:dyDescent="0.3">
      <c r="A145" s="17">
        <v>44797</v>
      </c>
      <c r="B145" s="8">
        <v>11266</v>
      </c>
      <c r="C145" s="8">
        <v>10339</v>
      </c>
      <c r="D145" s="29">
        <f t="shared" si="14"/>
        <v>0.91771702467601635</v>
      </c>
      <c r="E145" s="9">
        <v>927</v>
      </c>
    </row>
    <row r="146" spans="1:5" x14ac:dyDescent="0.3">
      <c r="A146" s="17">
        <v>44798</v>
      </c>
      <c r="B146" s="8">
        <v>10855</v>
      </c>
      <c r="C146" s="8">
        <v>9983</v>
      </c>
      <c r="D146" s="29">
        <f t="shared" si="14"/>
        <v>0.91966835559649929</v>
      </c>
      <c r="E146" s="9">
        <v>872</v>
      </c>
    </row>
    <row r="147" spans="1:5" x14ac:dyDescent="0.3">
      <c r="A147" s="17">
        <v>44799</v>
      </c>
      <c r="B147" s="8">
        <v>10629</v>
      </c>
      <c r="C147" s="8">
        <v>9765</v>
      </c>
      <c r="D147" s="29">
        <f t="shared" si="14"/>
        <v>0.91871295512277729</v>
      </c>
      <c r="E147" s="9">
        <v>864</v>
      </c>
    </row>
    <row r="148" spans="1:5" x14ac:dyDescent="0.3">
      <c r="A148" s="17">
        <v>44802</v>
      </c>
      <c r="B148" s="8">
        <v>10144</v>
      </c>
      <c r="C148" s="8">
        <v>9314</v>
      </c>
      <c r="D148" s="29">
        <f t="shared" si="14"/>
        <v>0.91817823343848581</v>
      </c>
      <c r="E148" s="9">
        <v>830</v>
      </c>
    </row>
    <row r="149" spans="1:5" x14ac:dyDescent="0.3">
      <c r="A149" s="17">
        <v>44803</v>
      </c>
      <c r="B149" s="8">
        <v>9861</v>
      </c>
      <c r="C149" s="8">
        <v>9040</v>
      </c>
      <c r="D149" s="29">
        <f t="shared" si="14"/>
        <v>0.91674272386167732</v>
      </c>
      <c r="E149" s="9">
        <v>821</v>
      </c>
    </row>
    <row r="150" spans="1:5" x14ac:dyDescent="0.3">
      <c r="A150" s="17">
        <v>44804</v>
      </c>
      <c r="B150" s="8">
        <v>9696</v>
      </c>
      <c r="C150" s="8">
        <v>8915</v>
      </c>
      <c r="D150" s="29">
        <f t="shared" si="14"/>
        <v>0.91945132013201325</v>
      </c>
      <c r="E150" s="9">
        <v>781</v>
      </c>
    </row>
    <row r="151" spans="1:5" x14ac:dyDescent="0.3">
      <c r="A151" s="17">
        <v>44805</v>
      </c>
      <c r="B151" s="8">
        <v>9113</v>
      </c>
      <c r="C151" s="8">
        <v>8368</v>
      </c>
      <c r="D151" s="29">
        <f t="shared" si="14"/>
        <v>0.9182486557664874</v>
      </c>
      <c r="E151" s="9">
        <v>745</v>
      </c>
    </row>
    <row r="152" spans="1:5" x14ac:dyDescent="0.3">
      <c r="A152" s="17">
        <v>44806</v>
      </c>
      <c r="B152" s="8">
        <v>8949</v>
      </c>
      <c r="C152" s="8">
        <v>8196</v>
      </c>
      <c r="D152" s="29">
        <f t="shared" si="14"/>
        <v>0.9158565202815957</v>
      </c>
      <c r="E152" s="9">
        <v>753</v>
      </c>
    </row>
    <row r="153" spans="1:5" x14ac:dyDescent="0.3">
      <c r="A153" s="17">
        <v>44809</v>
      </c>
      <c r="B153" s="8">
        <v>8618</v>
      </c>
      <c r="C153" s="8">
        <v>7872</v>
      </c>
      <c r="D153" s="29">
        <f t="shared" si="14"/>
        <v>0.91343699234161058</v>
      </c>
      <c r="E153" s="9">
        <v>746</v>
      </c>
    </row>
    <row r="154" spans="1:5" x14ac:dyDescent="0.3">
      <c r="A154" s="17">
        <v>44810</v>
      </c>
      <c r="B154" s="8">
        <v>8547</v>
      </c>
      <c r="C154" s="8">
        <v>7826</v>
      </c>
      <c r="D154" s="29">
        <f t="shared" si="14"/>
        <v>0.91564291564291567</v>
      </c>
      <c r="E154" s="9">
        <v>721</v>
      </c>
    </row>
    <row r="155" spans="1:5" x14ac:dyDescent="0.3">
      <c r="A155" s="17">
        <v>44811</v>
      </c>
      <c r="B155" s="8">
        <v>8524</v>
      </c>
      <c r="C155" s="8">
        <v>7816</v>
      </c>
      <c r="D155" s="29">
        <f t="shared" si="14"/>
        <v>0.91694040356640072</v>
      </c>
      <c r="E155" s="9">
        <v>708</v>
      </c>
    </row>
    <row r="156" spans="1:5" x14ac:dyDescent="0.3">
      <c r="A156" s="17">
        <v>44812</v>
      </c>
      <c r="B156" s="8">
        <v>8378</v>
      </c>
      <c r="C156" s="8">
        <v>7674</v>
      </c>
      <c r="D156" s="29">
        <f t="shared" si="14"/>
        <v>0.91597039866316543</v>
      </c>
      <c r="E156" s="9">
        <v>704</v>
      </c>
    </row>
    <row r="157" spans="1:5" x14ac:dyDescent="0.3">
      <c r="A157" s="17">
        <v>44813</v>
      </c>
      <c r="B157" s="8">
        <v>8151</v>
      </c>
      <c r="C157" s="8">
        <v>7471</v>
      </c>
      <c r="D157" s="29">
        <f t="shared" si="14"/>
        <v>0.9165746534167587</v>
      </c>
      <c r="E157" s="9">
        <v>680</v>
      </c>
    </row>
    <row r="158" spans="1:5" x14ac:dyDescent="0.3">
      <c r="A158" s="17">
        <v>44816</v>
      </c>
      <c r="B158" s="8">
        <v>8173</v>
      </c>
      <c r="C158" s="8">
        <v>7497</v>
      </c>
      <c r="D158" s="29">
        <f t="shared" si="14"/>
        <v>0.91728863330478405</v>
      </c>
      <c r="E158" s="9">
        <v>676</v>
      </c>
    </row>
    <row r="159" spans="1:5" x14ac:dyDescent="0.3">
      <c r="A159" s="17">
        <v>44817</v>
      </c>
      <c r="B159" s="8">
        <v>8206</v>
      </c>
      <c r="C159" s="8">
        <v>7522</v>
      </c>
      <c r="D159" s="29">
        <f t="shared" si="14"/>
        <v>0.91664635632464053</v>
      </c>
      <c r="E159" s="9">
        <v>684</v>
      </c>
    </row>
    <row r="160" spans="1:5" x14ac:dyDescent="0.3">
      <c r="A160" s="17">
        <v>44818</v>
      </c>
      <c r="B160" s="8">
        <v>8168</v>
      </c>
      <c r="C160" s="8">
        <v>7444</v>
      </c>
      <c r="D160" s="29">
        <f t="shared" si="14"/>
        <v>0.91136141038197849</v>
      </c>
      <c r="E160" s="9">
        <v>724</v>
      </c>
    </row>
    <row r="161" spans="1:5" x14ac:dyDescent="0.3">
      <c r="A161" s="17">
        <v>44819</v>
      </c>
      <c r="B161" s="8">
        <v>8134</v>
      </c>
      <c r="C161" s="8">
        <v>7440</v>
      </c>
      <c r="D161" s="29">
        <f t="shared" si="14"/>
        <v>0.91467912466191292</v>
      </c>
      <c r="E161" s="9">
        <v>694</v>
      </c>
    </row>
    <row r="162" spans="1:5" x14ac:dyDescent="0.3">
      <c r="A162" s="17">
        <v>44820</v>
      </c>
      <c r="B162" s="8">
        <v>8048</v>
      </c>
      <c r="C162" s="8">
        <v>7373</v>
      </c>
      <c r="D162" s="29">
        <f t="shared" si="14"/>
        <v>0.91612823061630222</v>
      </c>
      <c r="E162" s="9">
        <v>675</v>
      </c>
    </row>
    <row r="163" spans="1:5" x14ac:dyDescent="0.3">
      <c r="A163" s="17">
        <v>44823</v>
      </c>
      <c r="B163" s="8">
        <v>8149</v>
      </c>
      <c r="C163" s="8">
        <v>7505</v>
      </c>
      <c r="D163" s="29">
        <f t="shared" si="14"/>
        <v>0.92097189839244076</v>
      </c>
      <c r="E163" s="9">
        <v>644</v>
      </c>
    </row>
    <row r="164" spans="1:5" x14ac:dyDescent="0.3">
      <c r="A164" s="17">
        <v>44824</v>
      </c>
      <c r="B164" s="8">
        <v>8338</v>
      </c>
      <c r="C164" s="8">
        <v>7676</v>
      </c>
      <c r="D164" s="29">
        <f t="shared" si="14"/>
        <v>0.92060446150155917</v>
      </c>
      <c r="E164" s="9">
        <v>662</v>
      </c>
    </row>
    <row r="165" spans="1:5" x14ac:dyDescent="0.3">
      <c r="A165" s="17">
        <v>44825</v>
      </c>
      <c r="B165" s="8">
        <v>8456</v>
      </c>
      <c r="C165" s="8">
        <v>7770</v>
      </c>
      <c r="D165" s="29">
        <f t="shared" si="14"/>
        <v>0.91887417218543044</v>
      </c>
      <c r="E165" s="9">
        <v>686</v>
      </c>
    </row>
    <row r="166" spans="1:5" x14ac:dyDescent="0.3">
      <c r="A166" s="17">
        <v>44826</v>
      </c>
      <c r="B166" s="8">
        <v>8584</v>
      </c>
      <c r="C166" s="8">
        <v>7895</v>
      </c>
      <c r="D166" s="29">
        <f t="shared" si="14"/>
        <v>0.91973438956197573</v>
      </c>
      <c r="E166" s="9">
        <v>689</v>
      </c>
    </row>
    <row r="167" spans="1:5" x14ac:dyDescent="0.3">
      <c r="A167" s="17">
        <v>44827</v>
      </c>
      <c r="B167" s="8">
        <v>8735</v>
      </c>
      <c r="C167" s="8">
        <v>8035</v>
      </c>
      <c r="D167" s="29">
        <f t="shared" si="14"/>
        <v>0.9198626216370922</v>
      </c>
      <c r="E167" s="9">
        <v>700</v>
      </c>
    </row>
    <row r="168" spans="1:5" x14ac:dyDescent="0.3">
      <c r="A168" s="17">
        <v>44830</v>
      </c>
      <c r="B168" s="8">
        <v>9823</v>
      </c>
      <c r="C168" s="8">
        <v>9079</v>
      </c>
      <c r="D168" s="29">
        <f t="shared" si="14"/>
        <v>0.92425939122467682</v>
      </c>
      <c r="E168" s="9">
        <v>744</v>
      </c>
    </row>
    <row r="169" spans="1:5" x14ac:dyDescent="0.3">
      <c r="A169" s="17">
        <v>44831</v>
      </c>
      <c r="B169" s="8">
        <v>10959</v>
      </c>
      <c r="C169" s="8">
        <v>10181</v>
      </c>
      <c r="D169" s="29">
        <f t="shared" si="14"/>
        <v>0.92900812117893972</v>
      </c>
      <c r="E169" s="9">
        <v>778</v>
      </c>
    </row>
    <row r="170" spans="1:5" x14ac:dyDescent="0.3">
      <c r="A170" s="17">
        <v>44832</v>
      </c>
      <c r="B170" s="8">
        <v>11456</v>
      </c>
      <c r="C170" s="8">
        <v>10628</v>
      </c>
      <c r="D170" s="29">
        <f t="shared" si="14"/>
        <v>0.92772346368715086</v>
      </c>
      <c r="E170" s="9">
        <v>828</v>
      </c>
    </row>
    <row r="171" spans="1:5" x14ac:dyDescent="0.3">
      <c r="A171" s="17">
        <v>44833</v>
      </c>
      <c r="B171" s="8">
        <v>12145</v>
      </c>
      <c r="C171" s="8">
        <v>11292</v>
      </c>
      <c r="D171" s="29">
        <f t="shared" si="14"/>
        <v>0.92976533552902429</v>
      </c>
      <c r="E171" s="9">
        <v>853</v>
      </c>
    </row>
    <row r="172" spans="1:5" x14ac:dyDescent="0.3">
      <c r="A172" s="17">
        <v>44834</v>
      </c>
      <c r="B172" s="8">
        <v>12579</v>
      </c>
      <c r="C172" s="8">
        <v>11687</v>
      </c>
      <c r="D172" s="29">
        <f t="shared" si="14"/>
        <v>0.92908816281103423</v>
      </c>
      <c r="E172" s="9">
        <v>892</v>
      </c>
    </row>
    <row r="173" spans="1:5" x14ac:dyDescent="0.3">
      <c r="A173" s="17">
        <v>44838</v>
      </c>
      <c r="B173" s="8">
        <v>15804</v>
      </c>
      <c r="C173" s="8">
        <v>14618</v>
      </c>
      <c r="D173" s="29">
        <f t="shared" si="14"/>
        <v>0.9249557074158441</v>
      </c>
      <c r="E173" s="9">
        <v>1186</v>
      </c>
    </row>
    <row r="174" spans="1:5" x14ac:dyDescent="0.3">
      <c r="A174" s="17">
        <v>44839</v>
      </c>
      <c r="B174" s="8">
        <v>17397</v>
      </c>
      <c r="C174" s="8">
        <v>16119</v>
      </c>
      <c r="D174" s="29">
        <f t="shared" si="14"/>
        <v>0.92653905845835494</v>
      </c>
      <c r="E174" s="9">
        <v>1278</v>
      </c>
    </row>
    <row r="175" spans="1:5" x14ac:dyDescent="0.3">
      <c r="A175" s="17">
        <v>44840</v>
      </c>
      <c r="B175" s="8">
        <v>18405</v>
      </c>
      <c r="C175" s="8">
        <v>17082</v>
      </c>
      <c r="D175" s="29">
        <f t="shared" si="14"/>
        <v>0.92811735941320295</v>
      </c>
      <c r="E175" s="9">
        <v>1323</v>
      </c>
    </row>
    <row r="176" spans="1:5" x14ac:dyDescent="0.3">
      <c r="A176" s="17">
        <v>44841</v>
      </c>
      <c r="B176" s="8">
        <v>18866</v>
      </c>
      <c r="C176" s="8">
        <v>17531</v>
      </c>
      <c r="D176" s="29">
        <f t="shared" si="14"/>
        <v>0.92923778225378983</v>
      </c>
      <c r="E176" s="9">
        <v>1335</v>
      </c>
    </row>
    <row r="177" spans="1:5" x14ac:dyDescent="0.3">
      <c r="A177" s="17">
        <v>44844</v>
      </c>
      <c r="B177" s="8">
        <v>21058</v>
      </c>
      <c r="C177" s="8">
        <v>19505</v>
      </c>
      <c r="D177" s="29">
        <f t="shared" si="14"/>
        <v>0.92625130591699112</v>
      </c>
      <c r="E177" s="9">
        <v>1553</v>
      </c>
    </row>
    <row r="178" spans="1:5" x14ac:dyDescent="0.3">
      <c r="A178" s="17">
        <v>44845</v>
      </c>
      <c r="B178" s="8">
        <v>22698</v>
      </c>
      <c r="C178" s="8">
        <v>21073</v>
      </c>
      <c r="D178" s="29">
        <f t="shared" si="14"/>
        <v>0.92840778923253153</v>
      </c>
      <c r="E178" s="9">
        <v>1625</v>
      </c>
    </row>
    <row r="179" spans="1:5" x14ac:dyDescent="0.3">
      <c r="A179" s="17">
        <v>44846</v>
      </c>
      <c r="B179" s="8">
        <v>23163</v>
      </c>
      <c r="C179" s="8">
        <v>21523</v>
      </c>
      <c r="D179" s="29">
        <f t="shared" si="14"/>
        <v>0.92919742693088114</v>
      </c>
      <c r="E179" s="9">
        <v>1640</v>
      </c>
    </row>
    <row r="180" spans="1:5" x14ac:dyDescent="0.3">
      <c r="A180" s="17">
        <v>44847</v>
      </c>
      <c r="B180" s="8">
        <v>23545</v>
      </c>
      <c r="C180" s="8">
        <v>21911</v>
      </c>
      <c r="D180" s="29">
        <f t="shared" si="14"/>
        <v>0.93060097685283505</v>
      </c>
      <c r="E180" s="9">
        <v>1634</v>
      </c>
    </row>
    <row r="181" spans="1:5" x14ac:dyDescent="0.3">
      <c r="A181" s="17">
        <v>44848</v>
      </c>
      <c r="B181" s="8">
        <v>23718</v>
      </c>
      <c r="C181" s="8">
        <v>22073</v>
      </c>
      <c r="D181" s="29">
        <f t="shared" si="14"/>
        <v>0.93064339320347411</v>
      </c>
      <c r="E181" s="9">
        <v>1645</v>
      </c>
    </row>
    <row r="182" spans="1:5" x14ac:dyDescent="0.3">
      <c r="A182" s="17">
        <v>44851</v>
      </c>
      <c r="B182" s="8">
        <v>25134</v>
      </c>
      <c r="C182" s="8">
        <v>23395</v>
      </c>
      <c r="D182" s="29">
        <f t="shared" si="14"/>
        <v>0.93081085382350603</v>
      </c>
      <c r="E182" s="9">
        <v>1739</v>
      </c>
    </row>
    <row r="183" spans="1:5" x14ac:dyDescent="0.3">
      <c r="A183" s="17">
        <v>44852</v>
      </c>
      <c r="B183" s="8">
        <v>26100</v>
      </c>
      <c r="C183" s="8">
        <v>24349</v>
      </c>
      <c r="D183" s="29">
        <f t="shared" si="14"/>
        <v>0.93291187739463599</v>
      </c>
      <c r="E183" s="9">
        <v>1751</v>
      </c>
    </row>
    <row r="184" spans="1:5" x14ac:dyDescent="0.3">
      <c r="A184" s="17">
        <v>44853</v>
      </c>
      <c r="B184" s="8">
        <v>26523</v>
      </c>
      <c r="C184" s="8">
        <v>24738</v>
      </c>
      <c r="D184" s="29">
        <f t="shared" si="14"/>
        <v>0.93269992082343622</v>
      </c>
      <c r="E184" s="9">
        <v>1785</v>
      </c>
    </row>
    <row r="185" spans="1:5" x14ac:dyDescent="0.3">
      <c r="A185" s="17">
        <v>44854</v>
      </c>
      <c r="B185" s="8">
        <v>25666</v>
      </c>
      <c r="C185" s="8">
        <v>23895</v>
      </c>
      <c r="D185" s="29">
        <f t="shared" si="14"/>
        <v>0.93099820774565578</v>
      </c>
      <c r="E185" s="9">
        <v>1771</v>
      </c>
    </row>
    <row r="186" spans="1:5" x14ac:dyDescent="0.3">
      <c r="A186" s="17">
        <v>44855</v>
      </c>
      <c r="B186" s="8">
        <v>25236</v>
      </c>
      <c r="C186" s="8">
        <v>23499</v>
      </c>
      <c r="D186" s="29">
        <f t="shared" si="14"/>
        <v>0.93116975748930098</v>
      </c>
      <c r="E186" s="9">
        <v>1737</v>
      </c>
    </row>
    <row r="187" spans="1:5" x14ac:dyDescent="0.3">
      <c r="A187" s="17">
        <v>44858</v>
      </c>
      <c r="B187" s="8">
        <v>24590</v>
      </c>
      <c r="C187" s="8">
        <v>22852</v>
      </c>
      <c r="D187" s="29">
        <f t="shared" si="14"/>
        <v>0.92932086213908094</v>
      </c>
      <c r="E187" s="9">
        <v>1738</v>
      </c>
    </row>
    <row r="188" spans="1:5" x14ac:dyDescent="0.3">
      <c r="A188" s="17">
        <v>44859</v>
      </c>
      <c r="B188" s="8">
        <v>24239</v>
      </c>
      <c r="C188" s="8">
        <v>22505</v>
      </c>
      <c r="D188" s="29">
        <f t="shared" si="14"/>
        <v>0.92846239531333796</v>
      </c>
      <c r="E188" s="9">
        <v>1734</v>
      </c>
    </row>
    <row r="189" spans="1:5" x14ac:dyDescent="0.3">
      <c r="A189" s="17">
        <v>44860</v>
      </c>
      <c r="B189" s="8">
        <v>23614</v>
      </c>
      <c r="C189" s="8">
        <v>21927</v>
      </c>
      <c r="D189" s="29">
        <f t="shared" si="14"/>
        <v>0.92855932921148476</v>
      </c>
      <c r="E189" s="9">
        <v>1687</v>
      </c>
    </row>
    <row r="190" spans="1:5" x14ac:dyDescent="0.3">
      <c r="A190" s="17">
        <v>44861</v>
      </c>
      <c r="B190" s="8">
        <v>22782</v>
      </c>
      <c r="C190" s="8">
        <v>21145</v>
      </c>
      <c r="D190" s="29">
        <f t="shared" ref="D190" si="15">C190/B190</f>
        <v>0.92814502677552457</v>
      </c>
      <c r="E190" s="9">
        <v>1637</v>
      </c>
    </row>
    <row r="191" spans="1:5" x14ac:dyDescent="0.3">
      <c r="A191" s="17">
        <v>44862</v>
      </c>
      <c r="B191" s="8">
        <v>21796</v>
      </c>
      <c r="C191" s="8">
        <v>20168</v>
      </c>
      <c r="D191" s="29">
        <f t="shared" ref="D191" si="16">C191/B191</f>
        <v>0.92530739585245003</v>
      </c>
      <c r="E191" s="9">
        <v>1628</v>
      </c>
    </row>
    <row r="192" spans="1:5" x14ac:dyDescent="0.3">
      <c r="A192" s="17">
        <v>44865</v>
      </c>
      <c r="B192" s="8">
        <v>20914</v>
      </c>
      <c r="C192" s="8">
        <v>19349</v>
      </c>
      <c r="D192" s="29">
        <f t="shared" ref="D192:D236" si="17">C192/B192</f>
        <v>0.92516974275604857</v>
      </c>
      <c r="E192" s="9">
        <v>1565</v>
      </c>
    </row>
    <row r="193" spans="1:5" x14ac:dyDescent="0.3">
      <c r="A193" s="17">
        <v>44866</v>
      </c>
      <c r="B193" s="8">
        <v>20524</v>
      </c>
      <c r="C193" s="8">
        <v>18973</v>
      </c>
      <c r="D193" s="29">
        <f t="shared" si="17"/>
        <v>0.92442993568505161</v>
      </c>
      <c r="E193" s="9">
        <v>1551</v>
      </c>
    </row>
    <row r="194" spans="1:5" x14ac:dyDescent="0.3">
      <c r="A194" s="17">
        <v>44867</v>
      </c>
      <c r="B194" s="8">
        <v>19611</v>
      </c>
      <c r="C194" s="8">
        <v>18083</v>
      </c>
      <c r="D194" s="29">
        <f t="shared" si="17"/>
        <v>0.92208454438835352</v>
      </c>
      <c r="E194" s="9">
        <v>1528</v>
      </c>
    </row>
    <row r="195" spans="1:5" x14ac:dyDescent="0.3">
      <c r="A195" s="17">
        <v>44868</v>
      </c>
      <c r="B195" s="8">
        <v>18818</v>
      </c>
      <c r="C195" s="8">
        <v>17345</v>
      </c>
      <c r="D195" s="29">
        <f t="shared" si="17"/>
        <v>0.92172388139015837</v>
      </c>
      <c r="E195" s="9">
        <v>1473</v>
      </c>
    </row>
    <row r="196" spans="1:5" x14ac:dyDescent="0.3">
      <c r="A196" s="17">
        <v>44869</v>
      </c>
      <c r="B196" s="8">
        <v>17900</v>
      </c>
      <c r="C196" s="8">
        <v>16500</v>
      </c>
      <c r="D196" s="29">
        <f t="shared" si="17"/>
        <v>0.92178770949720668</v>
      </c>
      <c r="E196" s="9">
        <v>1400</v>
      </c>
    </row>
    <row r="197" spans="1:5" x14ac:dyDescent="0.3">
      <c r="A197" s="17">
        <v>44872</v>
      </c>
      <c r="B197" s="8">
        <v>15832</v>
      </c>
      <c r="C197" s="8">
        <v>14562</v>
      </c>
      <c r="D197" s="29">
        <f t="shared" si="17"/>
        <v>0.9197827185447196</v>
      </c>
      <c r="E197" s="9">
        <v>1270</v>
      </c>
    </row>
    <row r="198" spans="1:5" x14ac:dyDescent="0.3">
      <c r="A198" s="17">
        <v>44873</v>
      </c>
      <c r="B198" s="8">
        <v>15116</v>
      </c>
      <c r="C198" s="8">
        <v>13881</v>
      </c>
      <c r="D198" s="29">
        <f t="shared" si="17"/>
        <v>0.91829849166446154</v>
      </c>
      <c r="E198" s="9">
        <v>1235</v>
      </c>
    </row>
    <row r="199" spans="1:5" x14ac:dyDescent="0.3">
      <c r="A199" s="17">
        <v>44874</v>
      </c>
      <c r="B199" s="8">
        <v>14459</v>
      </c>
      <c r="C199" s="8">
        <v>13289</v>
      </c>
      <c r="D199" s="29">
        <f t="shared" si="17"/>
        <v>0.91908154090877658</v>
      </c>
      <c r="E199" s="9">
        <v>1170</v>
      </c>
    </row>
    <row r="200" spans="1:5" x14ac:dyDescent="0.3">
      <c r="A200" s="17">
        <v>44875</v>
      </c>
      <c r="B200" s="8">
        <v>13805</v>
      </c>
      <c r="C200" s="8">
        <v>12633</v>
      </c>
      <c r="D200" s="29">
        <f t="shared" si="17"/>
        <v>0.91510322346975737</v>
      </c>
      <c r="E200" s="9">
        <v>1172</v>
      </c>
    </row>
    <row r="201" spans="1:5" x14ac:dyDescent="0.3">
      <c r="A201" s="17">
        <v>44876</v>
      </c>
      <c r="B201" s="8">
        <v>13245</v>
      </c>
      <c r="C201" s="8">
        <v>12142</v>
      </c>
      <c r="D201" s="29">
        <f t="shared" si="17"/>
        <v>0.91672329180822953</v>
      </c>
      <c r="E201" s="9">
        <v>1103</v>
      </c>
    </row>
    <row r="202" spans="1:5" x14ac:dyDescent="0.3">
      <c r="A202" s="17">
        <v>44879</v>
      </c>
      <c r="B202" s="8">
        <v>12955</v>
      </c>
      <c r="C202" s="8">
        <v>11897</v>
      </c>
      <c r="D202" s="29">
        <f t="shared" si="17"/>
        <v>0.91833269008104979</v>
      </c>
      <c r="E202" s="9">
        <v>1058</v>
      </c>
    </row>
    <row r="203" spans="1:5" x14ac:dyDescent="0.3">
      <c r="A203" s="17">
        <v>44880</v>
      </c>
      <c r="B203" s="8">
        <v>12336</v>
      </c>
      <c r="C203" s="8">
        <v>11321</v>
      </c>
      <c r="D203" s="29">
        <f t="shared" si="17"/>
        <v>0.91772049286640722</v>
      </c>
      <c r="E203" s="9">
        <v>1015</v>
      </c>
    </row>
    <row r="204" spans="1:5" x14ac:dyDescent="0.3">
      <c r="A204" s="17">
        <v>44881</v>
      </c>
      <c r="B204" s="8">
        <v>11969</v>
      </c>
      <c r="C204" s="8">
        <v>10990</v>
      </c>
      <c r="D204" s="29">
        <f t="shared" si="17"/>
        <v>0.91820536385662965</v>
      </c>
      <c r="E204" s="9">
        <v>979</v>
      </c>
    </row>
    <row r="205" spans="1:5" x14ac:dyDescent="0.3">
      <c r="A205" s="17">
        <v>44882</v>
      </c>
      <c r="B205" s="8">
        <v>11806</v>
      </c>
      <c r="C205" s="8">
        <v>10879</v>
      </c>
      <c r="D205" s="29">
        <f t="shared" si="17"/>
        <v>0.92148060308317803</v>
      </c>
      <c r="E205" s="9">
        <v>927</v>
      </c>
    </row>
    <row r="206" spans="1:5" x14ac:dyDescent="0.3">
      <c r="A206" s="17">
        <v>44883</v>
      </c>
      <c r="B206" s="8">
        <v>11554</v>
      </c>
      <c r="C206" s="8">
        <v>10652</v>
      </c>
      <c r="D206" s="29">
        <f t="shared" si="17"/>
        <v>0.92193179851133811</v>
      </c>
      <c r="E206" s="9">
        <v>902</v>
      </c>
    </row>
    <row r="207" spans="1:5" x14ac:dyDescent="0.3">
      <c r="A207" s="17">
        <v>44886</v>
      </c>
      <c r="B207" s="8">
        <v>11384</v>
      </c>
      <c r="C207" s="8">
        <v>10519</v>
      </c>
      <c r="D207" s="29">
        <f t="shared" si="17"/>
        <v>0.92401616303583978</v>
      </c>
      <c r="E207" s="9">
        <v>865</v>
      </c>
    </row>
    <row r="208" spans="1:5" x14ac:dyDescent="0.3">
      <c r="A208" s="17">
        <v>44887</v>
      </c>
      <c r="B208" s="8">
        <v>11567</v>
      </c>
      <c r="C208" s="8">
        <v>10675</v>
      </c>
      <c r="D208" s="29">
        <f t="shared" si="17"/>
        <v>0.92288406674159251</v>
      </c>
      <c r="E208" s="9">
        <v>892</v>
      </c>
    </row>
    <row r="209" spans="1:5" x14ac:dyDescent="0.3">
      <c r="A209" s="17">
        <v>44888</v>
      </c>
      <c r="B209" s="8">
        <v>11588</v>
      </c>
      <c r="C209" s="8">
        <v>10716</v>
      </c>
      <c r="D209" s="29">
        <f t="shared" si="17"/>
        <v>0.92474974111149466</v>
      </c>
      <c r="E209" s="9">
        <v>872</v>
      </c>
    </row>
    <row r="210" spans="1:5" x14ac:dyDescent="0.3">
      <c r="A210" s="17">
        <v>44889</v>
      </c>
      <c r="B210" s="8">
        <v>11487</v>
      </c>
      <c r="C210" s="8">
        <v>10631</v>
      </c>
      <c r="D210" s="29">
        <f t="shared" si="17"/>
        <v>0.92548097849743183</v>
      </c>
      <c r="E210" s="9">
        <v>856</v>
      </c>
    </row>
    <row r="211" spans="1:5" x14ac:dyDescent="0.3">
      <c r="A211" s="17">
        <v>44890</v>
      </c>
      <c r="B211" s="8">
        <v>11474</v>
      </c>
      <c r="C211" s="8">
        <v>10634</v>
      </c>
      <c r="D211" s="29">
        <f t="shared" si="17"/>
        <v>0.92679100575213524</v>
      </c>
      <c r="E211" s="9">
        <v>840</v>
      </c>
    </row>
    <row r="212" spans="1:5" x14ac:dyDescent="0.3">
      <c r="A212" s="17">
        <v>44893</v>
      </c>
      <c r="B212" s="8">
        <v>11934</v>
      </c>
      <c r="C212" s="8">
        <v>11067</v>
      </c>
      <c r="D212" s="29">
        <f t="shared" si="17"/>
        <v>0.92735042735042739</v>
      </c>
      <c r="E212" s="9">
        <v>867</v>
      </c>
    </row>
    <row r="213" spans="1:5" x14ac:dyDescent="0.3">
      <c r="A213" s="17">
        <v>44894</v>
      </c>
      <c r="B213" s="8">
        <v>12389</v>
      </c>
      <c r="C213" s="8">
        <v>11551</v>
      </c>
      <c r="D213" s="29">
        <f t="shared" si="17"/>
        <v>0.93235935103721046</v>
      </c>
      <c r="E213" s="9">
        <v>838</v>
      </c>
    </row>
    <row r="214" spans="1:5" x14ac:dyDescent="0.3">
      <c r="A214" s="17">
        <v>44895</v>
      </c>
      <c r="B214" s="8">
        <v>12776</v>
      </c>
      <c r="C214" s="8">
        <v>11929</v>
      </c>
      <c r="D214" s="29">
        <f t="shared" si="17"/>
        <v>0.933703819661866</v>
      </c>
      <c r="E214" s="9">
        <v>847</v>
      </c>
    </row>
    <row r="215" spans="1:5" x14ac:dyDescent="0.3">
      <c r="A215" s="17">
        <v>44896</v>
      </c>
      <c r="B215" s="8">
        <v>12676</v>
      </c>
      <c r="C215" s="8">
        <v>11835</v>
      </c>
      <c r="D215" s="29">
        <f t="shared" si="17"/>
        <v>0.93365414957399806</v>
      </c>
      <c r="E215" s="9">
        <v>841</v>
      </c>
    </row>
    <row r="216" spans="1:5" x14ac:dyDescent="0.3">
      <c r="A216" s="17">
        <v>44897</v>
      </c>
      <c r="B216" s="8">
        <v>12756</v>
      </c>
      <c r="C216" s="8">
        <v>11920</v>
      </c>
      <c r="D216" s="29">
        <f t="shared" si="17"/>
        <v>0.93446221386014428</v>
      </c>
      <c r="E216" s="9">
        <v>836</v>
      </c>
    </row>
    <row r="217" spans="1:5" x14ac:dyDescent="0.3">
      <c r="A217" s="17">
        <v>44900</v>
      </c>
      <c r="B217" s="8">
        <v>13237</v>
      </c>
      <c r="C217" s="8">
        <v>12334</v>
      </c>
      <c r="D217" s="29">
        <f t="shared" si="17"/>
        <v>0.93178212585933373</v>
      </c>
      <c r="E217" s="9">
        <v>903</v>
      </c>
    </row>
    <row r="218" spans="1:5" x14ac:dyDescent="0.3">
      <c r="A218" s="17">
        <v>44901</v>
      </c>
      <c r="B218" s="8">
        <v>14021</v>
      </c>
      <c r="C218" s="8">
        <v>13069</v>
      </c>
      <c r="D218" s="29">
        <f t="shared" si="17"/>
        <v>0.93210184722915623</v>
      </c>
      <c r="E218" s="9">
        <v>952</v>
      </c>
    </row>
    <row r="219" spans="1:5" x14ac:dyDescent="0.3">
      <c r="A219" s="17">
        <v>44902</v>
      </c>
      <c r="B219" s="8">
        <v>14444</v>
      </c>
      <c r="C219" s="8">
        <v>13513</v>
      </c>
      <c r="D219" s="29">
        <f t="shared" si="17"/>
        <v>0.93554417058986428</v>
      </c>
      <c r="E219" s="9">
        <v>931</v>
      </c>
    </row>
    <row r="220" spans="1:5" x14ac:dyDescent="0.3">
      <c r="A220" s="17">
        <v>44903</v>
      </c>
      <c r="B220" s="8">
        <v>14594</v>
      </c>
      <c r="C220" s="8">
        <v>13680</v>
      </c>
      <c r="D220" s="29">
        <f t="shared" si="17"/>
        <v>0.93737152254351108</v>
      </c>
      <c r="E220" s="9">
        <v>914</v>
      </c>
    </row>
    <row r="221" spans="1:5" x14ac:dyDescent="0.3">
      <c r="A221" s="17">
        <v>44904</v>
      </c>
      <c r="B221" s="8">
        <v>14706</v>
      </c>
      <c r="C221" s="8">
        <v>13782</v>
      </c>
      <c r="D221" s="29">
        <f t="shared" si="17"/>
        <v>0.93716850265197882</v>
      </c>
      <c r="E221" s="9">
        <v>924</v>
      </c>
    </row>
    <row r="222" spans="1:5" x14ac:dyDescent="0.3">
      <c r="A222" s="17">
        <v>44907</v>
      </c>
      <c r="B222" s="8">
        <v>15361</v>
      </c>
      <c r="C222" s="8">
        <v>14377</v>
      </c>
      <c r="D222" s="29">
        <f t="shared" si="17"/>
        <v>0.93594167046416243</v>
      </c>
      <c r="E222" s="9">
        <v>984</v>
      </c>
    </row>
    <row r="223" spans="1:5" x14ac:dyDescent="0.3">
      <c r="A223" s="17">
        <v>44908</v>
      </c>
      <c r="B223" s="8">
        <v>16327</v>
      </c>
      <c r="C223" s="8">
        <v>15285</v>
      </c>
      <c r="D223" s="29">
        <f t="shared" si="17"/>
        <v>0.93617933484412319</v>
      </c>
      <c r="E223" s="9">
        <v>1042</v>
      </c>
    </row>
    <row r="224" spans="1:5" x14ac:dyDescent="0.3">
      <c r="A224" s="17">
        <v>44909</v>
      </c>
      <c r="B224" s="8">
        <v>16769</v>
      </c>
      <c r="C224" s="8">
        <v>15761</v>
      </c>
      <c r="D224" s="29">
        <f t="shared" si="17"/>
        <v>0.93988908104239965</v>
      </c>
      <c r="E224" s="9">
        <v>1008</v>
      </c>
    </row>
    <row r="225" spans="1:5" x14ac:dyDescent="0.3">
      <c r="A225" s="17">
        <v>44910</v>
      </c>
      <c r="B225" s="8">
        <v>17078</v>
      </c>
      <c r="C225" s="8">
        <v>16062</v>
      </c>
      <c r="D225" s="29">
        <f t="shared" si="17"/>
        <v>0.94050825623609324</v>
      </c>
      <c r="E225" s="9">
        <v>1016</v>
      </c>
    </row>
    <row r="226" spans="1:5" x14ac:dyDescent="0.3">
      <c r="A226" s="17">
        <v>44911</v>
      </c>
      <c r="B226" s="8">
        <v>17242</v>
      </c>
      <c r="C226" s="8">
        <v>16184</v>
      </c>
      <c r="D226" s="29">
        <f t="shared" si="17"/>
        <v>0.93863820902447515</v>
      </c>
      <c r="E226" s="9">
        <v>1058</v>
      </c>
    </row>
    <row r="227" spans="1:5" x14ac:dyDescent="0.3">
      <c r="A227" s="17">
        <v>44914</v>
      </c>
      <c r="B227" s="8">
        <v>18004</v>
      </c>
      <c r="C227" s="8">
        <v>16899</v>
      </c>
      <c r="D227" s="29">
        <f t="shared" si="17"/>
        <v>0.93862475005554324</v>
      </c>
      <c r="E227" s="9">
        <v>1105</v>
      </c>
    </row>
    <row r="228" spans="1:5" x14ac:dyDescent="0.3">
      <c r="A228" s="17">
        <v>44915</v>
      </c>
      <c r="B228" s="8">
        <v>18717</v>
      </c>
      <c r="C228" s="8">
        <v>17603</v>
      </c>
      <c r="D228" s="29">
        <f t="shared" si="17"/>
        <v>0.94048191483677945</v>
      </c>
      <c r="E228" s="9">
        <v>1114</v>
      </c>
    </row>
    <row r="229" spans="1:5" x14ac:dyDescent="0.3">
      <c r="A229" s="17">
        <v>44928</v>
      </c>
      <c r="B229" s="8">
        <v>19071</v>
      </c>
      <c r="C229" s="8">
        <v>17759</v>
      </c>
      <c r="D229" s="29">
        <f t="shared" si="17"/>
        <v>0.93120444654186985</v>
      </c>
      <c r="E229" s="9">
        <v>1312</v>
      </c>
    </row>
    <row r="230" spans="1:5" x14ac:dyDescent="0.3">
      <c r="A230" s="17">
        <v>44929</v>
      </c>
      <c r="B230" s="8">
        <v>19165</v>
      </c>
      <c r="C230" s="8">
        <v>17847</v>
      </c>
      <c r="D230" s="29">
        <f t="shared" si="17"/>
        <v>0.93122880250456563</v>
      </c>
      <c r="E230" s="9">
        <v>1318</v>
      </c>
    </row>
    <row r="231" spans="1:5" x14ac:dyDescent="0.3">
      <c r="A231" s="17">
        <v>44930</v>
      </c>
      <c r="B231" s="8">
        <v>18616</v>
      </c>
      <c r="C231" s="8">
        <v>17334</v>
      </c>
      <c r="D231" s="29">
        <f t="shared" si="17"/>
        <v>0.9311345079501504</v>
      </c>
      <c r="E231" s="9">
        <v>1282</v>
      </c>
    </row>
    <row r="232" spans="1:5" x14ac:dyDescent="0.3">
      <c r="A232" s="17">
        <v>44931</v>
      </c>
      <c r="B232" s="8">
        <f>'COVID gesamt im KH'!B231</f>
        <v>18009</v>
      </c>
      <c r="C232" s="8">
        <f>'COVID Normal'!B231</f>
        <v>16768</v>
      </c>
      <c r="D232" s="29">
        <f t="shared" si="17"/>
        <v>0.9310900105502804</v>
      </c>
      <c r="E232" s="9">
        <f>'Intensivmed COVID'!B231</f>
        <v>1241</v>
      </c>
    </row>
    <row r="233" spans="1:5" x14ac:dyDescent="0.3">
      <c r="A233" s="17">
        <v>44932</v>
      </c>
      <c r="B233" s="8">
        <f>'COVID gesamt im KH'!B232</f>
        <v>17301</v>
      </c>
      <c r="C233" s="8">
        <f>'COVID Normal'!B232</f>
        <v>16066</v>
      </c>
      <c r="D233" s="29">
        <f t="shared" si="17"/>
        <v>0.92861684295705449</v>
      </c>
      <c r="E233" s="9">
        <f>'Intensivmed COVID'!B232</f>
        <v>1235</v>
      </c>
    </row>
    <row r="234" spans="1:5" x14ac:dyDescent="0.3">
      <c r="A234" s="17">
        <v>44935</v>
      </c>
      <c r="B234" s="8">
        <f>'COVID gesamt im KH'!B233</f>
        <v>15882</v>
      </c>
      <c r="C234" s="8">
        <f>'COVID Normal'!B233</f>
        <v>14663</v>
      </c>
      <c r="D234" s="29">
        <f t="shared" si="17"/>
        <v>0.92324644251353738</v>
      </c>
      <c r="E234" s="9">
        <f>'Intensivmed COVID'!B233</f>
        <v>1219</v>
      </c>
    </row>
    <row r="235" spans="1:5" x14ac:dyDescent="0.3">
      <c r="A235" s="17">
        <v>44936</v>
      </c>
      <c r="B235" s="8">
        <f>'COVID gesamt im KH'!B234</f>
        <v>15283</v>
      </c>
      <c r="C235" s="8">
        <f>'COVID Normal'!B234</f>
        <v>14126</v>
      </c>
      <c r="D235" s="29">
        <f t="shared" si="17"/>
        <v>0.92429496826539292</v>
      </c>
      <c r="E235" s="9">
        <f>'Intensivmed COVID'!B234</f>
        <v>1157</v>
      </c>
    </row>
    <row r="236" spans="1:5" x14ac:dyDescent="0.3">
      <c r="A236" s="17">
        <v>44937</v>
      </c>
      <c r="B236" s="8">
        <f>'COVID gesamt im KH'!B235</f>
        <v>14669</v>
      </c>
      <c r="C236" s="8">
        <f>'COVID Normal'!B235</f>
        <v>13536</v>
      </c>
      <c r="D236" s="29">
        <f t="shared" si="17"/>
        <v>0.92276228781784719</v>
      </c>
      <c r="E236" s="9">
        <f>'Intensivmed COVID'!B235</f>
        <v>1133</v>
      </c>
    </row>
    <row r="237" spans="1:5" x14ac:dyDescent="0.3">
      <c r="A237" s="17">
        <v>44938</v>
      </c>
      <c r="B237" s="8">
        <f>'COVID gesamt im KH'!B236</f>
        <v>13683</v>
      </c>
      <c r="C237" s="8">
        <f>'COVID Normal'!B236</f>
        <v>12601</v>
      </c>
      <c r="D237" s="29">
        <f t="shared" ref="D237:D239" si="18">C237/B237</f>
        <v>0.92092377402616388</v>
      </c>
      <c r="E237" s="9">
        <f>'Intensivmed COVID'!B236</f>
        <v>1082</v>
      </c>
    </row>
    <row r="238" spans="1:5" x14ac:dyDescent="0.3">
      <c r="A238" s="17">
        <v>44939</v>
      </c>
      <c r="B238" s="8">
        <f>'COVID gesamt im KH'!B237</f>
        <v>13077</v>
      </c>
      <c r="C238" s="8">
        <f>'COVID Normal'!B237</f>
        <v>12062</v>
      </c>
      <c r="D238" s="29">
        <f t="shared" si="18"/>
        <v>0.9223828095128852</v>
      </c>
      <c r="E238" s="9">
        <f>'Intensivmed COVID'!B237</f>
        <v>1015</v>
      </c>
    </row>
    <row r="239" spans="1:5" x14ac:dyDescent="0.3">
      <c r="A239" s="17">
        <v>44942</v>
      </c>
      <c r="B239" s="8">
        <f>'COVID gesamt im KH'!B238</f>
        <v>11798</v>
      </c>
      <c r="C239" s="8">
        <f>'COVID Normal'!B238</f>
        <v>10895</v>
      </c>
      <c r="D239" s="29">
        <f t="shared" si="18"/>
        <v>0.92346160366163754</v>
      </c>
      <c r="E239" s="9">
        <f>'Intensivmed COVID'!B238</f>
        <v>903</v>
      </c>
    </row>
    <row r="240" spans="1:5" x14ac:dyDescent="0.3">
      <c r="A240" s="17">
        <v>44943</v>
      </c>
      <c r="B240" s="8">
        <f>'COVID gesamt im KH'!B239</f>
        <v>11119</v>
      </c>
      <c r="C240" s="8">
        <f>'COVID Normal'!B239</f>
        <v>10272</v>
      </c>
      <c r="D240" s="29">
        <f t="shared" ref="D240:D241" si="19">C240/B240</f>
        <v>0.92382408489972123</v>
      </c>
      <c r="E240" s="9">
        <f>'Intensivmed COVID'!B239</f>
        <v>847</v>
      </c>
    </row>
    <row r="241" spans="1:5" x14ac:dyDescent="0.3">
      <c r="A241" s="17">
        <v>44944</v>
      </c>
      <c r="B241" s="8">
        <f>'COVID gesamt im KH'!B240</f>
        <v>10724</v>
      </c>
      <c r="C241" s="8">
        <f>'COVID Normal'!B240</f>
        <v>9917</v>
      </c>
      <c r="D241" s="29">
        <f t="shared" si="19"/>
        <v>0.92474822827303249</v>
      </c>
      <c r="E241" s="9">
        <f>'Intensivmed COVID'!B240</f>
        <v>807</v>
      </c>
    </row>
    <row r="242" spans="1:5" x14ac:dyDescent="0.3">
      <c r="A242" s="17">
        <v>44945</v>
      </c>
      <c r="B242" s="8">
        <f>'COVID gesamt im KH'!B241</f>
        <v>10122</v>
      </c>
      <c r="C242" s="8">
        <f>'COVID Normal'!B241</f>
        <v>9327</v>
      </c>
      <c r="D242" s="29">
        <f t="shared" ref="D242:D244" si="20">C242/B242</f>
        <v>0.92145820983995252</v>
      </c>
      <c r="E242" s="9">
        <f>'Intensivmed COVID'!B241</f>
        <v>795</v>
      </c>
    </row>
    <row r="243" spans="1:5" x14ac:dyDescent="0.3">
      <c r="A243" s="17">
        <v>44946</v>
      </c>
      <c r="B243" s="8">
        <f>'COVID gesamt im KH'!B242</f>
        <v>9685</v>
      </c>
      <c r="C243" s="8">
        <f>'COVID Normal'!B242</f>
        <v>8941</v>
      </c>
      <c r="D243" s="29">
        <f t="shared" si="20"/>
        <v>0.92318017552916887</v>
      </c>
      <c r="E243" s="9">
        <f>'Intensivmed COVID'!B242</f>
        <v>744</v>
      </c>
    </row>
    <row r="244" spans="1:5" x14ac:dyDescent="0.3">
      <c r="A244" s="17">
        <v>44949</v>
      </c>
      <c r="B244" s="8">
        <f>'COVID gesamt im KH'!B243</f>
        <v>9108</v>
      </c>
      <c r="C244" s="8">
        <f>'COVID Normal'!B243</f>
        <v>8470</v>
      </c>
      <c r="D244" s="29">
        <f t="shared" si="20"/>
        <v>0.92995169082125606</v>
      </c>
      <c r="E244" s="9">
        <f>'Intensivmed COVID'!B243</f>
        <v>638</v>
      </c>
    </row>
    <row r="245" spans="1:5" x14ac:dyDescent="0.3">
      <c r="A245" s="17">
        <v>44950</v>
      </c>
      <c r="B245" s="8">
        <f>'COVID gesamt im KH'!B244</f>
        <v>8835</v>
      </c>
      <c r="C245" s="8">
        <f>'COVID Normal'!B244</f>
        <v>8199</v>
      </c>
      <c r="D245" s="29">
        <f t="shared" ref="D245:D246" si="21">C245/B245</f>
        <v>0.92801358234295417</v>
      </c>
      <c r="E245" s="9">
        <f>'Intensivmed COVID'!B244</f>
        <v>636</v>
      </c>
    </row>
    <row r="246" spans="1:5" x14ac:dyDescent="0.3">
      <c r="A246" s="17">
        <v>44951</v>
      </c>
      <c r="B246" s="8">
        <f>'COVID gesamt im KH'!B245</f>
        <v>8686</v>
      </c>
      <c r="C246" s="8">
        <f>'COVID Normal'!B245</f>
        <v>8051</v>
      </c>
      <c r="D246" s="29">
        <f t="shared" si="21"/>
        <v>0.92689385217591524</v>
      </c>
      <c r="E246" s="9">
        <f>'Intensivmed COVID'!B245</f>
        <v>635</v>
      </c>
    </row>
    <row r="247" spans="1:5" x14ac:dyDescent="0.3">
      <c r="A247" s="17">
        <v>44952</v>
      </c>
      <c r="B247" s="8">
        <f>'COVID gesamt im KH'!B246</f>
        <v>8581</v>
      </c>
      <c r="C247" s="8">
        <f>'COVID Normal'!B246</f>
        <v>7976</v>
      </c>
      <c r="D247" s="29">
        <f t="shared" ref="D247:D249" si="22">C247/B247</f>
        <v>0.92949539680689897</v>
      </c>
      <c r="E247" s="9">
        <f>'Intensivmed COVID'!B246</f>
        <v>605</v>
      </c>
    </row>
    <row r="248" spans="1:5" x14ac:dyDescent="0.3">
      <c r="A248" s="17">
        <v>44953</v>
      </c>
      <c r="B248" s="8">
        <f>'COVID gesamt im KH'!B247</f>
        <v>8428</v>
      </c>
      <c r="C248" s="8">
        <f>'COVID Normal'!B247</f>
        <v>7841</v>
      </c>
      <c r="D248" s="29">
        <f t="shared" si="22"/>
        <v>0.93035121025154244</v>
      </c>
      <c r="E248" s="9">
        <f>'Intensivmed COVID'!B247</f>
        <v>587</v>
      </c>
    </row>
    <row r="249" spans="1:5" x14ac:dyDescent="0.3">
      <c r="A249" s="17">
        <v>44956</v>
      </c>
      <c r="B249" s="8">
        <f>'COVID gesamt im KH'!B248</f>
        <v>8523</v>
      </c>
      <c r="C249" s="8">
        <f>'COVID Normal'!B248</f>
        <v>7936</v>
      </c>
      <c r="D249" s="29">
        <f t="shared" si="22"/>
        <v>0.93112753725214126</v>
      </c>
      <c r="E249" s="9">
        <f>'Intensivmed COVID'!B248</f>
        <v>587</v>
      </c>
    </row>
    <row r="250" spans="1:5" x14ac:dyDescent="0.3">
      <c r="A250" s="17">
        <v>44957</v>
      </c>
      <c r="B250" s="8">
        <f>'COVID gesamt im KH'!B249</f>
        <v>8547</v>
      </c>
      <c r="C250" s="8">
        <f>'COVID Normal'!B249</f>
        <v>7954</v>
      </c>
      <c r="D250" s="29">
        <f t="shared" ref="D250:D254" si="23">C250/B250</f>
        <v>0.93061893061893064</v>
      </c>
      <c r="E250" s="9">
        <f>'Intensivmed COVID'!B249</f>
        <v>593</v>
      </c>
    </row>
    <row r="251" spans="1:5" x14ac:dyDescent="0.3">
      <c r="A251" s="17">
        <v>44958</v>
      </c>
      <c r="B251" s="8">
        <f>'COVID gesamt im KH'!B250</f>
        <v>8746</v>
      </c>
      <c r="C251" s="8">
        <f>'COVID Normal'!B250</f>
        <v>8168</v>
      </c>
      <c r="D251" s="29">
        <f t="shared" si="23"/>
        <v>0.93391264578092847</v>
      </c>
      <c r="E251" s="9">
        <f>'Intensivmed COVID'!B250</f>
        <v>578</v>
      </c>
    </row>
    <row r="252" spans="1:5" x14ac:dyDescent="0.3">
      <c r="A252" s="17">
        <v>44959</v>
      </c>
      <c r="B252" s="8">
        <f>'COVID gesamt im KH'!B251</f>
        <v>8841</v>
      </c>
      <c r="C252" s="8">
        <f>'COVID Normal'!B251</f>
        <v>8248</v>
      </c>
      <c r="D252" s="29">
        <f t="shared" si="23"/>
        <v>0.9329261395769709</v>
      </c>
      <c r="E252" s="9">
        <f>'Intensivmed COVID'!B251</f>
        <v>593</v>
      </c>
    </row>
    <row r="253" spans="1:5" x14ac:dyDescent="0.3">
      <c r="A253" s="17">
        <v>44960</v>
      </c>
      <c r="B253" s="8">
        <f>'COVID gesamt im KH'!B252</f>
        <v>8919</v>
      </c>
      <c r="C253" s="8">
        <f>'COVID Normal'!B252</f>
        <v>8324</v>
      </c>
      <c r="D253" s="29">
        <f t="shared" si="23"/>
        <v>0.93328848525619468</v>
      </c>
      <c r="E253" s="9">
        <f>'Intensivmed COVID'!B252</f>
        <v>595</v>
      </c>
    </row>
    <row r="254" spans="1:5" x14ac:dyDescent="0.3">
      <c r="A254" s="17">
        <v>44963</v>
      </c>
      <c r="B254" s="8">
        <f>'COVID gesamt im KH'!B253</f>
        <v>9619</v>
      </c>
      <c r="C254" s="8">
        <f>'COVID Normal'!B253</f>
        <v>9023</v>
      </c>
      <c r="D254" s="29">
        <f t="shared" si="23"/>
        <v>0.93803929722424373</v>
      </c>
      <c r="E254" s="9">
        <f>'Intensivmed COVID'!B253</f>
        <v>596</v>
      </c>
    </row>
    <row r="255" spans="1:5" x14ac:dyDescent="0.3">
      <c r="A255" s="17">
        <v>44964</v>
      </c>
      <c r="B255" s="8">
        <f>'COVID gesamt im KH'!B254</f>
        <v>9839</v>
      </c>
      <c r="C255" s="8">
        <f>'COVID Normal'!B254</f>
        <v>9210</v>
      </c>
      <c r="D255" s="29">
        <f t="shared" ref="D255:D256" si="24">C255/B255</f>
        <v>0.93607073889622927</v>
      </c>
      <c r="E255" s="9">
        <f>'Intensivmed COVID'!B254</f>
        <v>629</v>
      </c>
    </row>
    <row r="256" spans="1:5" x14ac:dyDescent="0.3">
      <c r="A256" s="17">
        <v>44965</v>
      </c>
      <c r="B256" s="8">
        <f>'COVID gesamt im KH'!B255</f>
        <v>9974</v>
      </c>
      <c r="C256" s="8">
        <f>'COVID Normal'!B255</f>
        <v>9322</v>
      </c>
      <c r="D256" s="29">
        <f t="shared" si="24"/>
        <v>0.93463003809905754</v>
      </c>
      <c r="E256" s="9">
        <f>'Intensivmed COVID'!B255</f>
        <v>652</v>
      </c>
    </row>
    <row r="257" spans="1:5" x14ac:dyDescent="0.3">
      <c r="A257" s="17">
        <v>44966</v>
      </c>
      <c r="B257" s="8">
        <f>'COVID gesamt im KH'!B256</f>
        <v>9992</v>
      </c>
      <c r="C257" s="8">
        <f>'COVID Normal'!B256</f>
        <v>9336</v>
      </c>
      <c r="D257" s="29">
        <f t="shared" ref="D257:D259" si="25">C257/B257</f>
        <v>0.93434747798238593</v>
      </c>
      <c r="E257" s="9">
        <f>'Intensivmed COVID'!B256</f>
        <v>656</v>
      </c>
    </row>
    <row r="258" spans="1:5" x14ac:dyDescent="0.3">
      <c r="A258" s="17">
        <v>44967</v>
      </c>
      <c r="B258" s="8">
        <f>'COVID gesamt im KH'!B257</f>
        <v>10141</v>
      </c>
      <c r="C258" s="8">
        <f>'COVID Normal'!B257</f>
        <v>9498</v>
      </c>
      <c r="D258" s="29">
        <f t="shared" si="25"/>
        <v>0.93659402425796268</v>
      </c>
      <c r="E258" s="9">
        <f>'Intensivmed COVID'!B257</f>
        <v>643</v>
      </c>
    </row>
    <row r="259" spans="1:5" x14ac:dyDescent="0.3">
      <c r="A259" s="17">
        <v>44970</v>
      </c>
      <c r="B259" s="8">
        <f>'COVID gesamt im KH'!B258</f>
        <v>10740</v>
      </c>
      <c r="C259" s="8">
        <f>'COVID Normal'!B258</f>
        <v>10026</v>
      </c>
      <c r="D259" s="29">
        <f t="shared" si="25"/>
        <v>0.93351955307262569</v>
      </c>
      <c r="E259" s="9">
        <f>'Intensivmed COVID'!B258</f>
        <v>714</v>
      </c>
    </row>
    <row r="260" spans="1:5" x14ac:dyDescent="0.3">
      <c r="A260" s="17">
        <v>44971</v>
      </c>
      <c r="B260" s="8">
        <f>'COVID gesamt im KH'!B259</f>
        <v>11373</v>
      </c>
      <c r="C260" s="8">
        <f>'COVID Normal'!B259</f>
        <v>10658</v>
      </c>
      <c r="D260" s="29">
        <f t="shared" ref="D260:D261" si="26">C260/B260</f>
        <v>0.93713180339400337</v>
      </c>
      <c r="E260" s="9">
        <f>'Intensivmed COVID'!B259</f>
        <v>715</v>
      </c>
    </row>
    <row r="261" spans="1:5" x14ac:dyDescent="0.3">
      <c r="A261" s="17">
        <v>44972</v>
      </c>
      <c r="B261" s="8">
        <f>'COVID gesamt im KH'!B260</f>
        <v>11963</v>
      </c>
      <c r="C261" s="8">
        <f>'COVID Normal'!B260</f>
        <v>11211</v>
      </c>
      <c r="D261" s="29">
        <f t="shared" si="26"/>
        <v>0.93713951349995817</v>
      </c>
      <c r="E261" s="9">
        <f>'Intensivmed COVID'!B260</f>
        <v>752</v>
      </c>
    </row>
    <row r="262" spans="1:5" x14ac:dyDescent="0.3">
      <c r="A262" s="17">
        <v>44973</v>
      </c>
      <c r="B262" s="8">
        <f>'COVID gesamt im KH'!B261</f>
        <v>12403</v>
      </c>
      <c r="C262" s="8">
        <f>'COVID Normal'!B261</f>
        <v>11594</v>
      </c>
      <c r="D262" s="29">
        <f t="shared" ref="D262:D264" si="27">C262/B262</f>
        <v>0.93477384503749095</v>
      </c>
      <c r="E262" s="9">
        <f>'Intensivmed COVID'!B261</f>
        <v>809</v>
      </c>
    </row>
    <row r="263" spans="1:5" x14ac:dyDescent="0.3">
      <c r="A263" s="17">
        <v>44974</v>
      </c>
      <c r="B263" s="8">
        <f>'COVID gesamt im KH'!B262</f>
        <v>12499</v>
      </c>
      <c r="C263" s="8">
        <f>'COVID Normal'!B262</f>
        <v>11656</v>
      </c>
      <c r="D263" s="29">
        <f t="shared" si="27"/>
        <v>0.93255460436834947</v>
      </c>
      <c r="E263" s="9">
        <f>'Intensivmed COVID'!B262</f>
        <v>843</v>
      </c>
    </row>
    <row r="264" spans="1:5" x14ac:dyDescent="0.3">
      <c r="A264" s="17">
        <v>44977</v>
      </c>
      <c r="B264" s="8">
        <f>'COVID gesamt im KH'!B263</f>
        <v>12989</v>
      </c>
      <c r="C264" s="8">
        <f>'COVID Normal'!B263</f>
        <v>12091</v>
      </c>
      <c r="D264" s="29">
        <f t="shared" si="27"/>
        <v>0.93086457771960895</v>
      </c>
      <c r="E264" s="9">
        <f>'Intensivmed COVID'!B263</f>
        <v>898</v>
      </c>
    </row>
    <row r="265" spans="1:5" x14ac:dyDescent="0.3">
      <c r="A265" s="17">
        <v>44978</v>
      </c>
      <c r="B265" s="8">
        <f>'COVID gesamt im KH'!B264</f>
        <v>13520</v>
      </c>
      <c r="C265" s="8">
        <f>'COVID Normal'!B264</f>
        <v>12589</v>
      </c>
      <c r="D265" s="29">
        <f t="shared" ref="D265:D266" si="28">C265/B265</f>
        <v>0.93113905325443791</v>
      </c>
      <c r="E265" s="9">
        <f>'Intensivmed COVID'!B264</f>
        <v>931</v>
      </c>
    </row>
    <row r="266" spans="1:5" x14ac:dyDescent="0.3">
      <c r="A266" s="17">
        <v>44979</v>
      </c>
      <c r="B266" s="8">
        <f>'COVID gesamt im KH'!B265</f>
        <v>13895</v>
      </c>
      <c r="C266" s="8">
        <f>'COVID Normal'!B265</f>
        <v>12925</v>
      </c>
      <c r="D266" s="29">
        <f t="shared" si="28"/>
        <v>0.93019071608492265</v>
      </c>
      <c r="E266" s="9">
        <f>'Intensivmed COVID'!B265</f>
        <v>970</v>
      </c>
    </row>
    <row r="267" spans="1:5" x14ac:dyDescent="0.3">
      <c r="A267" s="17">
        <v>44980</v>
      </c>
      <c r="B267" s="8">
        <f>'COVID gesamt im KH'!B266</f>
        <v>13999</v>
      </c>
      <c r="C267" s="8">
        <f>'COVID Normal'!B266</f>
        <v>13027</v>
      </c>
      <c r="D267" s="29">
        <f t="shared" ref="D267:D269" si="29">C267/B267</f>
        <v>0.93056646903350237</v>
      </c>
      <c r="E267" s="9">
        <f>'Intensivmed COVID'!B266</f>
        <v>972</v>
      </c>
    </row>
    <row r="268" spans="1:5" x14ac:dyDescent="0.3">
      <c r="A268" s="17">
        <v>44981</v>
      </c>
      <c r="B268" s="8">
        <f>'COVID gesamt im KH'!B267</f>
        <v>14077</v>
      </c>
      <c r="C268" s="8">
        <f>'COVID Normal'!B267</f>
        <v>13103</v>
      </c>
      <c r="D268" s="29">
        <f t="shared" si="29"/>
        <v>0.9308091212616324</v>
      </c>
      <c r="E268" s="9">
        <f>'Intensivmed COVID'!B267</f>
        <v>974</v>
      </c>
    </row>
    <row r="269" spans="1:5" x14ac:dyDescent="0.3">
      <c r="A269" s="17">
        <v>44984</v>
      </c>
      <c r="B269" s="8">
        <f>'COVID gesamt im KH'!B268</f>
        <v>14439</v>
      </c>
      <c r="C269" s="8">
        <f>'COVID Normal'!B268</f>
        <v>13427</v>
      </c>
      <c r="D269" s="29">
        <f t="shared" si="29"/>
        <v>0.9299120437703442</v>
      </c>
      <c r="E269" s="9">
        <f>'Intensivmed COVID'!B268</f>
        <v>1012</v>
      </c>
    </row>
    <row r="270" spans="1:5" x14ac:dyDescent="0.3">
      <c r="A270" s="17">
        <v>44985</v>
      </c>
      <c r="B270" s="8">
        <f>'COVID gesamt im KH'!B269</f>
        <v>14819</v>
      </c>
      <c r="C270" s="8">
        <f>'COVID Normal'!B269</f>
        <v>13792</v>
      </c>
      <c r="D270" s="29">
        <f t="shared" ref="D270:D271" si="30">C270/B270</f>
        <v>0.93069707807544366</v>
      </c>
      <c r="E270" s="9">
        <f>'Intensivmed COVID'!B269</f>
        <v>1027</v>
      </c>
    </row>
    <row r="271" spans="1:5" x14ac:dyDescent="0.3">
      <c r="A271" s="17">
        <v>44986</v>
      </c>
      <c r="B271" s="8">
        <f>'COVID gesamt im KH'!B270</f>
        <v>14775</v>
      </c>
      <c r="C271" s="8">
        <f>'COVID Normal'!B270</f>
        <v>13776</v>
      </c>
      <c r="D271" s="29">
        <f t="shared" si="30"/>
        <v>0.93238578680203044</v>
      </c>
      <c r="E271" s="9">
        <f>'Intensivmed COVID'!B270</f>
        <v>999</v>
      </c>
    </row>
    <row r="272" spans="1:5" x14ac:dyDescent="0.3">
      <c r="A272" s="17">
        <v>44987</v>
      </c>
      <c r="B272" s="8">
        <f>'COVID gesamt im KH'!B271</f>
        <v>14460</v>
      </c>
      <c r="C272" s="8">
        <f>'COVID Normal'!B271</f>
        <v>13484</v>
      </c>
      <c r="D272" s="29">
        <f t="shared" ref="D272:D274" si="31">C272/B272</f>
        <v>0.93250345781466115</v>
      </c>
      <c r="E272" s="9">
        <f>'Intensivmed COVID'!B271</f>
        <v>976</v>
      </c>
    </row>
    <row r="273" spans="1:5" x14ac:dyDescent="0.3">
      <c r="A273" s="17">
        <v>44988</v>
      </c>
      <c r="B273" s="8">
        <f>'COVID gesamt im KH'!B272</f>
        <v>14215</v>
      </c>
      <c r="C273" s="8">
        <f>'COVID Normal'!B272</f>
        <v>13248</v>
      </c>
      <c r="D273" s="29">
        <f t="shared" si="31"/>
        <v>0.93197326767499122</v>
      </c>
      <c r="E273" s="9">
        <f>'Intensivmed COVID'!B272</f>
        <v>967</v>
      </c>
    </row>
    <row r="274" spans="1:5" x14ac:dyDescent="0.3">
      <c r="A274" s="17">
        <v>44991</v>
      </c>
      <c r="B274" s="8">
        <f>'COVID gesamt im KH'!B273</f>
        <v>13912</v>
      </c>
      <c r="C274" s="8">
        <f>'COVID Normal'!B273</f>
        <v>12903</v>
      </c>
      <c r="D274" s="29">
        <f t="shared" si="31"/>
        <v>0.92747268545140882</v>
      </c>
      <c r="E274" s="9">
        <f>'Intensivmed COVID'!B273</f>
        <v>1009</v>
      </c>
    </row>
    <row r="275" spans="1:5" x14ac:dyDescent="0.3">
      <c r="A275" s="17">
        <v>44992</v>
      </c>
      <c r="B275" s="8">
        <f>'COVID gesamt im KH'!B274</f>
        <v>14103</v>
      </c>
      <c r="C275" s="8">
        <f>'COVID Normal'!B274</f>
        <v>13047</v>
      </c>
      <c r="D275" s="29">
        <f t="shared" ref="D275:D276" si="32">C275/B275</f>
        <v>0.92512231440119119</v>
      </c>
      <c r="E275" s="9">
        <f>'Intensivmed COVID'!B274</f>
        <v>1056</v>
      </c>
    </row>
    <row r="276" spans="1:5" x14ac:dyDescent="0.3">
      <c r="A276" s="17">
        <v>44993</v>
      </c>
      <c r="B276" s="8">
        <f>'COVID gesamt im KH'!B275</f>
        <v>14155</v>
      </c>
      <c r="C276" s="8">
        <f>'COVID Normal'!B275</f>
        <v>13078</v>
      </c>
      <c r="D276" s="29">
        <f t="shared" si="32"/>
        <v>0.9239138113740728</v>
      </c>
      <c r="E276" s="9">
        <f>'Intensivmed COVID'!B275</f>
        <v>1077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E275"/>
  <sheetViews>
    <sheetView zoomScale="85" zoomScaleNormal="85" workbookViewId="0">
      <pane ySplit="2" topLeftCell="A257" activePane="bottomLeft" state="frozen"/>
      <selection pane="bottomLeft"/>
    </sheetView>
  </sheetViews>
  <sheetFormatPr baseColWidth="10" defaultColWidth="11.453125" defaultRowHeight="14" x14ac:dyDescent="0.3"/>
  <cols>
    <col min="1" max="1" width="16.54296875" style="3" customWidth="1"/>
    <col min="2" max="2" width="14.453125" style="7" bestFit="1" customWidth="1"/>
    <col min="3" max="3" width="14.81640625" style="3" customWidth="1"/>
    <col min="4" max="4" width="13.453125" style="3" customWidth="1"/>
    <col min="5" max="5" width="12" style="3" customWidth="1"/>
    <col min="6" max="6" width="11.54296875" style="3" bestFit="1" customWidth="1"/>
    <col min="7" max="7" width="11.54296875" style="3" customWidth="1"/>
    <col min="8" max="8" width="14.81640625" style="3" customWidth="1"/>
    <col min="9" max="9" width="14.453125" style="3" customWidth="1"/>
    <col min="10" max="10" width="16.81640625" style="3" customWidth="1"/>
    <col min="11" max="11" width="13.26953125" style="3" bestFit="1" customWidth="1"/>
    <col min="12" max="12" width="13.453125" style="3" customWidth="1"/>
    <col min="13" max="13" width="11.54296875" style="3" bestFit="1" customWidth="1"/>
    <col min="14" max="14" width="13.453125" style="3" customWidth="1"/>
    <col min="15" max="15" width="12" style="3" customWidth="1"/>
    <col min="16" max="16" width="16.7265625" style="3" customWidth="1"/>
    <col min="17" max="17" width="11.54296875" style="3" bestFit="1" customWidth="1"/>
    <col min="18" max="18" width="15.453125" style="3" customWidth="1"/>
    <col min="19" max="19" width="4.7265625" style="3" customWidth="1"/>
    <col min="20" max="20" width="27.54296875" style="3" customWidth="1"/>
    <col min="21" max="21" width="25.1796875" style="3" customWidth="1"/>
    <col min="22" max="22" width="62.453125" style="3" customWidth="1"/>
    <col min="23" max="23" width="93.81640625" style="3" bestFit="1" customWidth="1"/>
    <col min="24" max="16384" width="11.453125" style="3"/>
  </cols>
  <sheetData>
    <row r="1" spans="1:31" ht="32.15" customHeight="1" x14ac:dyDescent="0.3">
      <c r="A1" s="18" t="s">
        <v>22</v>
      </c>
      <c r="D1" s="6"/>
      <c r="E1" s="6"/>
      <c r="F1" s="6"/>
      <c r="G1" s="6"/>
      <c r="H1" s="6"/>
      <c r="I1" s="6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ht="20.149999999999999" customHeight="1" x14ac:dyDescent="0.3">
      <c r="A2" s="23" t="s">
        <v>0</v>
      </c>
      <c r="B2" s="19" t="s">
        <v>18</v>
      </c>
      <c r="C2" s="20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1" t="s">
        <v>7</v>
      </c>
      <c r="I2" s="21" t="s">
        <v>8</v>
      </c>
      <c r="J2" s="22" t="s">
        <v>9</v>
      </c>
      <c r="K2" s="22" t="s">
        <v>10</v>
      </c>
      <c r="L2" s="22" t="s">
        <v>11</v>
      </c>
      <c r="M2" s="22" t="s">
        <v>12</v>
      </c>
      <c r="N2" s="22" t="s">
        <v>13</v>
      </c>
      <c r="O2" s="22" t="s">
        <v>14</v>
      </c>
      <c r="P2" s="22" t="s">
        <v>15</v>
      </c>
      <c r="Q2" s="22" t="s">
        <v>16</v>
      </c>
      <c r="R2" s="22" t="s">
        <v>17</v>
      </c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ht="20.149999999999999" customHeight="1" x14ac:dyDescent="0.35">
      <c r="A3" s="17">
        <v>44593</v>
      </c>
      <c r="B3" s="8">
        <v>14922</v>
      </c>
      <c r="C3" s="24">
        <v>1418</v>
      </c>
      <c r="D3" s="24">
        <v>2460</v>
      </c>
      <c r="E3" s="24">
        <v>1175</v>
      </c>
      <c r="F3" s="24">
        <v>520</v>
      </c>
      <c r="G3" s="24">
        <v>218</v>
      </c>
      <c r="H3" s="24">
        <v>526</v>
      </c>
      <c r="I3" s="24">
        <v>1372</v>
      </c>
      <c r="J3" s="24">
        <v>280</v>
      </c>
      <c r="K3" s="24">
        <v>738</v>
      </c>
      <c r="L3" s="24">
        <v>3832</v>
      </c>
      <c r="M3" s="24">
        <v>676</v>
      </c>
      <c r="N3" s="24">
        <v>252</v>
      </c>
      <c r="O3" s="24">
        <v>573</v>
      </c>
      <c r="P3" s="24">
        <v>234</v>
      </c>
      <c r="Q3" s="24">
        <v>341</v>
      </c>
      <c r="R3" s="24">
        <v>307</v>
      </c>
      <c r="T3" s="12"/>
      <c r="U3" s="13"/>
      <c r="V3" s="11"/>
      <c r="W3" s="14"/>
      <c r="X3" s="15"/>
      <c r="Y3" s="15"/>
      <c r="Z3" s="15"/>
      <c r="AA3" s="10"/>
      <c r="AB3" s="10"/>
      <c r="AC3" s="10"/>
      <c r="AD3" s="10"/>
      <c r="AE3" s="10"/>
    </row>
    <row r="4" spans="1:31" ht="15.5" x14ac:dyDescent="0.35">
      <c r="A4" s="17">
        <v>44594</v>
      </c>
      <c r="B4" s="8">
        <v>15319</v>
      </c>
      <c r="C4" s="24">
        <v>1451</v>
      </c>
      <c r="D4" s="24">
        <v>2543</v>
      </c>
      <c r="E4" s="24">
        <v>1201</v>
      </c>
      <c r="F4" s="24">
        <v>530</v>
      </c>
      <c r="G4" s="24">
        <v>211</v>
      </c>
      <c r="H4" s="24">
        <v>521</v>
      </c>
      <c r="I4" s="24">
        <v>1398</v>
      </c>
      <c r="J4" s="24">
        <v>290</v>
      </c>
      <c r="K4" s="25">
        <v>796</v>
      </c>
      <c r="L4" s="24">
        <v>3964</v>
      </c>
      <c r="M4" s="24">
        <v>704</v>
      </c>
      <c r="N4" s="24">
        <v>262</v>
      </c>
      <c r="O4" s="24">
        <v>567</v>
      </c>
      <c r="P4" s="24">
        <v>253</v>
      </c>
      <c r="Q4" s="24">
        <v>323</v>
      </c>
      <c r="R4" s="24">
        <v>305</v>
      </c>
      <c r="T4" s="12"/>
      <c r="U4" s="13"/>
      <c r="V4" s="11"/>
      <c r="W4" s="16"/>
      <c r="X4" s="15"/>
      <c r="Y4" s="15"/>
      <c r="Z4" s="15"/>
      <c r="AA4" s="10"/>
      <c r="AB4" s="10"/>
      <c r="AC4" s="10"/>
      <c r="AD4" s="10"/>
      <c r="AE4" s="10"/>
    </row>
    <row r="5" spans="1:31" ht="15.5" x14ac:dyDescent="0.35">
      <c r="A5" s="17">
        <v>44595</v>
      </c>
      <c r="B5" s="8">
        <v>15532</v>
      </c>
      <c r="C5" s="24">
        <v>1554</v>
      </c>
      <c r="D5" s="24">
        <v>2600</v>
      </c>
      <c r="E5" s="24">
        <v>1188</v>
      </c>
      <c r="F5" s="24">
        <v>515</v>
      </c>
      <c r="G5" s="24">
        <v>218</v>
      </c>
      <c r="H5" s="24">
        <v>494</v>
      </c>
      <c r="I5" s="24">
        <v>1394</v>
      </c>
      <c r="J5" s="24">
        <v>287</v>
      </c>
      <c r="K5" s="25">
        <v>804</v>
      </c>
      <c r="L5" s="24">
        <v>4076</v>
      </c>
      <c r="M5" s="24">
        <v>695</v>
      </c>
      <c r="N5" s="24">
        <v>264</v>
      </c>
      <c r="O5" s="24">
        <v>571</v>
      </c>
      <c r="P5" s="24">
        <v>275</v>
      </c>
      <c r="Q5" s="24">
        <v>302</v>
      </c>
      <c r="R5" s="24">
        <v>295</v>
      </c>
      <c r="T5" s="12"/>
      <c r="U5" s="13"/>
      <c r="V5" s="11"/>
      <c r="W5" s="16"/>
      <c r="X5" s="15"/>
      <c r="Y5" s="15"/>
      <c r="Z5" s="15"/>
      <c r="AA5" s="10"/>
      <c r="AB5" s="10"/>
      <c r="AC5" s="10"/>
      <c r="AD5" s="10"/>
      <c r="AE5" s="10"/>
    </row>
    <row r="6" spans="1:31" ht="15.5" x14ac:dyDescent="0.35">
      <c r="A6" s="17">
        <v>44596</v>
      </c>
      <c r="B6" s="8">
        <v>15949</v>
      </c>
      <c r="C6" s="24">
        <v>1617</v>
      </c>
      <c r="D6" s="24">
        <v>2670</v>
      </c>
      <c r="E6" s="24">
        <v>1214</v>
      </c>
      <c r="F6" s="24">
        <v>516</v>
      </c>
      <c r="G6" s="24">
        <v>200</v>
      </c>
      <c r="H6" s="24">
        <v>485</v>
      </c>
      <c r="I6" s="24">
        <v>1420</v>
      </c>
      <c r="J6" s="24">
        <v>297</v>
      </c>
      <c r="K6" s="25">
        <v>855</v>
      </c>
      <c r="L6" s="24">
        <v>4194</v>
      </c>
      <c r="M6" s="24">
        <v>725</v>
      </c>
      <c r="N6" s="24">
        <v>256</v>
      </c>
      <c r="O6" s="24">
        <v>595</v>
      </c>
      <c r="P6" s="24">
        <v>286</v>
      </c>
      <c r="Q6" s="24">
        <v>306</v>
      </c>
      <c r="R6" s="24">
        <v>313</v>
      </c>
      <c r="T6" s="12"/>
      <c r="U6" s="13"/>
      <c r="V6" s="11"/>
      <c r="W6" s="16"/>
      <c r="X6" s="15"/>
      <c r="Y6" s="15"/>
      <c r="Z6" s="15"/>
      <c r="AA6" s="10"/>
      <c r="AB6" s="10"/>
      <c r="AC6" s="10"/>
      <c r="AD6" s="10"/>
      <c r="AE6" s="10"/>
    </row>
    <row r="7" spans="1:31" ht="15.5" x14ac:dyDescent="0.35">
      <c r="A7" s="17">
        <v>44599</v>
      </c>
      <c r="B7" s="8">
        <v>17116</v>
      </c>
      <c r="C7" s="24">
        <v>1736</v>
      </c>
      <c r="D7" s="24">
        <v>2925</v>
      </c>
      <c r="E7" s="24">
        <v>1242</v>
      </c>
      <c r="F7" s="24">
        <v>574</v>
      </c>
      <c r="G7" s="24">
        <v>214</v>
      </c>
      <c r="H7" s="24">
        <v>511</v>
      </c>
      <c r="I7" s="24">
        <v>1516</v>
      </c>
      <c r="J7" s="24">
        <v>338</v>
      </c>
      <c r="K7" s="25">
        <v>997</v>
      </c>
      <c r="L7" s="24">
        <v>4387</v>
      </c>
      <c r="M7" s="24">
        <v>774</v>
      </c>
      <c r="N7" s="24">
        <v>283</v>
      </c>
      <c r="O7" s="24">
        <v>644</v>
      </c>
      <c r="P7" s="24">
        <v>313</v>
      </c>
      <c r="Q7" s="24">
        <v>326</v>
      </c>
      <c r="R7" s="24">
        <v>336</v>
      </c>
      <c r="T7" s="12"/>
      <c r="U7" s="13"/>
      <c r="V7" s="11"/>
      <c r="W7" s="16"/>
      <c r="X7" s="15"/>
      <c r="Y7" s="15"/>
      <c r="Z7" s="15"/>
      <c r="AA7" s="10"/>
      <c r="AB7" s="10"/>
      <c r="AC7" s="10"/>
      <c r="AD7" s="10"/>
      <c r="AE7" s="10"/>
    </row>
    <row r="8" spans="1:31" ht="15.5" x14ac:dyDescent="0.35">
      <c r="A8" s="17">
        <v>44600</v>
      </c>
      <c r="B8" s="8">
        <v>17948</v>
      </c>
      <c r="C8" s="24">
        <v>1781</v>
      </c>
      <c r="D8" s="24">
        <v>3059</v>
      </c>
      <c r="E8" s="24">
        <v>1278</v>
      </c>
      <c r="F8" s="24">
        <v>615</v>
      </c>
      <c r="G8" s="24">
        <v>220</v>
      </c>
      <c r="H8" s="24">
        <v>511</v>
      </c>
      <c r="I8" s="24">
        <v>1544</v>
      </c>
      <c r="J8" s="24">
        <v>349</v>
      </c>
      <c r="K8" s="25">
        <v>1020</v>
      </c>
      <c r="L8" s="24">
        <v>4755</v>
      </c>
      <c r="M8" s="24">
        <v>818</v>
      </c>
      <c r="N8" s="24">
        <v>272</v>
      </c>
      <c r="O8" s="24">
        <v>704</v>
      </c>
      <c r="P8" s="24">
        <v>339</v>
      </c>
      <c r="Q8" s="24">
        <v>317</v>
      </c>
      <c r="R8" s="24">
        <v>366</v>
      </c>
      <c r="T8" s="12"/>
      <c r="U8" s="13"/>
      <c r="V8" s="11"/>
      <c r="W8" s="16"/>
      <c r="X8" s="15"/>
      <c r="Y8" s="15"/>
      <c r="Z8" s="15"/>
      <c r="AA8" s="10"/>
      <c r="AB8" s="10"/>
      <c r="AC8" s="10"/>
      <c r="AD8" s="10"/>
      <c r="AE8" s="10"/>
    </row>
    <row r="9" spans="1:31" ht="15.5" x14ac:dyDescent="0.35">
      <c r="A9" s="17">
        <v>44601</v>
      </c>
      <c r="B9" s="8">
        <v>18157</v>
      </c>
      <c r="C9" s="24">
        <v>1760</v>
      </c>
      <c r="D9" s="24">
        <v>3146</v>
      </c>
      <c r="E9" s="24">
        <v>1277</v>
      </c>
      <c r="F9" s="24">
        <v>634</v>
      </c>
      <c r="G9" s="24">
        <v>217</v>
      </c>
      <c r="H9" s="24">
        <v>514</v>
      </c>
      <c r="I9" s="24">
        <v>1528</v>
      </c>
      <c r="J9" s="24">
        <v>367</v>
      </c>
      <c r="K9" s="25">
        <v>1016</v>
      </c>
      <c r="L9" s="24">
        <v>4813</v>
      </c>
      <c r="M9" s="24">
        <v>789</v>
      </c>
      <c r="N9" s="24">
        <v>275</v>
      </c>
      <c r="O9" s="24">
        <v>747</v>
      </c>
      <c r="P9" s="24">
        <v>365</v>
      </c>
      <c r="Q9" s="24">
        <v>319</v>
      </c>
      <c r="R9" s="24">
        <v>390</v>
      </c>
      <c r="T9" s="12"/>
      <c r="U9" s="13"/>
      <c r="V9" s="11"/>
      <c r="W9" s="16"/>
      <c r="X9" s="15"/>
      <c r="Y9" s="15"/>
      <c r="Z9" s="15"/>
      <c r="AA9" s="10"/>
      <c r="AB9" s="10"/>
      <c r="AC9" s="10"/>
      <c r="AD9" s="10"/>
      <c r="AE9" s="10"/>
    </row>
    <row r="10" spans="1:31" ht="15.5" x14ac:dyDescent="0.35">
      <c r="A10" s="17">
        <v>44602</v>
      </c>
      <c r="B10" s="8">
        <v>18321</v>
      </c>
      <c r="C10" s="24">
        <v>1770</v>
      </c>
      <c r="D10" s="24">
        <v>3172</v>
      </c>
      <c r="E10" s="24">
        <v>1286</v>
      </c>
      <c r="F10" s="24">
        <v>615</v>
      </c>
      <c r="G10" s="24">
        <v>225</v>
      </c>
      <c r="H10" s="24">
        <v>485</v>
      </c>
      <c r="I10" s="24">
        <v>1560</v>
      </c>
      <c r="J10" s="24">
        <v>380</v>
      </c>
      <c r="K10" s="25">
        <v>1043</v>
      </c>
      <c r="L10" s="24">
        <v>4916</v>
      </c>
      <c r="M10" s="24">
        <v>752</v>
      </c>
      <c r="N10" s="24">
        <v>271</v>
      </c>
      <c r="O10" s="24">
        <v>774</v>
      </c>
      <c r="P10" s="24">
        <v>358</v>
      </c>
      <c r="Q10" s="24">
        <v>332</v>
      </c>
      <c r="R10" s="24">
        <v>382</v>
      </c>
      <c r="T10" s="12"/>
      <c r="U10" s="13"/>
      <c r="V10" s="11"/>
      <c r="W10" s="16"/>
      <c r="X10" s="15"/>
      <c r="Y10" s="15"/>
      <c r="Z10" s="15"/>
      <c r="AA10" s="10"/>
      <c r="AB10" s="10"/>
      <c r="AC10" s="10"/>
      <c r="AD10" s="10"/>
      <c r="AE10" s="10"/>
    </row>
    <row r="11" spans="1:31" ht="15.5" x14ac:dyDescent="0.35">
      <c r="A11" s="17">
        <v>44603</v>
      </c>
      <c r="B11" s="8">
        <v>18494</v>
      </c>
      <c r="C11" s="24">
        <v>1849</v>
      </c>
      <c r="D11" s="24">
        <v>3202</v>
      </c>
      <c r="E11" s="24">
        <v>1301</v>
      </c>
      <c r="F11" s="24">
        <v>638</v>
      </c>
      <c r="G11" s="24">
        <v>214</v>
      </c>
      <c r="H11" s="24">
        <v>472</v>
      </c>
      <c r="I11" s="24">
        <v>1530</v>
      </c>
      <c r="J11" s="24">
        <v>386</v>
      </c>
      <c r="K11" s="25">
        <v>1037</v>
      </c>
      <c r="L11" s="24">
        <v>4913</v>
      </c>
      <c r="M11" s="24">
        <v>762</v>
      </c>
      <c r="N11" s="24">
        <v>293</v>
      </c>
      <c r="O11" s="24">
        <v>776</v>
      </c>
      <c r="P11" s="24">
        <v>382</v>
      </c>
      <c r="Q11" s="24">
        <v>339</v>
      </c>
      <c r="R11" s="24">
        <v>400</v>
      </c>
      <c r="T11" s="12"/>
      <c r="U11" s="13"/>
      <c r="V11" s="11"/>
      <c r="W11" s="16"/>
      <c r="X11" s="15"/>
      <c r="Y11" s="15"/>
      <c r="Z11" s="15"/>
      <c r="AA11" s="10"/>
      <c r="AB11" s="10"/>
      <c r="AC11" s="10"/>
      <c r="AD11" s="10"/>
      <c r="AE11" s="10"/>
    </row>
    <row r="12" spans="1:31" ht="15.5" x14ac:dyDescent="0.35">
      <c r="A12" s="17">
        <v>44606</v>
      </c>
      <c r="B12" s="8">
        <v>18943</v>
      </c>
      <c r="C12" s="24">
        <v>1868</v>
      </c>
      <c r="D12" s="24">
        <v>3528</v>
      </c>
      <c r="E12" s="24">
        <v>1323</v>
      </c>
      <c r="F12" s="24">
        <v>660</v>
      </c>
      <c r="G12" s="24">
        <v>197</v>
      </c>
      <c r="H12" s="24">
        <v>469</v>
      </c>
      <c r="I12" s="24">
        <v>1637</v>
      </c>
      <c r="J12" s="24">
        <v>382</v>
      </c>
      <c r="K12" s="25">
        <v>1036</v>
      </c>
      <c r="L12" s="24">
        <v>4750</v>
      </c>
      <c r="M12" s="24">
        <v>809</v>
      </c>
      <c r="N12" s="24">
        <v>314</v>
      </c>
      <c r="O12" s="24">
        <v>830</v>
      </c>
      <c r="P12" s="24">
        <v>366</v>
      </c>
      <c r="Q12" s="24">
        <v>344</v>
      </c>
      <c r="R12" s="24">
        <v>430</v>
      </c>
      <c r="T12" s="12"/>
      <c r="U12" s="13"/>
      <c r="V12" s="11"/>
      <c r="W12" s="16"/>
      <c r="X12" s="15"/>
      <c r="Y12" s="15"/>
      <c r="Z12" s="15"/>
      <c r="AA12" s="10"/>
      <c r="AB12" s="10"/>
      <c r="AC12" s="10"/>
      <c r="AD12" s="10"/>
      <c r="AE12" s="10"/>
    </row>
    <row r="13" spans="1:31" ht="15.5" x14ac:dyDescent="0.35">
      <c r="A13" s="17">
        <v>44607</v>
      </c>
      <c r="B13" s="8">
        <v>19469</v>
      </c>
      <c r="C13" s="24">
        <v>1916</v>
      </c>
      <c r="D13" s="24">
        <v>3588</v>
      </c>
      <c r="E13" s="24">
        <v>1327</v>
      </c>
      <c r="F13" s="24">
        <v>674</v>
      </c>
      <c r="G13" s="24">
        <v>201</v>
      </c>
      <c r="H13" s="24">
        <v>445</v>
      </c>
      <c r="I13" s="24">
        <v>1618</v>
      </c>
      <c r="J13" s="24">
        <v>384</v>
      </c>
      <c r="K13" s="25">
        <v>1074</v>
      </c>
      <c r="L13" s="24">
        <v>5052</v>
      </c>
      <c r="M13" s="24">
        <v>803</v>
      </c>
      <c r="N13" s="24">
        <v>297</v>
      </c>
      <c r="O13" s="24">
        <v>866</v>
      </c>
      <c r="P13" s="24">
        <v>429</v>
      </c>
      <c r="Q13" s="24">
        <v>345</v>
      </c>
      <c r="R13" s="24">
        <v>450</v>
      </c>
      <c r="T13" s="12"/>
      <c r="U13" s="13"/>
      <c r="V13" s="11"/>
      <c r="W13" s="16"/>
      <c r="X13" s="15"/>
      <c r="Y13" s="15"/>
      <c r="Z13" s="15"/>
      <c r="AA13" s="10"/>
      <c r="AB13" s="10"/>
      <c r="AC13" s="10"/>
      <c r="AD13" s="10"/>
      <c r="AE13" s="10"/>
    </row>
    <row r="14" spans="1:31" ht="15.5" x14ac:dyDescent="0.35">
      <c r="A14" s="17">
        <v>44608</v>
      </c>
      <c r="B14" s="8">
        <v>19605</v>
      </c>
      <c r="C14" s="24">
        <v>1936</v>
      </c>
      <c r="D14" s="24">
        <v>3645</v>
      </c>
      <c r="E14" s="24">
        <v>1260</v>
      </c>
      <c r="F14" s="24">
        <v>649</v>
      </c>
      <c r="G14" s="24">
        <v>205</v>
      </c>
      <c r="H14" s="24">
        <v>428</v>
      </c>
      <c r="I14" s="24">
        <v>1638</v>
      </c>
      <c r="J14" s="24">
        <v>372</v>
      </c>
      <c r="K14" s="25">
        <v>1096</v>
      </c>
      <c r="L14" s="24">
        <v>5120</v>
      </c>
      <c r="M14" s="24">
        <v>827</v>
      </c>
      <c r="N14" s="24">
        <v>319</v>
      </c>
      <c r="O14" s="24">
        <v>870</v>
      </c>
      <c r="P14" s="24">
        <v>450</v>
      </c>
      <c r="Q14" s="24">
        <v>331</v>
      </c>
      <c r="R14" s="24">
        <v>459</v>
      </c>
      <c r="T14" s="12"/>
      <c r="U14" s="13"/>
      <c r="V14" s="11"/>
      <c r="W14" s="16"/>
      <c r="X14" s="15"/>
      <c r="Y14" s="15"/>
      <c r="Z14" s="15"/>
      <c r="AA14" s="10"/>
      <c r="AB14" s="10"/>
      <c r="AC14" s="10"/>
      <c r="AD14" s="10"/>
      <c r="AE14" s="10"/>
    </row>
    <row r="15" spans="1:31" x14ac:dyDescent="0.3">
      <c r="A15" s="17">
        <v>44609</v>
      </c>
      <c r="B15" s="8">
        <v>19429</v>
      </c>
      <c r="C15" s="24">
        <v>1885</v>
      </c>
      <c r="D15" s="24">
        <v>3680</v>
      </c>
      <c r="E15" s="24">
        <v>1249</v>
      </c>
      <c r="F15" s="24">
        <v>664</v>
      </c>
      <c r="G15" s="24">
        <v>182</v>
      </c>
      <c r="H15" s="24">
        <v>413</v>
      </c>
      <c r="I15" s="24">
        <v>1575</v>
      </c>
      <c r="J15" s="24">
        <v>405</v>
      </c>
      <c r="K15" s="24">
        <v>1055</v>
      </c>
      <c r="L15" s="24">
        <v>5103</v>
      </c>
      <c r="M15" s="24">
        <v>819</v>
      </c>
      <c r="N15" s="24">
        <v>301</v>
      </c>
      <c r="O15" s="24">
        <v>866</v>
      </c>
      <c r="P15" s="24">
        <v>450</v>
      </c>
      <c r="Q15" s="24">
        <v>343</v>
      </c>
      <c r="R15" s="24">
        <v>439</v>
      </c>
    </row>
    <row r="16" spans="1:31" ht="15.5" x14ac:dyDescent="0.35">
      <c r="A16" s="17">
        <v>44610</v>
      </c>
      <c r="B16" s="8">
        <v>19394</v>
      </c>
      <c r="C16" s="24">
        <v>1916</v>
      </c>
      <c r="D16" s="24">
        <v>3714</v>
      </c>
      <c r="E16" s="24">
        <v>1196</v>
      </c>
      <c r="F16" s="24">
        <v>669</v>
      </c>
      <c r="G16" s="24">
        <v>180</v>
      </c>
      <c r="H16" s="24">
        <v>422</v>
      </c>
      <c r="I16" s="24">
        <v>1515</v>
      </c>
      <c r="J16" s="24">
        <v>421</v>
      </c>
      <c r="K16" s="25">
        <v>1051</v>
      </c>
      <c r="L16" s="24">
        <v>5060</v>
      </c>
      <c r="M16" s="24">
        <v>793</v>
      </c>
      <c r="N16" s="24">
        <v>323</v>
      </c>
      <c r="O16" s="24">
        <v>933</v>
      </c>
      <c r="P16" s="24">
        <v>452</v>
      </c>
      <c r="Q16" s="24">
        <v>328</v>
      </c>
      <c r="R16" s="24">
        <v>421</v>
      </c>
      <c r="T16" s="12"/>
      <c r="U16" s="13"/>
      <c r="V16" s="11"/>
      <c r="W16" s="16"/>
      <c r="X16" s="15"/>
      <c r="Y16" s="15"/>
      <c r="Z16" s="15"/>
      <c r="AA16" s="10"/>
      <c r="AB16" s="10"/>
      <c r="AC16" s="10"/>
      <c r="AD16" s="10"/>
      <c r="AE16" s="10"/>
    </row>
    <row r="17" spans="1:31" ht="15.5" x14ac:dyDescent="0.35">
      <c r="A17" s="17">
        <v>44613</v>
      </c>
      <c r="B17" s="8">
        <v>19678</v>
      </c>
      <c r="C17" s="24">
        <v>2006</v>
      </c>
      <c r="D17" s="24">
        <v>3915</v>
      </c>
      <c r="E17" s="24">
        <v>1118</v>
      </c>
      <c r="F17" s="24">
        <v>688</v>
      </c>
      <c r="G17" s="24">
        <v>183</v>
      </c>
      <c r="H17" s="24">
        <v>409</v>
      </c>
      <c r="I17" s="24">
        <v>1551</v>
      </c>
      <c r="J17" s="24">
        <v>448</v>
      </c>
      <c r="K17" s="25">
        <v>1075</v>
      </c>
      <c r="L17" s="24">
        <v>4842</v>
      </c>
      <c r="M17" s="24">
        <v>818</v>
      </c>
      <c r="N17" s="24">
        <v>351</v>
      </c>
      <c r="O17" s="24">
        <v>946</v>
      </c>
      <c r="P17" s="24">
        <v>490</v>
      </c>
      <c r="Q17" s="24">
        <v>353</v>
      </c>
      <c r="R17" s="24">
        <v>485</v>
      </c>
      <c r="T17" s="12"/>
      <c r="U17" s="13"/>
      <c r="V17" s="11"/>
      <c r="W17" s="16"/>
      <c r="X17" s="15"/>
      <c r="Y17" s="15"/>
      <c r="Z17" s="15"/>
      <c r="AA17" s="10"/>
      <c r="AB17" s="10"/>
      <c r="AC17" s="10"/>
      <c r="AD17" s="10"/>
      <c r="AE17" s="10"/>
    </row>
    <row r="18" spans="1:31" ht="15.5" x14ac:dyDescent="0.35">
      <c r="A18" s="17">
        <v>44614</v>
      </c>
      <c r="B18" s="8">
        <v>20009</v>
      </c>
      <c r="C18" s="24">
        <v>2031</v>
      </c>
      <c r="D18" s="24">
        <v>4048</v>
      </c>
      <c r="E18" s="24">
        <v>1119</v>
      </c>
      <c r="F18" s="24">
        <v>716</v>
      </c>
      <c r="G18" s="24">
        <v>175</v>
      </c>
      <c r="H18" s="24">
        <v>396</v>
      </c>
      <c r="I18" s="24">
        <v>1540</v>
      </c>
      <c r="J18" s="24">
        <v>457</v>
      </c>
      <c r="K18" s="25">
        <v>1111</v>
      </c>
      <c r="L18" s="24">
        <v>4960</v>
      </c>
      <c r="M18" s="24">
        <v>807</v>
      </c>
      <c r="N18" s="24">
        <v>340</v>
      </c>
      <c r="O18" s="24">
        <v>967</v>
      </c>
      <c r="P18" s="24">
        <v>498</v>
      </c>
      <c r="Q18" s="24">
        <v>340</v>
      </c>
      <c r="R18" s="24">
        <v>504</v>
      </c>
      <c r="T18" s="12"/>
      <c r="U18" s="13"/>
      <c r="V18" s="11"/>
      <c r="W18" s="16"/>
      <c r="X18" s="15"/>
      <c r="Y18" s="15"/>
      <c r="Z18" s="15"/>
      <c r="AA18" s="10"/>
      <c r="AB18" s="10"/>
      <c r="AC18" s="10"/>
      <c r="AD18" s="10"/>
      <c r="AE18" s="10"/>
    </row>
    <row r="19" spans="1:31" x14ac:dyDescent="0.3">
      <c r="A19" s="17">
        <v>44615</v>
      </c>
      <c r="B19" s="8">
        <v>19896</v>
      </c>
      <c r="C19" s="24">
        <v>1968</v>
      </c>
      <c r="D19" s="24">
        <v>4029</v>
      </c>
      <c r="E19" s="24">
        <v>1080</v>
      </c>
      <c r="F19" s="24">
        <v>701</v>
      </c>
      <c r="G19" s="24">
        <v>163</v>
      </c>
      <c r="H19" s="24">
        <v>361</v>
      </c>
      <c r="I19" s="24">
        <v>1535</v>
      </c>
      <c r="J19" s="24">
        <v>457</v>
      </c>
      <c r="K19" s="24">
        <v>1080</v>
      </c>
      <c r="L19" s="24">
        <v>4989</v>
      </c>
      <c r="M19" s="24">
        <v>798</v>
      </c>
      <c r="N19" s="24">
        <v>334</v>
      </c>
      <c r="O19" s="24">
        <v>997</v>
      </c>
      <c r="P19" s="24">
        <v>527</v>
      </c>
      <c r="Q19" s="24">
        <v>357</v>
      </c>
      <c r="R19" s="24">
        <v>520</v>
      </c>
    </row>
    <row r="20" spans="1:31" x14ac:dyDescent="0.3">
      <c r="A20" s="17">
        <v>44616</v>
      </c>
      <c r="B20" s="8">
        <v>19594</v>
      </c>
      <c r="C20" s="24">
        <v>1945</v>
      </c>
      <c r="D20" s="24">
        <v>4009</v>
      </c>
      <c r="E20" s="24">
        <v>1018</v>
      </c>
      <c r="F20" s="24">
        <v>677</v>
      </c>
      <c r="G20" s="24">
        <v>177</v>
      </c>
      <c r="H20" s="24">
        <v>350</v>
      </c>
      <c r="I20" s="24">
        <v>1453</v>
      </c>
      <c r="J20" s="24">
        <v>468</v>
      </c>
      <c r="K20" s="24">
        <v>1061</v>
      </c>
      <c r="L20" s="24">
        <v>4879</v>
      </c>
      <c r="M20" s="24">
        <v>787</v>
      </c>
      <c r="N20" s="24">
        <v>326</v>
      </c>
      <c r="O20" s="24">
        <v>1011</v>
      </c>
      <c r="P20" s="24">
        <v>548</v>
      </c>
      <c r="Q20" s="24">
        <v>339</v>
      </c>
      <c r="R20" s="24">
        <v>546</v>
      </c>
      <c r="T20" s="28"/>
    </row>
    <row r="21" spans="1:31" x14ac:dyDescent="0.3">
      <c r="A21" s="17">
        <v>44617</v>
      </c>
      <c r="B21" s="8">
        <v>19349</v>
      </c>
      <c r="C21" s="24">
        <v>1892</v>
      </c>
      <c r="D21" s="24">
        <v>3952</v>
      </c>
      <c r="E21" s="24">
        <v>994</v>
      </c>
      <c r="F21" s="24">
        <v>700</v>
      </c>
      <c r="G21" s="24">
        <v>162</v>
      </c>
      <c r="H21" s="24">
        <v>346</v>
      </c>
      <c r="I21" s="24">
        <v>1436</v>
      </c>
      <c r="J21" s="24">
        <v>489</v>
      </c>
      <c r="K21" s="24">
        <v>1051</v>
      </c>
      <c r="L21" s="24">
        <v>4708</v>
      </c>
      <c r="M21" s="24">
        <v>782</v>
      </c>
      <c r="N21" s="24">
        <v>323</v>
      </c>
      <c r="O21" s="24">
        <v>1044</v>
      </c>
      <c r="P21" s="24">
        <v>558</v>
      </c>
      <c r="Q21" s="24">
        <v>348</v>
      </c>
      <c r="R21" s="24">
        <v>564</v>
      </c>
    </row>
    <row r="22" spans="1:31" x14ac:dyDescent="0.3">
      <c r="A22" s="17">
        <v>44620</v>
      </c>
      <c r="B22" s="8">
        <v>19432</v>
      </c>
      <c r="C22" s="24">
        <v>1869</v>
      </c>
      <c r="D22" s="24">
        <v>4060</v>
      </c>
      <c r="E22" s="24">
        <v>972</v>
      </c>
      <c r="F22" s="24">
        <v>725</v>
      </c>
      <c r="G22" s="24">
        <v>161</v>
      </c>
      <c r="H22" s="24">
        <v>317</v>
      </c>
      <c r="I22" s="24">
        <v>1432</v>
      </c>
      <c r="J22" s="24">
        <v>527</v>
      </c>
      <c r="K22" s="24">
        <v>1117</v>
      </c>
      <c r="L22" s="24">
        <v>4492</v>
      </c>
      <c r="M22" s="24">
        <v>777</v>
      </c>
      <c r="N22" s="24">
        <v>316</v>
      </c>
      <c r="O22" s="24">
        <v>1081</v>
      </c>
      <c r="P22" s="24">
        <v>589</v>
      </c>
      <c r="Q22" s="24">
        <v>392</v>
      </c>
      <c r="R22" s="24">
        <v>605</v>
      </c>
    </row>
    <row r="23" spans="1:31" ht="15.5" x14ac:dyDescent="0.35">
      <c r="A23" s="17">
        <v>44621</v>
      </c>
      <c r="B23" s="8">
        <v>19749</v>
      </c>
      <c r="C23" s="24">
        <v>1863</v>
      </c>
      <c r="D23" s="24">
        <v>4134</v>
      </c>
      <c r="E23" s="24">
        <v>953</v>
      </c>
      <c r="F23" s="24">
        <v>785</v>
      </c>
      <c r="G23" s="24">
        <v>162</v>
      </c>
      <c r="H23" s="24">
        <v>327</v>
      </c>
      <c r="I23" s="24">
        <v>1374</v>
      </c>
      <c r="J23" s="24">
        <v>586</v>
      </c>
      <c r="K23" s="25">
        <v>1140</v>
      </c>
      <c r="L23" s="24">
        <v>4569</v>
      </c>
      <c r="M23" s="24">
        <v>797</v>
      </c>
      <c r="N23" s="24">
        <v>306</v>
      </c>
      <c r="O23" s="24">
        <v>1129</v>
      </c>
      <c r="P23" s="24">
        <v>627</v>
      </c>
      <c r="Q23" s="24">
        <v>379</v>
      </c>
      <c r="R23" s="24">
        <v>618</v>
      </c>
      <c r="T23" s="12"/>
      <c r="U23" s="13"/>
      <c r="V23" s="11"/>
      <c r="W23" s="16"/>
      <c r="X23" s="15"/>
      <c r="Y23" s="15"/>
      <c r="Z23" s="15"/>
      <c r="AA23" s="10"/>
      <c r="AB23" s="10"/>
      <c r="AC23" s="10"/>
      <c r="AD23" s="10"/>
      <c r="AE23" s="10"/>
    </row>
    <row r="24" spans="1:31" x14ac:dyDescent="0.3">
      <c r="A24" s="17">
        <v>44622</v>
      </c>
      <c r="B24" s="8">
        <v>19550</v>
      </c>
      <c r="C24" s="24">
        <v>1817</v>
      </c>
      <c r="D24" s="24">
        <v>4071</v>
      </c>
      <c r="E24" s="24">
        <v>928</v>
      </c>
      <c r="F24" s="24">
        <v>755</v>
      </c>
      <c r="G24" s="24">
        <v>146</v>
      </c>
      <c r="H24" s="24">
        <v>315</v>
      </c>
      <c r="I24" s="24">
        <v>1358</v>
      </c>
      <c r="J24" s="24">
        <v>595</v>
      </c>
      <c r="K24" s="24">
        <v>1146</v>
      </c>
      <c r="L24" s="24">
        <v>4556</v>
      </c>
      <c r="M24" s="24">
        <v>794</v>
      </c>
      <c r="N24" s="24">
        <v>300</v>
      </c>
      <c r="O24" s="24">
        <v>1104</v>
      </c>
      <c r="P24" s="24">
        <v>634</v>
      </c>
      <c r="Q24" s="24">
        <v>382</v>
      </c>
      <c r="R24" s="24">
        <v>649</v>
      </c>
    </row>
    <row r="25" spans="1:31" x14ac:dyDescent="0.3">
      <c r="A25" s="17">
        <v>44623</v>
      </c>
      <c r="B25" s="8">
        <v>19155</v>
      </c>
      <c r="C25" s="24">
        <v>1747</v>
      </c>
      <c r="D25" s="24">
        <v>3967</v>
      </c>
      <c r="E25" s="24">
        <v>907</v>
      </c>
      <c r="F25" s="24">
        <v>741</v>
      </c>
      <c r="G25" s="24">
        <v>133</v>
      </c>
      <c r="H25" s="24">
        <v>297</v>
      </c>
      <c r="I25" s="24">
        <v>1337</v>
      </c>
      <c r="J25" s="24">
        <v>569</v>
      </c>
      <c r="K25" s="24">
        <v>1123</v>
      </c>
      <c r="L25" s="24">
        <v>4481</v>
      </c>
      <c r="M25" s="24">
        <v>811</v>
      </c>
      <c r="N25" s="24">
        <v>281</v>
      </c>
      <c r="O25" s="24">
        <v>1122</v>
      </c>
      <c r="P25" s="24">
        <v>631</v>
      </c>
      <c r="Q25" s="24">
        <v>343</v>
      </c>
      <c r="R25" s="24">
        <v>665</v>
      </c>
    </row>
    <row r="26" spans="1:31" ht="15.5" x14ac:dyDescent="0.35">
      <c r="A26" s="17">
        <v>44624</v>
      </c>
      <c r="B26" s="8">
        <v>19131</v>
      </c>
      <c r="C26" s="24">
        <v>1717</v>
      </c>
      <c r="D26" s="24">
        <v>3977</v>
      </c>
      <c r="E26" s="24">
        <v>886</v>
      </c>
      <c r="F26" s="24">
        <v>725</v>
      </c>
      <c r="G26" s="24">
        <v>124</v>
      </c>
      <c r="H26" s="24">
        <v>279</v>
      </c>
      <c r="I26" s="24">
        <v>1358</v>
      </c>
      <c r="J26" s="24">
        <v>570</v>
      </c>
      <c r="K26" s="25">
        <v>1121</v>
      </c>
      <c r="L26" s="24">
        <v>4407</v>
      </c>
      <c r="M26" s="24">
        <v>827</v>
      </c>
      <c r="N26" s="24">
        <v>277</v>
      </c>
      <c r="O26" s="24">
        <v>1153</v>
      </c>
      <c r="P26" s="24">
        <v>626</v>
      </c>
      <c r="Q26" s="24">
        <v>392</v>
      </c>
      <c r="R26" s="24">
        <v>692</v>
      </c>
      <c r="T26" s="12"/>
      <c r="U26" s="13"/>
      <c r="V26" s="11"/>
      <c r="W26" s="16"/>
      <c r="X26" s="15"/>
      <c r="Y26" s="15"/>
      <c r="Z26" s="15"/>
      <c r="AA26" s="10"/>
      <c r="AB26" s="10"/>
      <c r="AC26" s="10"/>
      <c r="AD26" s="10"/>
      <c r="AE26" s="10"/>
    </row>
    <row r="27" spans="1:31" x14ac:dyDescent="0.3">
      <c r="A27" s="17">
        <v>44627</v>
      </c>
      <c r="B27" s="8">
        <v>19861</v>
      </c>
      <c r="C27" s="24">
        <v>1843</v>
      </c>
      <c r="D27" s="24">
        <v>4086</v>
      </c>
      <c r="E27" s="24">
        <v>923</v>
      </c>
      <c r="F27" s="24">
        <v>764</v>
      </c>
      <c r="G27" s="24">
        <v>115</v>
      </c>
      <c r="H27" s="24">
        <v>332</v>
      </c>
      <c r="I27" s="24">
        <v>1476</v>
      </c>
      <c r="J27" s="24">
        <v>648</v>
      </c>
      <c r="K27" s="24">
        <v>1180</v>
      </c>
      <c r="L27" s="24">
        <v>4371</v>
      </c>
      <c r="M27" s="24">
        <v>842</v>
      </c>
      <c r="N27" s="24">
        <v>293</v>
      </c>
      <c r="O27" s="24">
        <v>1191</v>
      </c>
      <c r="P27" s="24">
        <v>659</v>
      </c>
      <c r="Q27" s="24">
        <v>385</v>
      </c>
      <c r="R27" s="24">
        <v>753</v>
      </c>
      <c r="T27" s="28"/>
    </row>
    <row r="28" spans="1:31" x14ac:dyDescent="0.3">
      <c r="A28" s="17">
        <v>44628</v>
      </c>
      <c r="B28" s="8">
        <v>20395</v>
      </c>
      <c r="C28" s="24">
        <v>1868</v>
      </c>
      <c r="D28" s="24">
        <v>4273</v>
      </c>
      <c r="E28" s="24">
        <v>916</v>
      </c>
      <c r="F28" s="24">
        <v>785</v>
      </c>
      <c r="G28" s="24">
        <v>124</v>
      </c>
      <c r="H28" s="24">
        <v>348</v>
      </c>
      <c r="I28" s="24">
        <v>1416</v>
      </c>
      <c r="J28" s="24">
        <v>636</v>
      </c>
      <c r="K28" s="24">
        <v>1199</v>
      </c>
      <c r="L28" s="24">
        <v>4595</v>
      </c>
      <c r="M28" s="24">
        <v>824</v>
      </c>
      <c r="N28" s="24">
        <v>303</v>
      </c>
      <c r="O28" s="24">
        <v>1209</v>
      </c>
      <c r="P28" s="24">
        <v>703</v>
      </c>
      <c r="Q28" s="24">
        <v>408</v>
      </c>
      <c r="R28" s="24">
        <v>788</v>
      </c>
    </row>
    <row r="29" spans="1:31" ht="15.5" x14ac:dyDescent="0.35">
      <c r="A29" s="17">
        <v>44629</v>
      </c>
      <c r="B29" s="8">
        <v>20722</v>
      </c>
      <c r="C29" s="24">
        <v>1980</v>
      </c>
      <c r="D29" s="24">
        <v>4268</v>
      </c>
      <c r="E29" s="24">
        <v>890</v>
      </c>
      <c r="F29" s="24">
        <v>799</v>
      </c>
      <c r="G29" s="24">
        <v>137</v>
      </c>
      <c r="H29" s="24">
        <v>353</v>
      </c>
      <c r="I29" s="24">
        <v>1421</v>
      </c>
      <c r="J29" s="24">
        <v>604</v>
      </c>
      <c r="K29" s="25">
        <v>1190</v>
      </c>
      <c r="L29" s="24">
        <v>4707</v>
      </c>
      <c r="M29" s="24">
        <v>852</v>
      </c>
      <c r="N29" s="24">
        <v>325</v>
      </c>
      <c r="O29" s="24">
        <v>1242</v>
      </c>
      <c r="P29" s="24">
        <v>731</v>
      </c>
      <c r="Q29" s="24">
        <v>418</v>
      </c>
      <c r="R29" s="24">
        <v>805</v>
      </c>
      <c r="T29" s="12"/>
      <c r="U29" s="13"/>
      <c r="V29" s="11"/>
      <c r="W29" s="16"/>
      <c r="X29" s="15"/>
      <c r="Y29" s="15"/>
      <c r="Z29" s="15"/>
      <c r="AA29" s="10"/>
      <c r="AB29" s="10"/>
      <c r="AC29" s="10"/>
      <c r="AD29" s="10"/>
      <c r="AE29" s="10"/>
    </row>
    <row r="30" spans="1:31" x14ac:dyDescent="0.3">
      <c r="A30" s="17">
        <v>44630</v>
      </c>
      <c r="B30" s="8">
        <v>20795</v>
      </c>
      <c r="C30" s="24">
        <v>1970</v>
      </c>
      <c r="D30" s="24">
        <v>4241</v>
      </c>
      <c r="E30" s="24">
        <v>925</v>
      </c>
      <c r="F30" s="24">
        <v>795</v>
      </c>
      <c r="G30" s="24">
        <v>133</v>
      </c>
      <c r="H30" s="24">
        <v>326</v>
      </c>
      <c r="I30" s="24">
        <v>1392</v>
      </c>
      <c r="J30" s="24">
        <v>638</v>
      </c>
      <c r="K30" s="24">
        <v>1215</v>
      </c>
      <c r="L30" s="24">
        <v>4690</v>
      </c>
      <c r="M30" s="24">
        <v>878</v>
      </c>
      <c r="N30" s="24">
        <v>334</v>
      </c>
      <c r="O30" s="24">
        <v>1277</v>
      </c>
      <c r="P30" s="24">
        <v>717</v>
      </c>
      <c r="Q30" s="24">
        <v>422</v>
      </c>
      <c r="R30" s="24">
        <v>842</v>
      </c>
      <c r="T30" s="31"/>
    </row>
    <row r="31" spans="1:31" ht="15.5" x14ac:dyDescent="0.35">
      <c r="A31" s="17">
        <v>44631</v>
      </c>
      <c r="B31" s="8">
        <v>21021</v>
      </c>
      <c r="C31" s="24">
        <v>1976</v>
      </c>
      <c r="D31" s="24">
        <v>4306</v>
      </c>
      <c r="E31" s="24">
        <v>882</v>
      </c>
      <c r="F31" s="24">
        <v>783</v>
      </c>
      <c r="G31" s="24">
        <v>128</v>
      </c>
      <c r="H31" s="24">
        <v>321</v>
      </c>
      <c r="I31" s="24">
        <v>1425</v>
      </c>
      <c r="J31" s="24">
        <v>646</v>
      </c>
      <c r="K31" s="25">
        <v>1223</v>
      </c>
      <c r="L31" s="24">
        <v>4798</v>
      </c>
      <c r="M31" s="24">
        <v>884</v>
      </c>
      <c r="N31" s="24">
        <v>320</v>
      </c>
      <c r="O31" s="24">
        <v>1287</v>
      </c>
      <c r="P31" s="24">
        <v>715</v>
      </c>
      <c r="Q31" s="24">
        <v>427</v>
      </c>
      <c r="R31" s="24">
        <v>900</v>
      </c>
      <c r="T31" s="12"/>
      <c r="U31" s="13"/>
      <c r="V31" s="11"/>
      <c r="W31" s="16"/>
      <c r="X31" s="15"/>
      <c r="Y31" s="15"/>
      <c r="Z31" s="15"/>
      <c r="AA31" s="10"/>
      <c r="AB31" s="10"/>
      <c r="AC31" s="10"/>
      <c r="AD31" s="10"/>
      <c r="AE31" s="10"/>
    </row>
    <row r="32" spans="1:31" x14ac:dyDescent="0.3">
      <c r="A32" s="17">
        <v>44634</v>
      </c>
      <c r="B32" s="8">
        <v>22129</v>
      </c>
      <c r="C32" s="24">
        <v>2062</v>
      </c>
      <c r="D32" s="24">
        <v>4651</v>
      </c>
      <c r="E32" s="24">
        <v>913</v>
      </c>
      <c r="F32" s="24">
        <v>763</v>
      </c>
      <c r="G32" s="24">
        <v>138</v>
      </c>
      <c r="H32" s="24">
        <v>355</v>
      </c>
      <c r="I32" s="24">
        <v>1458</v>
      </c>
      <c r="J32" s="24">
        <v>694</v>
      </c>
      <c r="K32" s="24">
        <v>1332</v>
      </c>
      <c r="L32" s="24">
        <v>4809</v>
      </c>
      <c r="M32" s="24">
        <v>966</v>
      </c>
      <c r="N32" s="24">
        <v>393</v>
      </c>
      <c r="O32" s="24">
        <v>1409</v>
      </c>
      <c r="P32" s="24">
        <v>801</v>
      </c>
      <c r="Q32" s="24">
        <v>474</v>
      </c>
      <c r="R32" s="24">
        <v>911</v>
      </c>
    </row>
    <row r="33" spans="1:20" x14ac:dyDescent="0.3">
      <c r="A33" s="17">
        <v>44635</v>
      </c>
      <c r="B33" s="8">
        <v>23324</v>
      </c>
      <c r="C33" s="24">
        <v>2124</v>
      </c>
      <c r="D33" s="24">
        <v>4940</v>
      </c>
      <c r="E33" s="24">
        <v>917</v>
      </c>
      <c r="F33" s="24">
        <v>800</v>
      </c>
      <c r="G33" s="24">
        <v>179</v>
      </c>
      <c r="H33" s="24">
        <v>398</v>
      </c>
      <c r="I33" s="24">
        <v>1494</v>
      </c>
      <c r="J33" s="24">
        <v>722</v>
      </c>
      <c r="K33" s="24">
        <v>1456</v>
      </c>
      <c r="L33" s="24">
        <v>5159</v>
      </c>
      <c r="M33" s="24">
        <v>991</v>
      </c>
      <c r="N33" s="24">
        <v>410</v>
      </c>
      <c r="O33" s="24">
        <v>1483</v>
      </c>
      <c r="P33" s="24">
        <v>798</v>
      </c>
      <c r="Q33" s="24">
        <v>500</v>
      </c>
      <c r="R33" s="24">
        <v>953</v>
      </c>
    </row>
    <row r="34" spans="1:20" x14ac:dyDescent="0.3">
      <c r="A34" s="17">
        <v>44636</v>
      </c>
      <c r="B34" s="8">
        <v>23758</v>
      </c>
      <c r="C34" s="24">
        <v>2145</v>
      </c>
      <c r="D34" s="24">
        <v>4904</v>
      </c>
      <c r="E34" s="24">
        <v>946</v>
      </c>
      <c r="F34" s="24">
        <v>795</v>
      </c>
      <c r="G34" s="24">
        <v>175</v>
      </c>
      <c r="H34" s="24">
        <v>393</v>
      </c>
      <c r="I34" s="24">
        <v>1502</v>
      </c>
      <c r="J34" s="24">
        <v>782</v>
      </c>
      <c r="K34" s="24">
        <v>1483</v>
      </c>
      <c r="L34" s="24">
        <v>5393</v>
      </c>
      <c r="M34" s="24">
        <v>976</v>
      </c>
      <c r="N34" s="24">
        <v>422</v>
      </c>
      <c r="O34" s="24">
        <v>1531</v>
      </c>
      <c r="P34" s="24">
        <v>849</v>
      </c>
      <c r="Q34" s="24">
        <v>537</v>
      </c>
      <c r="R34" s="24">
        <v>925</v>
      </c>
    </row>
    <row r="35" spans="1:20" x14ac:dyDescent="0.3">
      <c r="A35" s="17">
        <v>44637</v>
      </c>
      <c r="B35" s="8">
        <v>23845</v>
      </c>
      <c r="C35" s="24">
        <v>2152</v>
      </c>
      <c r="D35" s="24">
        <v>4898</v>
      </c>
      <c r="E35" s="24">
        <v>929</v>
      </c>
      <c r="F35" s="24">
        <v>782</v>
      </c>
      <c r="G35" s="24">
        <v>167</v>
      </c>
      <c r="H35" s="24">
        <v>398</v>
      </c>
      <c r="I35" s="24">
        <v>1518</v>
      </c>
      <c r="J35" s="24">
        <v>753</v>
      </c>
      <c r="K35" s="24">
        <v>1482</v>
      </c>
      <c r="L35" s="24">
        <v>5469</v>
      </c>
      <c r="M35" s="24">
        <v>990</v>
      </c>
      <c r="N35" s="24">
        <v>402</v>
      </c>
      <c r="O35" s="24">
        <v>1521</v>
      </c>
      <c r="P35" s="24">
        <v>866</v>
      </c>
      <c r="Q35" s="24">
        <v>559</v>
      </c>
      <c r="R35" s="24">
        <v>959</v>
      </c>
      <c r="T35" s="31"/>
    </row>
    <row r="36" spans="1:20" x14ac:dyDescent="0.3">
      <c r="A36" s="17">
        <v>44638</v>
      </c>
      <c r="B36" s="8">
        <v>23828</v>
      </c>
      <c r="C36" s="24">
        <v>2137</v>
      </c>
      <c r="D36" s="24">
        <v>4909</v>
      </c>
      <c r="E36" s="24">
        <v>961</v>
      </c>
      <c r="F36" s="24">
        <v>754</v>
      </c>
      <c r="G36" s="24">
        <v>159</v>
      </c>
      <c r="H36" s="24">
        <v>396</v>
      </c>
      <c r="I36" s="24">
        <v>1484</v>
      </c>
      <c r="J36" s="24">
        <v>764</v>
      </c>
      <c r="K36" s="24">
        <v>1493</v>
      </c>
      <c r="L36" s="24">
        <v>5459</v>
      </c>
      <c r="M36" s="24">
        <v>1011</v>
      </c>
      <c r="N36" s="24">
        <v>418</v>
      </c>
      <c r="O36" s="24">
        <v>1551</v>
      </c>
      <c r="P36" s="24">
        <v>849</v>
      </c>
      <c r="Q36" s="24">
        <v>525</v>
      </c>
      <c r="R36" s="24">
        <v>958</v>
      </c>
    </row>
    <row r="37" spans="1:20" x14ac:dyDescent="0.3">
      <c r="A37" s="17">
        <v>44641</v>
      </c>
      <c r="B37" s="8">
        <v>24664</v>
      </c>
      <c r="C37" s="24">
        <v>2219</v>
      </c>
      <c r="D37" s="24">
        <v>5136</v>
      </c>
      <c r="E37" s="24">
        <v>968</v>
      </c>
      <c r="F37" s="24">
        <v>785</v>
      </c>
      <c r="G37" s="24">
        <v>156</v>
      </c>
      <c r="H37" s="24">
        <v>446</v>
      </c>
      <c r="I37" s="24">
        <v>1581</v>
      </c>
      <c r="J37" s="24">
        <v>801</v>
      </c>
      <c r="K37" s="24">
        <v>1625</v>
      </c>
      <c r="L37" s="24">
        <v>5393</v>
      </c>
      <c r="M37" s="24">
        <v>999</v>
      </c>
      <c r="N37" s="24">
        <v>463</v>
      </c>
      <c r="O37" s="24">
        <v>1640</v>
      </c>
      <c r="P37" s="24">
        <v>876</v>
      </c>
      <c r="Q37" s="24">
        <v>565</v>
      </c>
      <c r="R37" s="24">
        <v>1011</v>
      </c>
    </row>
    <row r="38" spans="1:20" x14ac:dyDescent="0.3">
      <c r="A38" s="17">
        <v>44642</v>
      </c>
      <c r="B38" s="8">
        <v>25478</v>
      </c>
      <c r="C38" s="24">
        <v>2339</v>
      </c>
      <c r="D38" s="24">
        <v>5232</v>
      </c>
      <c r="E38" s="24">
        <v>992</v>
      </c>
      <c r="F38" s="24">
        <v>803</v>
      </c>
      <c r="G38" s="24">
        <v>184</v>
      </c>
      <c r="H38" s="24">
        <v>459</v>
      </c>
      <c r="I38" s="24">
        <v>1562</v>
      </c>
      <c r="J38" s="24">
        <v>815</v>
      </c>
      <c r="K38" s="24">
        <v>1669</v>
      </c>
      <c r="L38" s="24">
        <v>5631</v>
      </c>
      <c r="M38" s="24">
        <v>1003</v>
      </c>
      <c r="N38" s="24">
        <v>478</v>
      </c>
      <c r="O38" s="24">
        <v>1771</v>
      </c>
      <c r="P38" s="24">
        <v>878</v>
      </c>
      <c r="Q38" s="24">
        <v>592</v>
      </c>
      <c r="R38" s="24">
        <v>1070</v>
      </c>
    </row>
    <row r="39" spans="1:20" x14ac:dyDescent="0.3">
      <c r="A39" s="17">
        <v>44643</v>
      </c>
      <c r="B39" s="8">
        <v>25553</v>
      </c>
      <c r="C39" s="24">
        <v>2334</v>
      </c>
      <c r="D39" s="24">
        <v>5192</v>
      </c>
      <c r="E39" s="24">
        <v>989</v>
      </c>
      <c r="F39" s="24">
        <v>801</v>
      </c>
      <c r="G39" s="24">
        <v>197</v>
      </c>
      <c r="H39" s="24">
        <v>471</v>
      </c>
      <c r="I39" s="24">
        <v>1554</v>
      </c>
      <c r="J39" s="24">
        <v>814</v>
      </c>
      <c r="K39" s="24">
        <v>1661</v>
      </c>
      <c r="L39" s="24">
        <v>5746</v>
      </c>
      <c r="M39" s="24">
        <v>993</v>
      </c>
      <c r="N39" s="24">
        <v>479</v>
      </c>
      <c r="O39" s="24">
        <v>1752</v>
      </c>
      <c r="P39" s="24">
        <v>888</v>
      </c>
      <c r="Q39" s="24">
        <v>598</v>
      </c>
      <c r="R39" s="24">
        <v>1084</v>
      </c>
      <c r="T39" s="31"/>
    </row>
    <row r="40" spans="1:20" x14ac:dyDescent="0.3">
      <c r="A40" s="17">
        <v>44644</v>
      </c>
      <c r="B40" s="8">
        <v>25283</v>
      </c>
      <c r="C40" s="24">
        <v>2285</v>
      </c>
      <c r="D40" s="24">
        <v>5108</v>
      </c>
      <c r="E40" s="24">
        <v>983</v>
      </c>
      <c r="F40" s="24">
        <v>798</v>
      </c>
      <c r="G40" s="24">
        <v>206</v>
      </c>
      <c r="H40" s="24">
        <v>475</v>
      </c>
      <c r="I40" s="24">
        <v>1571</v>
      </c>
      <c r="J40" s="24">
        <v>816</v>
      </c>
      <c r="K40" s="24">
        <v>1625</v>
      </c>
      <c r="L40" s="24">
        <v>5717</v>
      </c>
      <c r="M40" s="24">
        <v>988</v>
      </c>
      <c r="N40" s="24">
        <v>479</v>
      </c>
      <c r="O40" s="24">
        <v>1688</v>
      </c>
      <c r="P40" s="24">
        <v>824</v>
      </c>
      <c r="Q40" s="24">
        <v>622</v>
      </c>
      <c r="R40" s="24">
        <v>1098</v>
      </c>
      <c r="T40" s="31"/>
    </row>
    <row r="41" spans="1:20" x14ac:dyDescent="0.3">
      <c r="A41" s="17">
        <v>44645</v>
      </c>
      <c r="B41" s="8">
        <v>25043</v>
      </c>
      <c r="C41" s="24">
        <v>2262</v>
      </c>
      <c r="D41" s="24">
        <v>5046</v>
      </c>
      <c r="E41" s="24">
        <v>969</v>
      </c>
      <c r="F41" s="24">
        <v>758</v>
      </c>
      <c r="G41" s="24">
        <v>202</v>
      </c>
      <c r="H41" s="24">
        <v>465</v>
      </c>
      <c r="I41" s="24">
        <v>1596</v>
      </c>
      <c r="J41" s="24">
        <v>791</v>
      </c>
      <c r="K41" s="24">
        <v>1600</v>
      </c>
      <c r="L41" s="24">
        <v>5656</v>
      </c>
      <c r="M41" s="24">
        <v>1007</v>
      </c>
      <c r="N41" s="24">
        <v>473</v>
      </c>
      <c r="O41" s="24">
        <v>1663</v>
      </c>
      <c r="P41" s="24">
        <v>814</v>
      </c>
      <c r="Q41" s="24">
        <v>623</v>
      </c>
      <c r="R41" s="24">
        <v>1118</v>
      </c>
    </row>
    <row r="42" spans="1:20" x14ac:dyDescent="0.3">
      <c r="A42" s="17">
        <v>44648</v>
      </c>
      <c r="B42" s="8">
        <v>25098</v>
      </c>
      <c r="C42" s="24">
        <v>2273</v>
      </c>
      <c r="D42" s="24">
        <v>5032</v>
      </c>
      <c r="E42" s="24">
        <v>956</v>
      </c>
      <c r="F42" s="24">
        <v>768</v>
      </c>
      <c r="G42" s="24">
        <v>206</v>
      </c>
      <c r="H42" s="24">
        <v>505</v>
      </c>
      <c r="I42" s="24">
        <v>1624</v>
      </c>
      <c r="J42" s="24">
        <v>753</v>
      </c>
      <c r="K42" s="24">
        <v>1674</v>
      </c>
      <c r="L42" s="24">
        <v>5498</v>
      </c>
      <c r="M42" s="24">
        <v>1078</v>
      </c>
      <c r="N42" s="24">
        <v>469</v>
      </c>
      <c r="O42" s="24">
        <v>1674</v>
      </c>
      <c r="P42" s="24">
        <v>785</v>
      </c>
      <c r="Q42" s="24">
        <v>647</v>
      </c>
      <c r="R42" s="24">
        <v>1156</v>
      </c>
      <c r="T42" s="31"/>
    </row>
    <row r="43" spans="1:20" x14ac:dyDescent="0.3">
      <c r="A43" s="17">
        <v>44649</v>
      </c>
      <c r="B43" s="8">
        <v>25710</v>
      </c>
      <c r="C43" s="24">
        <v>2317</v>
      </c>
      <c r="D43" s="24">
        <v>5131</v>
      </c>
      <c r="E43" s="24">
        <v>971</v>
      </c>
      <c r="F43" s="24">
        <v>758</v>
      </c>
      <c r="G43" s="24">
        <v>212</v>
      </c>
      <c r="H43" s="24">
        <v>497</v>
      </c>
      <c r="I43" s="24">
        <v>1656</v>
      </c>
      <c r="J43" s="24">
        <v>780</v>
      </c>
      <c r="K43" s="24">
        <v>1809</v>
      </c>
      <c r="L43" s="24">
        <v>5660</v>
      </c>
      <c r="M43" s="24">
        <v>1101</v>
      </c>
      <c r="N43" s="24">
        <v>485</v>
      </c>
      <c r="O43" s="24">
        <v>1705</v>
      </c>
      <c r="P43" s="24">
        <v>794</v>
      </c>
      <c r="Q43" s="24">
        <v>653</v>
      </c>
      <c r="R43" s="24">
        <v>1181</v>
      </c>
    </row>
    <row r="44" spans="1:20" x14ac:dyDescent="0.3">
      <c r="A44" s="17">
        <v>44650</v>
      </c>
      <c r="B44" s="8">
        <v>25188</v>
      </c>
      <c r="C44" s="24">
        <v>2296</v>
      </c>
      <c r="D44" s="24">
        <v>4867</v>
      </c>
      <c r="E44" s="24">
        <v>956</v>
      </c>
      <c r="F44" s="24">
        <v>729</v>
      </c>
      <c r="G44" s="24">
        <v>192</v>
      </c>
      <c r="H44" s="24">
        <v>471</v>
      </c>
      <c r="I44" s="24">
        <v>1610</v>
      </c>
      <c r="J44" s="24">
        <v>752</v>
      </c>
      <c r="K44" s="24">
        <v>1761</v>
      </c>
      <c r="L44" s="24">
        <v>5656</v>
      </c>
      <c r="M44" s="24">
        <v>1101</v>
      </c>
      <c r="N44" s="24">
        <v>471</v>
      </c>
      <c r="O44" s="24">
        <v>1699</v>
      </c>
      <c r="P44" s="24">
        <v>818</v>
      </c>
      <c r="Q44" s="24">
        <v>628</v>
      </c>
      <c r="R44" s="24">
        <v>1181</v>
      </c>
      <c r="T44" s="31"/>
    </row>
    <row r="45" spans="1:20" x14ac:dyDescent="0.3">
      <c r="A45" s="17">
        <v>44651</v>
      </c>
      <c r="B45" s="8">
        <v>24826</v>
      </c>
      <c r="C45" s="24">
        <v>2269</v>
      </c>
      <c r="D45" s="24">
        <v>4844</v>
      </c>
      <c r="E45" s="24">
        <v>918</v>
      </c>
      <c r="F45" s="24">
        <v>670</v>
      </c>
      <c r="G45" s="24">
        <v>211</v>
      </c>
      <c r="H45" s="24">
        <v>459</v>
      </c>
      <c r="I45" s="24">
        <v>1621</v>
      </c>
      <c r="J45" s="24">
        <v>736</v>
      </c>
      <c r="K45" s="24">
        <v>1762</v>
      </c>
      <c r="L45" s="24">
        <v>5574</v>
      </c>
      <c r="M45" s="24">
        <v>1083</v>
      </c>
      <c r="N45" s="24">
        <v>470</v>
      </c>
      <c r="O45" s="24">
        <v>1652</v>
      </c>
      <c r="P45" s="24">
        <v>794</v>
      </c>
      <c r="Q45" s="24">
        <v>594</v>
      </c>
      <c r="R45" s="24">
        <v>1169</v>
      </c>
    </row>
    <row r="46" spans="1:20" x14ac:dyDescent="0.3">
      <c r="A46" s="17">
        <v>44652</v>
      </c>
      <c r="B46" s="8">
        <v>24288</v>
      </c>
      <c r="C46" s="24">
        <v>2200</v>
      </c>
      <c r="D46" s="24">
        <v>4687</v>
      </c>
      <c r="E46" s="24">
        <v>880</v>
      </c>
      <c r="F46" s="24">
        <v>651</v>
      </c>
      <c r="G46" s="24">
        <v>204</v>
      </c>
      <c r="H46" s="24">
        <v>442</v>
      </c>
      <c r="I46" s="24">
        <v>1630</v>
      </c>
      <c r="J46" s="24">
        <v>702</v>
      </c>
      <c r="K46" s="24">
        <v>1707</v>
      </c>
      <c r="L46" s="24">
        <v>5485</v>
      </c>
      <c r="M46" s="24">
        <v>1097</v>
      </c>
      <c r="N46" s="24">
        <v>462</v>
      </c>
      <c r="O46" s="24">
        <v>1587</v>
      </c>
      <c r="P46" s="24">
        <v>742</v>
      </c>
      <c r="Q46" s="24">
        <v>594</v>
      </c>
      <c r="R46" s="24">
        <v>1218</v>
      </c>
      <c r="T46" s="31"/>
    </row>
    <row r="47" spans="1:20" x14ac:dyDescent="0.3">
      <c r="A47" s="17">
        <v>44655</v>
      </c>
      <c r="B47" s="8">
        <v>23702</v>
      </c>
      <c r="C47" s="24">
        <v>2272</v>
      </c>
      <c r="D47" s="24">
        <v>4594</v>
      </c>
      <c r="E47" s="24">
        <v>895</v>
      </c>
      <c r="F47" s="24">
        <v>615</v>
      </c>
      <c r="G47" s="24">
        <v>235</v>
      </c>
      <c r="H47" s="24">
        <v>470</v>
      </c>
      <c r="I47" s="24">
        <v>1588</v>
      </c>
      <c r="J47" s="24">
        <v>637</v>
      </c>
      <c r="K47" s="24">
        <v>1653</v>
      </c>
      <c r="L47" s="24">
        <v>5126</v>
      </c>
      <c r="M47" s="24">
        <v>1074</v>
      </c>
      <c r="N47" s="24">
        <v>472</v>
      </c>
      <c r="O47" s="24">
        <v>1575</v>
      </c>
      <c r="P47" s="24">
        <v>739</v>
      </c>
      <c r="Q47" s="24">
        <v>615</v>
      </c>
      <c r="R47" s="24">
        <v>1142</v>
      </c>
      <c r="T47" s="31"/>
    </row>
    <row r="48" spans="1:20" x14ac:dyDescent="0.3">
      <c r="A48" s="17">
        <v>44656</v>
      </c>
      <c r="B48" s="8">
        <v>23792</v>
      </c>
      <c r="C48" s="24">
        <v>2279</v>
      </c>
      <c r="D48" s="24">
        <v>4581</v>
      </c>
      <c r="E48" s="24">
        <v>908</v>
      </c>
      <c r="F48" s="24">
        <v>613</v>
      </c>
      <c r="G48" s="24">
        <v>244</v>
      </c>
      <c r="H48" s="24">
        <v>476</v>
      </c>
      <c r="I48" s="24">
        <v>1596</v>
      </c>
      <c r="J48" s="24">
        <v>642</v>
      </c>
      <c r="K48" s="24">
        <v>1714</v>
      </c>
      <c r="L48" s="24">
        <v>5172</v>
      </c>
      <c r="M48" s="24">
        <v>1058</v>
      </c>
      <c r="N48" s="24">
        <v>431</v>
      </c>
      <c r="O48" s="24">
        <v>1564</v>
      </c>
      <c r="P48" s="24">
        <v>725</v>
      </c>
      <c r="Q48" s="24">
        <v>614</v>
      </c>
      <c r="R48" s="24">
        <v>1175</v>
      </c>
    </row>
    <row r="49" spans="1:20" x14ac:dyDescent="0.3">
      <c r="A49" s="17">
        <v>44657</v>
      </c>
      <c r="B49" s="8">
        <v>23173</v>
      </c>
      <c r="C49" s="24">
        <v>2190</v>
      </c>
      <c r="D49" s="24">
        <v>4343</v>
      </c>
      <c r="E49" s="24">
        <v>892</v>
      </c>
      <c r="F49" s="24">
        <v>616</v>
      </c>
      <c r="G49" s="24">
        <v>228</v>
      </c>
      <c r="H49" s="24">
        <v>465</v>
      </c>
      <c r="I49" s="24">
        <v>1541</v>
      </c>
      <c r="J49" s="24">
        <v>624</v>
      </c>
      <c r="K49" s="24">
        <v>1713</v>
      </c>
      <c r="L49" s="24">
        <v>5211</v>
      </c>
      <c r="M49" s="24">
        <v>1043</v>
      </c>
      <c r="N49" s="24">
        <v>418</v>
      </c>
      <c r="O49" s="24">
        <v>1506</v>
      </c>
      <c r="P49" s="24">
        <v>663</v>
      </c>
      <c r="Q49" s="24">
        <v>610</v>
      </c>
      <c r="R49" s="24">
        <v>1110</v>
      </c>
      <c r="T49" s="31"/>
    </row>
    <row r="50" spans="1:20" x14ac:dyDescent="0.3">
      <c r="A50" s="17">
        <v>44658</v>
      </c>
      <c r="B50" s="8">
        <v>22450</v>
      </c>
      <c r="C50" s="24">
        <v>2136</v>
      </c>
      <c r="D50" s="24">
        <v>4171</v>
      </c>
      <c r="E50" s="24">
        <v>890</v>
      </c>
      <c r="F50" s="24">
        <v>622</v>
      </c>
      <c r="G50" s="24">
        <v>219</v>
      </c>
      <c r="H50" s="24">
        <v>465</v>
      </c>
      <c r="I50" s="24">
        <v>1492</v>
      </c>
      <c r="J50" s="24">
        <v>603</v>
      </c>
      <c r="K50" s="24">
        <v>1664</v>
      </c>
      <c r="L50" s="24">
        <v>5011</v>
      </c>
      <c r="M50" s="24">
        <v>1012</v>
      </c>
      <c r="N50" s="24">
        <v>397</v>
      </c>
      <c r="O50" s="24">
        <v>1437</v>
      </c>
      <c r="P50" s="24">
        <v>600</v>
      </c>
      <c r="Q50" s="24">
        <v>594</v>
      </c>
      <c r="R50" s="24">
        <v>1137</v>
      </c>
      <c r="T50" s="31"/>
    </row>
    <row r="51" spans="1:20" x14ac:dyDescent="0.3">
      <c r="A51" s="17">
        <v>44659</v>
      </c>
      <c r="B51" s="8">
        <v>21961</v>
      </c>
      <c r="C51" s="24">
        <v>2096</v>
      </c>
      <c r="D51" s="24">
        <v>4096</v>
      </c>
      <c r="E51" s="24">
        <v>858</v>
      </c>
      <c r="F51" s="24">
        <v>603</v>
      </c>
      <c r="G51" s="24">
        <v>235</v>
      </c>
      <c r="H51" s="24">
        <v>441</v>
      </c>
      <c r="I51" s="24">
        <v>1409</v>
      </c>
      <c r="J51" s="24">
        <v>623</v>
      </c>
      <c r="K51" s="24">
        <v>1655</v>
      </c>
      <c r="L51" s="24">
        <v>4926</v>
      </c>
      <c r="M51" s="24">
        <v>991</v>
      </c>
      <c r="N51" s="24">
        <v>383</v>
      </c>
      <c r="O51" s="24">
        <v>1456</v>
      </c>
      <c r="P51" s="24">
        <v>549</v>
      </c>
      <c r="Q51" s="24">
        <v>601</v>
      </c>
      <c r="R51" s="24">
        <v>1039</v>
      </c>
      <c r="T51" s="31"/>
    </row>
    <row r="52" spans="1:20" x14ac:dyDescent="0.3">
      <c r="A52" s="17">
        <v>44662</v>
      </c>
      <c r="B52" s="8">
        <v>21413</v>
      </c>
      <c r="C52" s="24">
        <v>2010</v>
      </c>
      <c r="D52" s="24">
        <v>3929</v>
      </c>
      <c r="E52" s="24">
        <v>824</v>
      </c>
      <c r="F52" s="24">
        <v>605</v>
      </c>
      <c r="G52" s="24">
        <v>243</v>
      </c>
      <c r="H52" s="24">
        <v>460</v>
      </c>
      <c r="I52" s="24">
        <v>1500</v>
      </c>
      <c r="J52" s="24">
        <v>598</v>
      </c>
      <c r="K52" s="24">
        <v>1665</v>
      </c>
      <c r="L52" s="24">
        <v>4667</v>
      </c>
      <c r="M52" s="24">
        <v>980</v>
      </c>
      <c r="N52" s="24">
        <v>392</v>
      </c>
      <c r="O52" s="24">
        <v>1387</v>
      </c>
      <c r="P52" s="24">
        <v>539</v>
      </c>
      <c r="Q52" s="24">
        <v>600</v>
      </c>
      <c r="R52" s="24">
        <v>1014</v>
      </c>
      <c r="T52" s="31"/>
    </row>
    <row r="53" spans="1:20" x14ac:dyDescent="0.3">
      <c r="A53" s="17">
        <v>44663</v>
      </c>
      <c r="B53" s="8">
        <v>21349</v>
      </c>
      <c r="C53" s="24">
        <v>1998</v>
      </c>
      <c r="D53" s="24">
        <v>3996</v>
      </c>
      <c r="E53" s="24">
        <v>841</v>
      </c>
      <c r="F53" s="24">
        <v>610</v>
      </c>
      <c r="G53" s="24">
        <v>264</v>
      </c>
      <c r="H53" s="24">
        <v>449</v>
      </c>
      <c r="I53" s="24">
        <v>1453</v>
      </c>
      <c r="J53" s="24">
        <v>570</v>
      </c>
      <c r="K53" s="24">
        <v>1663</v>
      </c>
      <c r="L53" s="24">
        <v>4736</v>
      </c>
      <c r="M53" s="24">
        <v>959</v>
      </c>
      <c r="N53" s="24">
        <v>374</v>
      </c>
      <c r="O53" s="24">
        <v>1334</v>
      </c>
      <c r="P53" s="24">
        <v>530</v>
      </c>
      <c r="Q53" s="24">
        <v>589</v>
      </c>
      <c r="R53" s="24">
        <v>983</v>
      </c>
      <c r="T53" s="31"/>
    </row>
    <row r="54" spans="1:20" x14ac:dyDescent="0.3">
      <c r="A54" s="17">
        <v>44664</v>
      </c>
      <c r="B54" s="8">
        <v>20743</v>
      </c>
      <c r="C54" s="24">
        <v>1921</v>
      </c>
      <c r="D54" s="24">
        <v>3771</v>
      </c>
      <c r="E54" s="24">
        <v>791</v>
      </c>
      <c r="F54" s="24">
        <v>580</v>
      </c>
      <c r="G54" s="24">
        <v>267</v>
      </c>
      <c r="H54" s="24">
        <v>481</v>
      </c>
      <c r="I54" s="24">
        <v>1407</v>
      </c>
      <c r="J54" s="24">
        <v>537</v>
      </c>
      <c r="K54" s="24">
        <v>1598</v>
      </c>
      <c r="L54" s="24">
        <v>4650</v>
      </c>
      <c r="M54" s="24">
        <v>944</v>
      </c>
      <c r="N54" s="24">
        <v>348</v>
      </c>
      <c r="O54" s="24">
        <v>1337</v>
      </c>
      <c r="P54" s="24">
        <v>531</v>
      </c>
      <c r="Q54" s="24">
        <v>591</v>
      </c>
      <c r="R54" s="24">
        <v>989</v>
      </c>
      <c r="T54" s="31"/>
    </row>
    <row r="55" spans="1:20" x14ac:dyDescent="0.3">
      <c r="A55" s="17">
        <v>44665</v>
      </c>
      <c r="B55" s="8">
        <v>20116</v>
      </c>
      <c r="C55" s="24">
        <v>1817</v>
      </c>
      <c r="D55" s="24">
        <v>3681</v>
      </c>
      <c r="E55" s="24">
        <v>778</v>
      </c>
      <c r="F55" s="24">
        <v>559</v>
      </c>
      <c r="G55" s="24">
        <v>257</v>
      </c>
      <c r="H55" s="24">
        <v>462</v>
      </c>
      <c r="I55" s="24">
        <v>1318</v>
      </c>
      <c r="J55" s="24">
        <v>531</v>
      </c>
      <c r="K55" s="24">
        <v>1533</v>
      </c>
      <c r="L55" s="24">
        <v>4571</v>
      </c>
      <c r="M55" s="24">
        <v>894</v>
      </c>
      <c r="N55" s="24">
        <v>330</v>
      </c>
      <c r="O55" s="24">
        <v>1264</v>
      </c>
      <c r="P55" s="24">
        <v>550</v>
      </c>
      <c r="Q55" s="24">
        <v>575</v>
      </c>
      <c r="R55" s="24">
        <v>996</v>
      </c>
      <c r="T55" s="31"/>
    </row>
    <row r="56" spans="1:20" x14ac:dyDescent="0.3">
      <c r="A56" s="17">
        <v>44670</v>
      </c>
      <c r="B56" s="8">
        <v>19066</v>
      </c>
      <c r="C56" s="24">
        <v>1740</v>
      </c>
      <c r="D56" s="24">
        <v>3457</v>
      </c>
      <c r="E56" s="24">
        <v>744</v>
      </c>
      <c r="F56" s="24">
        <v>525</v>
      </c>
      <c r="G56" s="24">
        <v>256</v>
      </c>
      <c r="H56" s="24">
        <v>461</v>
      </c>
      <c r="I56" s="24">
        <v>1392</v>
      </c>
      <c r="J56" s="24">
        <v>512</v>
      </c>
      <c r="K56" s="24">
        <v>1516</v>
      </c>
      <c r="L56" s="24">
        <v>4142</v>
      </c>
      <c r="M56" s="24">
        <v>848</v>
      </c>
      <c r="N56" s="24">
        <v>319</v>
      </c>
      <c r="O56" s="24">
        <v>1180</v>
      </c>
      <c r="P56" s="24">
        <v>517</v>
      </c>
      <c r="Q56" s="24">
        <v>571</v>
      </c>
      <c r="R56" s="24">
        <v>886</v>
      </c>
      <c r="T56" s="31"/>
    </row>
    <row r="57" spans="1:20" x14ac:dyDescent="0.3">
      <c r="A57" s="17">
        <v>44671</v>
      </c>
      <c r="B57" s="8">
        <v>19347</v>
      </c>
      <c r="C57" s="24">
        <v>1745</v>
      </c>
      <c r="D57" s="24">
        <v>3459</v>
      </c>
      <c r="E57" s="24">
        <v>721</v>
      </c>
      <c r="F57" s="24">
        <v>521</v>
      </c>
      <c r="G57" s="24">
        <v>265</v>
      </c>
      <c r="H57" s="24">
        <v>453</v>
      </c>
      <c r="I57" s="24">
        <v>1368</v>
      </c>
      <c r="J57" s="24">
        <v>492</v>
      </c>
      <c r="K57" s="24">
        <v>1582</v>
      </c>
      <c r="L57" s="24">
        <v>4292</v>
      </c>
      <c r="M57" s="24">
        <v>831</v>
      </c>
      <c r="N57" s="24">
        <v>326</v>
      </c>
      <c r="O57" s="24">
        <v>1217</v>
      </c>
      <c r="P57" s="24">
        <v>523</v>
      </c>
      <c r="Q57" s="24">
        <v>573</v>
      </c>
      <c r="R57" s="24">
        <v>979</v>
      </c>
      <c r="T57" s="31"/>
    </row>
    <row r="58" spans="1:20" x14ac:dyDescent="0.3">
      <c r="A58" s="17">
        <v>44672</v>
      </c>
      <c r="B58" s="8">
        <v>18610</v>
      </c>
      <c r="C58" s="24">
        <v>1673</v>
      </c>
      <c r="D58" s="24">
        <v>3276</v>
      </c>
      <c r="E58" s="24">
        <v>692</v>
      </c>
      <c r="F58" s="24">
        <v>501</v>
      </c>
      <c r="G58" s="24">
        <v>280</v>
      </c>
      <c r="H58" s="24">
        <v>426</v>
      </c>
      <c r="I58" s="24">
        <v>1366</v>
      </c>
      <c r="J58" s="24">
        <v>482</v>
      </c>
      <c r="K58" s="24">
        <v>1475</v>
      </c>
      <c r="L58" s="24">
        <v>4309</v>
      </c>
      <c r="M58" s="24">
        <v>794</v>
      </c>
      <c r="N58" s="24">
        <v>298</v>
      </c>
      <c r="O58" s="24">
        <v>1094</v>
      </c>
      <c r="P58" s="24">
        <v>515</v>
      </c>
      <c r="Q58" s="24">
        <v>553</v>
      </c>
      <c r="R58" s="24">
        <v>876</v>
      </c>
      <c r="T58" s="31"/>
    </row>
    <row r="59" spans="1:20" x14ac:dyDescent="0.3">
      <c r="A59" s="17">
        <v>44673</v>
      </c>
      <c r="B59" s="8">
        <v>18050</v>
      </c>
      <c r="C59" s="24">
        <v>1591</v>
      </c>
      <c r="D59" s="24">
        <v>3276</v>
      </c>
      <c r="E59" s="24">
        <v>652</v>
      </c>
      <c r="F59" s="24">
        <v>481</v>
      </c>
      <c r="G59" s="24">
        <v>267</v>
      </c>
      <c r="H59" s="24">
        <v>416</v>
      </c>
      <c r="I59" s="24">
        <v>1323</v>
      </c>
      <c r="J59" s="24">
        <v>487</v>
      </c>
      <c r="K59" s="24">
        <v>1422</v>
      </c>
      <c r="L59" s="24">
        <v>4174</v>
      </c>
      <c r="M59" s="24">
        <v>768</v>
      </c>
      <c r="N59" s="24">
        <v>281</v>
      </c>
      <c r="O59" s="24">
        <v>1074</v>
      </c>
      <c r="P59" s="24">
        <v>514</v>
      </c>
      <c r="Q59" s="24">
        <v>517</v>
      </c>
      <c r="R59" s="24">
        <v>807</v>
      </c>
      <c r="T59" s="31"/>
    </row>
    <row r="60" spans="1:20" x14ac:dyDescent="0.3">
      <c r="A60" s="17">
        <v>44676</v>
      </c>
      <c r="B60" s="8">
        <v>17130</v>
      </c>
      <c r="C60" s="24">
        <v>1570</v>
      </c>
      <c r="D60" s="24">
        <v>3098</v>
      </c>
      <c r="E60" s="24">
        <v>627</v>
      </c>
      <c r="F60" s="24">
        <v>471</v>
      </c>
      <c r="G60" s="24">
        <v>245</v>
      </c>
      <c r="H60" s="24">
        <v>398</v>
      </c>
      <c r="I60" s="24">
        <v>1329</v>
      </c>
      <c r="J60" s="24">
        <v>461</v>
      </c>
      <c r="K60" s="24">
        <v>1335</v>
      </c>
      <c r="L60" s="24">
        <v>3839</v>
      </c>
      <c r="M60" s="24">
        <v>793</v>
      </c>
      <c r="N60" s="24">
        <v>256</v>
      </c>
      <c r="O60" s="24">
        <v>993</v>
      </c>
      <c r="P60" s="24">
        <v>457</v>
      </c>
      <c r="Q60" s="24">
        <v>542</v>
      </c>
      <c r="R60" s="24">
        <v>716</v>
      </c>
      <c r="T60" s="31"/>
    </row>
    <row r="61" spans="1:20" x14ac:dyDescent="0.3">
      <c r="A61" s="17">
        <v>44677</v>
      </c>
      <c r="B61" s="8">
        <v>17023</v>
      </c>
      <c r="C61" s="24">
        <v>1566</v>
      </c>
      <c r="D61" s="24">
        <v>3101</v>
      </c>
      <c r="E61" s="24">
        <v>632</v>
      </c>
      <c r="F61" s="24">
        <v>462</v>
      </c>
      <c r="G61" s="24">
        <v>249</v>
      </c>
      <c r="H61" s="24">
        <v>376</v>
      </c>
      <c r="I61" s="24">
        <v>1298</v>
      </c>
      <c r="J61" s="24">
        <v>437</v>
      </c>
      <c r="K61" s="24">
        <v>1325</v>
      </c>
      <c r="L61" s="24">
        <v>3898</v>
      </c>
      <c r="M61" s="24">
        <v>790</v>
      </c>
      <c r="N61" s="24">
        <v>247</v>
      </c>
      <c r="O61" s="24">
        <v>996</v>
      </c>
      <c r="P61" s="24">
        <v>443</v>
      </c>
      <c r="Q61" s="24">
        <v>511</v>
      </c>
      <c r="R61" s="24">
        <v>692</v>
      </c>
      <c r="T61" s="31"/>
    </row>
    <row r="62" spans="1:20" x14ac:dyDescent="0.3">
      <c r="A62" s="17">
        <v>44678</v>
      </c>
      <c r="B62" s="8">
        <v>16432</v>
      </c>
      <c r="C62" s="24">
        <v>1540</v>
      </c>
      <c r="D62" s="24">
        <v>2968</v>
      </c>
      <c r="E62" s="24">
        <v>607</v>
      </c>
      <c r="F62" s="24">
        <v>435</v>
      </c>
      <c r="G62" s="24">
        <v>244</v>
      </c>
      <c r="H62" s="24">
        <v>375</v>
      </c>
      <c r="I62" s="24">
        <v>1206</v>
      </c>
      <c r="J62" s="24">
        <v>415</v>
      </c>
      <c r="K62" s="24">
        <v>1262</v>
      </c>
      <c r="L62" s="24">
        <v>3856</v>
      </c>
      <c r="M62" s="24">
        <v>744</v>
      </c>
      <c r="N62" s="24">
        <v>236</v>
      </c>
      <c r="O62" s="24">
        <v>923</v>
      </c>
      <c r="P62" s="24">
        <v>436</v>
      </c>
      <c r="Q62" s="24">
        <v>494</v>
      </c>
      <c r="R62" s="24">
        <v>691</v>
      </c>
      <c r="T62" s="31"/>
    </row>
    <row r="63" spans="1:20" x14ac:dyDescent="0.3">
      <c r="A63" s="17">
        <v>44679</v>
      </c>
      <c r="B63" s="8">
        <v>15731</v>
      </c>
      <c r="C63" s="24">
        <v>1509</v>
      </c>
      <c r="D63" s="24">
        <v>2810</v>
      </c>
      <c r="E63" s="24">
        <v>607</v>
      </c>
      <c r="F63" s="24">
        <v>422</v>
      </c>
      <c r="G63" s="24">
        <v>231</v>
      </c>
      <c r="H63" s="24">
        <v>348</v>
      </c>
      <c r="I63" s="24">
        <v>1165</v>
      </c>
      <c r="J63" s="24">
        <v>385</v>
      </c>
      <c r="K63" s="24">
        <v>1215</v>
      </c>
      <c r="L63" s="24">
        <v>3719</v>
      </c>
      <c r="M63" s="24">
        <v>707</v>
      </c>
      <c r="N63" s="24">
        <v>241</v>
      </c>
      <c r="O63" s="24">
        <v>846</v>
      </c>
      <c r="P63" s="24">
        <v>410</v>
      </c>
      <c r="Q63" s="24">
        <v>446</v>
      </c>
      <c r="R63" s="24">
        <v>670</v>
      </c>
      <c r="T63" s="31"/>
    </row>
    <row r="64" spans="1:20" x14ac:dyDescent="0.3">
      <c r="A64" s="17">
        <v>44680</v>
      </c>
      <c r="B64" s="8">
        <v>15149</v>
      </c>
      <c r="C64" s="24">
        <v>1450</v>
      </c>
      <c r="D64" s="24">
        <v>2752</v>
      </c>
      <c r="E64" s="24">
        <v>592</v>
      </c>
      <c r="F64" s="24">
        <v>394</v>
      </c>
      <c r="G64" s="24">
        <v>206</v>
      </c>
      <c r="H64" s="24">
        <v>321</v>
      </c>
      <c r="I64" s="24">
        <v>1159</v>
      </c>
      <c r="J64" s="24">
        <v>379</v>
      </c>
      <c r="K64" s="24">
        <v>1165</v>
      </c>
      <c r="L64" s="24">
        <v>3521</v>
      </c>
      <c r="M64" s="24">
        <v>669</v>
      </c>
      <c r="N64" s="24">
        <v>240</v>
      </c>
      <c r="O64" s="24">
        <v>825</v>
      </c>
      <c r="P64" s="24">
        <v>402</v>
      </c>
      <c r="Q64" s="24">
        <v>443</v>
      </c>
      <c r="R64" s="24">
        <v>631</v>
      </c>
      <c r="T64" s="31"/>
    </row>
    <row r="65" spans="1:20" x14ac:dyDescent="0.3">
      <c r="A65" s="17">
        <v>44683</v>
      </c>
      <c r="B65" s="8">
        <v>14359</v>
      </c>
      <c r="C65" s="24">
        <v>1397</v>
      </c>
      <c r="D65" s="24">
        <v>2681</v>
      </c>
      <c r="E65" s="24">
        <v>562</v>
      </c>
      <c r="F65" s="24">
        <v>375</v>
      </c>
      <c r="G65" s="24">
        <v>212</v>
      </c>
      <c r="H65" s="24">
        <v>312</v>
      </c>
      <c r="I65" s="24">
        <v>1105</v>
      </c>
      <c r="J65" s="24">
        <v>343</v>
      </c>
      <c r="K65" s="24">
        <v>1040</v>
      </c>
      <c r="L65" s="24">
        <v>3227</v>
      </c>
      <c r="M65" s="24">
        <v>657</v>
      </c>
      <c r="N65" s="24">
        <v>226</v>
      </c>
      <c r="O65" s="24">
        <v>766</v>
      </c>
      <c r="P65" s="24">
        <v>399</v>
      </c>
      <c r="Q65" s="24">
        <v>403</v>
      </c>
      <c r="R65" s="24">
        <v>654</v>
      </c>
      <c r="T65" s="31"/>
    </row>
    <row r="66" spans="1:20" x14ac:dyDescent="0.3">
      <c r="A66" s="17">
        <v>44684</v>
      </c>
      <c r="B66" s="8">
        <v>14239</v>
      </c>
      <c r="C66" s="24">
        <v>1370</v>
      </c>
      <c r="D66" s="24">
        <v>2693</v>
      </c>
      <c r="E66" s="24">
        <v>559</v>
      </c>
      <c r="F66" s="24">
        <v>353</v>
      </c>
      <c r="G66" s="24">
        <v>189</v>
      </c>
      <c r="H66" s="24">
        <v>311</v>
      </c>
      <c r="I66" s="24">
        <v>1128</v>
      </c>
      <c r="J66" s="24">
        <v>335</v>
      </c>
      <c r="K66" s="24">
        <v>1024</v>
      </c>
      <c r="L66" s="24">
        <v>3189</v>
      </c>
      <c r="M66" s="24">
        <v>629</v>
      </c>
      <c r="N66" s="24">
        <v>220</v>
      </c>
      <c r="O66" s="24">
        <v>791</v>
      </c>
      <c r="P66" s="24">
        <v>385</v>
      </c>
      <c r="Q66" s="24">
        <v>422</v>
      </c>
      <c r="R66" s="24">
        <v>641</v>
      </c>
      <c r="T66" s="31"/>
    </row>
    <row r="67" spans="1:20" x14ac:dyDescent="0.3">
      <c r="A67" s="17">
        <v>44685</v>
      </c>
      <c r="B67" s="8">
        <v>13910</v>
      </c>
      <c r="C67" s="24">
        <v>1356</v>
      </c>
      <c r="D67" s="24">
        <v>2611</v>
      </c>
      <c r="E67" s="24">
        <v>572</v>
      </c>
      <c r="F67" s="24">
        <v>321</v>
      </c>
      <c r="G67" s="24">
        <v>182</v>
      </c>
      <c r="H67" s="24">
        <v>311</v>
      </c>
      <c r="I67" s="24">
        <v>1104</v>
      </c>
      <c r="J67" s="24">
        <v>316</v>
      </c>
      <c r="K67" s="24">
        <v>988</v>
      </c>
      <c r="L67" s="24">
        <v>3186</v>
      </c>
      <c r="M67" s="24">
        <v>576</v>
      </c>
      <c r="N67" s="24">
        <v>225</v>
      </c>
      <c r="O67" s="24">
        <v>794</v>
      </c>
      <c r="P67" s="24">
        <v>374</v>
      </c>
      <c r="Q67" s="24">
        <v>392</v>
      </c>
      <c r="R67" s="24">
        <v>602</v>
      </c>
      <c r="T67" s="31"/>
    </row>
    <row r="68" spans="1:20" x14ac:dyDescent="0.3">
      <c r="A68" s="17">
        <v>44686</v>
      </c>
      <c r="B68" s="8">
        <v>13369</v>
      </c>
      <c r="C68" s="24">
        <v>1310</v>
      </c>
      <c r="D68" s="24">
        <v>2475</v>
      </c>
      <c r="E68" s="24">
        <v>556</v>
      </c>
      <c r="F68" s="24">
        <v>302</v>
      </c>
      <c r="G68" s="24">
        <v>173</v>
      </c>
      <c r="H68" s="24">
        <v>266</v>
      </c>
      <c r="I68" s="24">
        <v>1065</v>
      </c>
      <c r="J68" s="24">
        <v>317</v>
      </c>
      <c r="K68" s="24">
        <v>970</v>
      </c>
      <c r="L68" s="24">
        <v>3104</v>
      </c>
      <c r="M68" s="24">
        <v>547</v>
      </c>
      <c r="N68" s="24">
        <v>222</v>
      </c>
      <c r="O68" s="24">
        <v>745</v>
      </c>
      <c r="P68" s="24">
        <v>353</v>
      </c>
      <c r="Q68" s="24">
        <v>390</v>
      </c>
      <c r="R68" s="24">
        <v>574</v>
      </c>
      <c r="T68" s="31"/>
    </row>
    <row r="69" spans="1:20" x14ac:dyDescent="0.3">
      <c r="A69" s="17">
        <v>44687</v>
      </c>
      <c r="B69" s="8">
        <v>12977</v>
      </c>
      <c r="C69" s="24">
        <v>1277</v>
      </c>
      <c r="D69" s="24">
        <v>2411</v>
      </c>
      <c r="E69" s="24">
        <v>519</v>
      </c>
      <c r="F69" s="24">
        <v>306</v>
      </c>
      <c r="G69" s="24">
        <v>170</v>
      </c>
      <c r="H69" s="24">
        <v>264</v>
      </c>
      <c r="I69" s="24">
        <v>1017</v>
      </c>
      <c r="J69" s="24">
        <v>310</v>
      </c>
      <c r="K69" s="24">
        <v>928</v>
      </c>
      <c r="L69" s="24">
        <v>2993</v>
      </c>
      <c r="M69" s="24">
        <v>526</v>
      </c>
      <c r="N69" s="24">
        <v>198</v>
      </c>
      <c r="O69" s="24">
        <v>729</v>
      </c>
      <c r="P69" s="24">
        <v>334</v>
      </c>
      <c r="Q69" s="24">
        <v>390</v>
      </c>
      <c r="R69" s="24">
        <v>605</v>
      </c>
      <c r="T69" s="31"/>
    </row>
    <row r="70" spans="1:20" x14ac:dyDescent="0.3">
      <c r="A70" s="17">
        <v>44690</v>
      </c>
      <c r="B70" s="8">
        <v>12237</v>
      </c>
      <c r="C70" s="24">
        <v>1143</v>
      </c>
      <c r="D70" s="24">
        <v>2399</v>
      </c>
      <c r="E70" s="24">
        <v>466</v>
      </c>
      <c r="F70" s="24">
        <v>283</v>
      </c>
      <c r="G70" s="24">
        <v>163</v>
      </c>
      <c r="H70" s="24">
        <v>255</v>
      </c>
      <c r="I70" s="24">
        <v>971</v>
      </c>
      <c r="J70" s="24">
        <v>293</v>
      </c>
      <c r="K70" s="24">
        <v>919</v>
      </c>
      <c r="L70" s="24">
        <v>2728</v>
      </c>
      <c r="M70" s="24">
        <v>505</v>
      </c>
      <c r="N70" s="24">
        <v>177</v>
      </c>
      <c r="O70" s="24">
        <v>645</v>
      </c>
      <c r="P70" s="24">
        <v>311</v>
      </c>
      <c r="Q70" s="24">
        <v>370</v>
      </c>
      <c r="R70" s="24">
        <v>609</v>
      </c>
      <c r="T70" s="31"/>
    </row>
    <row r="71" spans="1:20" x14ac:dyDescent="0.3">
      <c r="A71" s="17">
        <v>44691</v>
      </c>
      <c r="B71" s="8">
        <v>12126</v>
      </c>
      <c r="C71" s="24">
        <v>1151</v>
      </c>
      <c r="D71" s="24">
        <v>2346</v>
      </c>
      <c r="E71" s="24">
        <v>475</v>
      </c>
      <c r="F71" s="24">
        <v>277</v>
      </c>
      <c r="G71" s="24">
        <v>172</v>
      </c>
      <c r="H71" s="24">
        <v>253</v>
      </c>
      <c r="I71" s="24">
        <v>985</v>
      </c>
      <c r="J71" s="24">
        <v>272</v>
      </c>
      <c r="K71" s="24">
        <v>894</v>
      </c>
      <c r="L71" s="24">
        <v>2762</v>
      </c>
      <c r="M71" s="24">
        <v>476</v>
      </c>
      <c r="N71" s="24">
        <v>180</v>
      </c>
      <c r="O71" s="24">
        <v>632</v>
      </c>
      <c r="P71" s="24">
        <v>310</v>
      </c>
      <c r="Q71" s="24">
        <v>348</v>
      </c>
      <c r="R71" s="24">
        <v>593</v>
      </c>
      <c r="T71" s="31"/>
    </row>
    <row r="72" spans="1:20" x14ac:dyDescent="0.3">
      <c r="A72" s="17">
        <v>44692</v>
      </c>
      <c r="B72" s="8">
        <v>11663</v>
      </c>
      <c r="C72" s="24">
        <v>1072</v>
      </c>
      <c r="D72" s="24">
        <v>2225</v>
      </c>
      <c r="E72" s="24">
        <v>480</v>
      </c>
      <c r="F72" s="24">
        <v>276</v>
      </c>
      <c r="G72" s="24">
        <v>165</v>
      </c>
      <c r="H72" s="24">
        <v>274</v>
      </c>
      <c r="I72" s="24">
        <v>918</v>
      </c>
      <c r="J72" s="24">
        <v>265</v>
      </c>
      <c r="K72" s="24">
        <v>891</v>
      </c>
      <c r="L72" s="24">
        <v>2689</v>
      </c>
      <c r="M72" s="24">
        <v>462</v>
      </c>
      <c r="N72" s="24">
        <v>172</v>
      </c>
      <c r="O72" s="24">
        <v>579</v>
      </c>
      <c r="P72" s="24">
        <v>299</v>
      </c>
      <c r="Q72" s="24">
        <v>343</v>
      </c>
      <c r="R72" s="24">
        <v>553</v>
      </c>
      <c r="T72" s="31"/>
    </row>
    <row r="73" spans="1:20" x14ac:dyDescent="0.3">
      <c r="A73" s="17">
        <v>44693</v>
      </c>
      <c r="B73" s="8">
        <v>11162</v>
      </c>
      <c r="C73" s="24">
        <v>1009</v>
      </c>
      <c r="D73" s="24">
        <v>2146</v>
      </c>
      <c r="E73" s="24">
        <v>488</v>
      </c>
      <c r="F73" s="24">
        <v>268</v>
      </c>
      <c r="G73" s="24">
        <v>159</v>
      </c>
      <c r="H73" s="24">
        <v>241</v>
      </c>
      <c r="I73" s="24">
        <v>862</v>
      </c>
      <c r="J73" s="24">
        <v>272</v>
      </c>
      <c r="K73" s="24">
        <v>829</v>
      </c>
      <c r="L73" s="24">
        <v>2554</v>
      </c>
      <c r="M73" s="24">
        <v>457</v>
      </c>
      <c r="N73" s="24">
        <v>170</v>
      </c>
      <c r="O73" s="24">
        <v>545</v>
      </c>
      <c r="P73" s="24">
        <v>293</v>
      </c>
      <c r="Q73" s="24">
        <v>332</v>
      </c>
      <c r="R73" s="24">
        <v>537</v>
      </c>
      <c r="T73" s="31"/>
    </row>
    <row r="74" spans="1:20" x14ac:dyDescent="0.3">
      <c r="A74" s="17">
        <v>44694</v>
      </c>
      <c r="B74" s="8">
        <v>10815</v>
      </c>
      <c r="C74" s="24">
        <v>992</v>
      </c>
      <c r="D74" s="24">
        <v>2135</v>
      </c>
      <c r="E74" s="24">
        <v>451</v>
      </c>
      <c r="F74" s="24">
        <v>244</v>
      </c>
      <c r="G74" s="24">
        <v>156</v>
      </c>
      <c r="H74" s="24">
        <v>222</v>
      </c>
      <c r="I74" s="24">
        <v>850</v>
      </c>
      <c r="J74" s="24">
        <v>259</v>
      </c>
      <c r="K74" s="24">
        <v>814</v>
      </c>
      <c r="L74" s="24">
        <v>2484</v>
      </c>
      <c r="M74" s="24">
        <v>438</v>
      </c>
      <c r="N74" s="24">
        <v>158</v>
      </c>
      <c r="O74" s="24">
        <v>524</v>
      </c>
      <c r="P74" s="24">
        <v>296</v>
      </c>
      <c r="Q74" s="24">
        <v>315</v>
      </c>
      <c r="R74" s="24">
        <v>477</v>
      </c>
      <c r="T74" s="31"/>
    </row>
    <row r="75" spans="1:20" x14ac:dyDescent="0.3">
      <c r="A75" s="17">
        <v>44697</v>
      </c>
      <c r="B75" s="8">
        <v>10505</v>
      </c>
      <c r="C75" s="24">
        <v>950</v>
      </c>
      <c r="D75" s="24">
        <v>2418</v>
      </c>
      <c r="E75" s="24">
        <v>427</v>
      </c>
      <c r="F75" s="24">
        <v>233</v>
      </c>
      <c r="G75" s="24">
        <v>150</v>
      </c>
      <c r="H75" s="24">
        <v>212</v>
      </c>
      <c r="I75" s="24">
        <v>782</v>
      </c>
      <c r="J75" s="24">
        <v>245</v>
      </c>
      <c r="K75" s="24">
        <v>775</v>
      </c>
      <c r="L75" s="24">
        <v>2261</v>
      </c>
      <c r="M75" s="24">
        <v>420</v>
      </c>
      <c r="N75" s="24">
        <v>156</v>
      </c>
      <c r="O75" s="24">
        <v>508</v>
      </c>
      <c r="P75" s="24">
        <v>221</v>
      </c>
      <c r="Q75" s="24">
        <v>311</v>
      </c>
      <c r="R75" s="24">
        <v>436</v>
      </c>
      <c r="T75" s="31"/>
    </row>
    <row r="76" spans="1:20" x14ac:dyDescent="0.3">
      <c r="A76" s="17">
        <v>44698</v>
      </c>
      <c r="B76" s="8">
        <v>9795</v>
      </c>
      <c r="C76" s="24">
        <v>937</v>
      </c>
      <c r="D76" s="24">
        <v>1882</v>
      </c>
      <c r="E76" s="24">
        <v>417</v>
      </c>
      <c r="F76" s="24">
        <v>215</v>
      </c>
      <c r="G76" s="24">
        <v>142</v>
      </c>
      <c r="H76" s="24">
        <v>222</v>
      </c>
      <c r="I76" s="24">
        <v>793</v>
      </c>
      <c r="J76" s="24">
        <v>221</v>
      </c>
      <c r="K76" s="24">
        <v>738</v>
      </c>
      <c r="L76" s="24">
        <v>2284</v>
      </c>
      <c r="M76" s="24">
        <v>420</v>
      </c>
      <c r="N76" s="24">
        <v>144</v>
      </c>
      <c r="O76" s="24">
        <v>482</v>
      </c>
      <c r="P76" s="24">
        <v>210</v>
      </c>
      <c r="Q76" s="24">
        <v>282</v>
      </c>
      <c r="R76" s="24">
        <v>406</v>
      </c>
      <c r="T76" s="31"/>
    </row>
    <row r="77" spans="1:20" x14ac:dyDescent="0.3">
      <c r="A77" s="17">
        <v>44699</v>
      </c>
      <c r="B77" s="8">
        <v>9383</v>
      </c>
      <c r="C77" s="24">
        <v>904</v>
      </c>
      <c r="D77" s="24">
        <v>1803</v>
      </c>
      <c r="E77" s="24">
        <v>396</v>
      </c>
      <c r="F77" s="24">
        <v>176</v>
      </c>
      <c r="G77" s="24">
        <v>126</v>
      </c>
      <c r="H77" s="24">
        <v>215</v>
      </c>
      <c r="I77" s="24">
        <v>759</v>
      </c>
      <c r="J77" s="24">
        <v>212</v>
      </c>
      <c r="K77" s="24">
        <v>674</v>
      </c>
      <c r="L77" s="24">
        <v>2256</v>
      </c>
      <c r="M77" s="24">
        <v>395</v>
      </c>
      <c r="N77" s="24">
        <v>138</v>
      </c>
      <c r="O77" s="24">
        <v>460</v>
      </c>
      <c r="P77" s="24">
        <v>215</v>
      </c>
      <c r="Q77" s="24">
        <v>273</v>
      </c>
      <c r="R77" s="24">
        <v>381</v>
      </c>
      <c r="T77" s="31"/>
    </row>
    <row r="78" spans="1:20" x14ac:dyDescent="0.3">
      <c r="A78" s="17">
        <v>44700</v>
      </c>
      <c r="B78" s="8">
        <v>9073</v>
      </c>
      <c r="C78" s="24">
        <v>869</v>
      </c>
      <c r="D78" s="24">
        <v>1775</v>
      </c>
      <c r="E78" s="24">
        <v>383</v>
      </c>
      <c r="F78" s="24">
        <v>163</v>
      </c>
      <c r="G78" s="24">
        <v>122</v>
      </c>
      <c r="H78" s="24">
        <v>196</v>
      </c>
      <c r="I78" s="24">
        <v>718</v>
      </c>
      <c r="J78" s="24">
        <v>200</v>
      </c>
      <c r="K78" s="24">
        <v>632</v>
      </c>
      <c r="L78" s="24">
        <v>2182</v>
      </c>
      <c r="M78" s="24">
        <v>384</v>
      </c>
      <c r="N78" s="24">
        <v>129</v>
      </c>
      <c r="O78" s="24">
        <v>419</v>
      </c>
      <c r="P78" s="24">
        <v>227</v>
      </c>
      <c r="Q78" s="24">
        <v>276</v>
      </c>
      <c r="R78" s="24">
        <v>398</v>
      </c>
    </row>
    <row r="79" spans="1:20" x14ac:dyDescent="0.3">
      <c r="A79" s="17">
        <v>44701</v>
      </c>
      <c r="B79" s="8">
        <v>8709</v>
      </c>
      <c r="C79" s="24">
        <v>811</v>
      </c>
      <c r="D79" s="24">
        <v>1692</v>
      </c>
      <c r="E79" s="24">
        <v>359</v>
      </c>
      <c r="F79" s="24">
        <v>158</v>
      </c>
      <c r="G79" s="24">
        <v>125</v>
      </c>
      <c r="H79" s="24">
        <v>186</v>
      </c>
      <c r="I79" s="24">
        <v>688</v>
      </c>
      <c r="J79" s="24">
        <v>183</v>
      </c>
      <c r="K79" s="24">
        <v>621</v>
      </c>
      <c r="L79" s="24">
        <v>2077</v>
      </c>
      <c r="M79" s="24">
        <v>353</v>
      </c>
      <c r="N79" s="24">
        <v>130</v>
      </c>
      <c r="O79" s="24">
        <v>419</v>
      </c>
      <c r="P79" s="24">
        <v>238</v>
      </c>
      <c r="Q79" s="24">
        <v>285</v>
      </c>
      <c r="R79" s="24">
        <v>384</v>
      </c>
      <c r="T79" s="31"/>
    </row>
    <row r="80" spans="1:20" x14ac:dyDescent="0.3">
      <c r="A80" s="17">
        <v>44704</v>
      </c>
      <c r="B80" s="8">
        <v>8099</v>
      </c>
      <c r="C80" s="24">
        <v>766</v>
      </c>
      <c r="D80" s="24">
        <v>1594</v>
      </c>
      <c r="E80" s="24">
        <v>344</v>
      </c>
      <c r="F80" s="24">
        <v>167</v>
      </c>
      <c r="G80" s="24">
        <v>122</v>
      </c>
      <c r="H80" s="24">
        <v>173</v>
      </c>
      <c r="I80" s="24">
        <v>671</v>
      </c>
      <c r="J80" s="24">
        <v>179</v>
      </c>
      <c r="K80" s="24">
        <v>574</v>
      </c>
      <c r="L80" s="24">
        <v>1872</v>
      </c>
      <c r="M80" s="24">
        <v>317</v>
      </c>
      <c r="N80" s="24">
        <v>116</v>
      </c>
      <c r="O80" s="24">
        <v>394</v>
      </c>
      <c r="P80" s="24">
        <v>200</v>
      </c>
      <c r="Q80" s="24">
        <v>266</v>
      </c>
      <c r="R80" s="24">
        <v>344</v>
      </c>
      <c r="T80" s="31"/>
    </row>
    <row r="81" spans="1:20" x14ac:dyDescent="0.3">
      <c r="A81" s="17">
        <v>44705</v>
      </c>
      <c r="B81" s="8">
        <v>8020</v>
      </c>
      <c r="C81" s="24">
        <v>729</v>
      </c>
      <c r="D81" s="24">
        <v>1610</v>
      </c>
      <c r="E81" s="24">
        <v>318</v>
      </c>
      <c r="F81" s="24">
        <v>168</v>
      </c>
      <c r="G81" s="24">
        <v>143</v>
      </c>
      <c r="H81" s="24">
        <v>168</v>
      </c>
      <c r="I81" s="24">
        <v>636</v>
      </c>
      <c r="J81" s="24">
        <v>187</v>
      </c>
      <c r="K81" s="24">
        <v>570</v>
      </c>
      <c r="L81" s="24">
        <v>1864</v>
      </c>
      <c r="M81" s="24">
        <v>308</v>
      </c>
      <c r="N81" s="24">
        <v>115</v>
      </c>
      <c r="O81" s="24">
        <v>394</v>
      </c>
      <c r="P81" s="24">
        <v>202</v>
      </c>
      <c r="Q81" s="24">
        <v>274</v>
      </c>
      <c r="R81" s="24">
        <v>334</v>
      </c>
    </row>
    <row r="82" spans="1:20" x14ac:dyDescent="0.3">
      <c r="A82" s="17">
        <v>44705</v>
      </c>
      <c r="B82" s="8">
        <v>7787</v>
      </c>
      <c r="C82" s="24">
        <v>729</v>
      </c>
      <c r="D82" s="24">
        <v>1549</v>
      </c>
      <c r="E82" s="24">
        <v>308</v>
      </c>
      <c r="F82" s="24">
        <v>169</v>
      </c>
      <c r="G82" s="24">
        <v>140</v>
      </c>
      <c r="H82" s="24">
        <v>153</v>
      </c>
      <c r="I82" s="24">
        <v>576</v>
      </c>
      <c r="J82" s="24">
        <v>185</v>
      </c>
      <c r="K82" s="24">
        <v>532</v>
      </c>
      <c r="L82" s="24">
        <v>1859</v>
      </c>
      <c r="M82" s="24">
        <v>287</v>
      </c>
      <c r="N82" s="24">
        <v>115</v>
      </c>
      <c r="O82" s="24">
        <v>394</v>
      </c>
      <c r="P82" s="24">
        <v>213</v>
      </c>
      <c r="Q82" s="24">
        <v>257</v>
      </c>
      <c r="R82" s="24">
        <v>321</v>
      </c>
      <c r="T82" s="31"/>
    </row>
    <row r="83" spans="1:20" x14ac:dyDescent="0.3">
      <c r="A83" s="17">
        <v>44708</v>
      </c>
      <c r="B83" s="8">
        <v>7299</v>
      </c>
      <c r="C83" s="24">
        <v>680</v>
      </c>
      <c r="D83" s="24">
        <v>1427</v>
      </c>
      <c r="E83" s="24">
        <v>281</v>
      </c>
      <c r="F83" s="24">
        <v>160</v>
      </c>
      <c r="G83" s="24">
        <v>106</v>
      </c>
      <c r="H83" s="24">
        <v>153</v>
      </c>
      <c r="I83" s="24">
        <v>523</v>
      </c>
      <c r="J83" s="24">
        <v>174</v>
      </c>
      <c r="K83" s="24">
        <v>478</v>
      </c>
      <c r="L83" s="24">
        <v>1859</v>
      </c>
      <c r="M83" s="24">
        <v>269</v>
      </c>
      <c r="N83" s="24">
        <v>100</v>
      </c>
      <c r="O83" s="24">
        <v>394</v>
      </c>
      <c r="P83" s="24">
        <v>192</v>
      </c>
      <c r="Q83" s="24">
        <v>257</v>
      </c>
      <c r="R83" s="24">
        <v>246</v>
      </c>
      <c r="T83" s="31"/>
    </row>
    <row r="84" spans="1:20" x14ac:dyDescent="0.3">
      <c r="A84" s="17">
        <v>44711</v>
      </c>
      <c r="B84" s="8">
        <v>6908</v>
      </c>
      <c r="C84" s="24">
        <v>634</v>
      </c>
      <c r="D84" s="24">
        <v>1552</v>
      </c>
      <c r="E84" s="24">
        <v>295</v>
      </c>
      <c r="F84" s="24">
        <v>154</v>
      </c>
      <c r="G84" s="24">
        <v>102</v>
      </c>
      <c r="H84" s="24">
        <v>162</v>
      </c>
      <c r="I84" s="24">
        <v>537</v>
      </c>
      <c r="J84" s="24">
        <v>154</v>
      </c>
      <c r="K84" s="24">
        <v>460</v>
      </c>
      <c r="L84" s="24">
        <v>1537</v>
      </c>
      <c r="M84" s="24">
        <v>267</v>
      </c>
      <c r="N84" s="24">
        <v>99</v>
      </c>
      <c r="O84" s="24">
        <v>313</v>
      </c>
      <c r="P84" s="24">
        <v>168</v>
      </c>
      <c r="Q84" s="24">
        <v>230</v>
      </c>
      <c r="R84" s="24">
        <v>244</v>
      </c>
      <c r="T84" s="31"/>
    </row>
    <row r="85" spans="1:20" x14ac:dyDescent="0.3">
      <c r="A85" s="17">
        <v>44712</v>
      </c>
      <c r="B85" s="8">
        <v>6639</v>
      </c>
      <c r="C85" s="24">
        <v>634</v>
      </c>
      <c r="D85" s="24">
        <v>1360</v>
      </c>
      <c r="E85" s="24">
        <v>302</v>
      </c>
      <c r="F85" s="24">
        <v>157</v>
      </c>
      <c r="G85" s="24">
        <v>100</v>
      </c>
      <c r="H85" s="24">
        <v>170</v>
      </c>
      <c r="I85" s="24">
        <v>527</v>
      </c>
      <c r="J85" s="24">
        <v>152</v>
      </c>
      <c r="K85" s="24">
        <v>444</v>
      </c>
      <c r="L85" s="24">
        <v>1522</v>
      </c>
      <c r="M85" s="24">
        <v>268</v>
      </c>
      <c r="N85" s="24">
        <v>88</v>
      </c>
      <c r="O85" s="24">
        <v>313</v>
      </c>
      <c r="P85" s="24">
        <v>155</v>
      </c>
      <c r="Q85" s="24">
        <v>251</v>
      </c>
      <c r="R85" s="24">
        <v>196</v>
      </c>
    </row>
    <row r="86" spans="1:20" x14ac:dyDescent="0.3">
      <c r="A86" s="17">
        <v>44713</v>
      </c>
      <c r="B86" s="8">
        <f>6491-152</f>
        <v>6339</v>
      </c>
      <c r="C86" s="24">
        <v>624</v>
      </c>
      <c r="D86" s="24">
        <v>1313</v>
      </c>
      <c r="E86" s="24">
        <v>289</v>
      </c>
      <c r="F86" s="24">
        <v>151</v>
      </c>
      <c r="G86" s="24">
        <v>91</v>
      </c>
      <c r="H86" s="24">
        <v>163</v>
      </c>
      <c r="I86" s="24">
        <v>511</v>
      </c>
      <c r="J86" s="24"/>
      <c r="K86" s="24">
        <v>428</v>
      </c>
      <c r="L86" s="24">
        <v>1537</v>
      </c>
      <c r="M86" s="24">
        <v>243</v>
      </c>
      <c r="N86" s="24">
        <v>84</v>
      </c>
      <c r="O86" s="24">
        <v>313</v>
      </c>
      <c r="P86" s="24">
        <v>159</v>
      </c>
      <c r="Q86" s="24">
        <v>237</v>
      </c>
      <c r="R86" s="24">
        <v>196</v>
      </c>
      <c r="T86" s="31"/>
    </row>
    <row r="87" spans="1:20" x14ac:dyDescent="0.3">
      <c r="A87" s="17">
        <v>44714</v>
      </c>
      <c r="B87" s="8">
        <f>6269-152</f>
        <v>6117</v>
      </c>
      <c r="C87" s="24">
        <v>600</v>
      </c>
      <c r="D87" s="24">
        <v>1291</v>
      </c>
      <c r="E87" s="24">
        <v>280</v>
      </c>
      <c r="F87" s="24">
        <v>153</v>
      </c>
      <c r="G87" s="24">
        <v>95</v>
      </c>
      <c r="H87" s="24">
        <v>169</v>
      </c>
      <c r="I87" s="24">
        <v>480</v>
      </c>
      <c r="J87" s="24"/>
      <c r="K87" s="24">
        <v>404</v>
      </c>
      <c r="L87" s="24">
        <v>1462</v>
      </c>
      <c r="M87" s="24">
        <v>230</v>
      </c>
      <c r="N87" s="24">
        <v>82</v>
      </c>
      <c r="O87" s="24">
        <v>283</v>
      </c>
      <c r="P87" s="24">
        <v>153</v>
      </c>
      <c r="Q87" s="24">
        <v>224</v>
      </c>
      <c r="R87" s="24">
        <v>209</v>
      </c>
    </row>
    <row r="88" spans="1:20" x14ac:dyDescent="0.3">
      <c r="A88" s="17">
        <v>44715</v>
      </c>
      <c r="B88" s="8">
        <f>6071-152</f>
        <v>5919</v>
      </c>
      <c r="C88" s="24">
        <v>584</v>
      </c>
      <c r="D88" s="24">
        <v>1255</v>
      </c>
      <c r="E88" s="24">
        <v>257</v>
      </c>
      <c r="F88" s="24">
        <v>152</v>
      </c>
      <c r="G88" s="24">
        <v>83</v>
      </c>
      <c r="H88" s="24">
        <v>156</v>
      </c>
      <c r="I88" s="24">
        <v>483</v>
      </c>
      <c r="J88" s="24"/>
      <c r="K88" s="24">
        <v>394</v>
      </c>
      <c r="L88" s="24">
        <v>1417</v>
      </c>
      <c r="M88" s="24">
        <v>222</v>
      </c>
      <c r="N88" s="24">
        <v>81</v>
      </c>
      <c r="O88" s="24">
        <v>283</v>
      </c>
      <c r="P88" s="24">
        <v>140</v>
      </c>
      <c r="Q88" s="24">
        <v>199</v>
      </c>
      <c r="R88" s="24">
        <v>213</v>
      </c>
      <c r="T88" s="31"/>
    </row>
    <row r="89" spans="1:20" x14ac:dyDescent="0.3">
      <c r="A89" s="17">
        <v>44719</v>
      </c>
      <c r="B89" s="8">
        <f>6214-152</f>
        <v>6062</v>
      </c>
      <c r="C89" s="24">
        <v>591</v>
      </c>
      <c r="D89" s="24">
        <v>1298</v>
      </c>
      <c r="E89" s="24">
        <v>264</v>
      </c>
      <c r="F89" s="24">
        <v>140</v>
      </c>
      <c r="G89" s="24">
        <v>82</v>
      </c>
      <c r="H89" s="24">
        <v>158</v>
      </c>
      <c r="I89" s="24">
        <v>547</v>
      </c>
      <c r="J89" s="24"/>
      <c r="K89" s="24">
        <v>408</v>
      </c>
      <c r="L89" s="24">
        <v>1384</v>
      </c>
      <c r="M89" s="24">
        <v>249</v>
      </c>
      <c r="N89" s="24">
        <v>75</v>
      </c>
      <c r="O89" s="24">
        <v>297</v>
      </c>
      <c r="P89" s="24">
        <v>132</v>
      </c>
      <c r="Q89" s="24">
        <v>214</v>
      </c>
      <c r="R89" s="24">
        <v>223</v>
      </c>
    </row>
    <row r="90" spans="1:20" x14ac:dyDescent="0.3">
      <c r="A90" s="17">
        <v>44720</v>
      </c>
      <c r="B90" s="8">
        <f>6517-152</f>
        <v>6365</v>
      </c>
      <c r="C90" s="24">
        <v>602</v>
      </c>
      <c r="D90" s="24">
        <v>1335</v>
      </c>
      <c r="E90" s="24">
        <v>277</v>
      </c>
      <c r="F90" s="24">
        <v>145</v>
      </c>
      <c r="G90" s="24">
        <v>90</v>
      </c>
      <c r="H90" s="24">
        <v>158</v>
      </c>
      <c r="I90" s="24">
        <v>533</v>
      </c>
      <c r="J90" s="24"/>
      <c r="K90" s="24">
        <v>478</v>
      </c>
      <c r="L90" s="24">
        <v>1516</v>
      </c>
      <c r="M90" s="24">
        <v>266</v>
      </c>
      <c r="N90" s="24">
        <v>84</v>
      </c>
      <c r="O90" s="24">
        <v>297</v>
      </c>
      <c r="P90" s="24">
        <v>142</v>
      </c>
      <c r="Q90" s="24">
        <v>214</v>
      </c>
      <c r="R90" s="24">
        <v>228</v>
      </c>
      <c r="T90" s="31"/>
    </row>
    <row r="91" spans="1:20" x14ac:dyDescent="0.3">
      <c r="A91" s="17">
        <v>44721</v>
      </c>
      <c r="B91" s="8">
        <f>6699-152</f>
        <v>6547</v>
      </c>
      <c r="C91" s="24">
        <v>598</v>
      </c>
      <c r="D91" s="24">
        <v>1352</v>
      </c>
      <c r="E91" s="24">
        <v>285</v>
      </c>
      <c r="F91" s="24">
        <v>133</v>
      </c>
      <c r="G91" s="24">
        <v>91</v>
      </c>
      <c r="H91" s="24">
        <v>187</v>
      </c>
      <c r="I91" s="24">
        <v>561</v>
      </c>
      <c r="J91" s="24"/>
      <c r="K91" s="24">
        <v>507</v>
      </c>
      <c r="L91" s="24">
        <v>1587</v>
      </c>
      <c r="M91" s="24">
        <v>278</v>
      </c>
      <c r="N91" s="24">
        <v>86</v>
      </c>
      <c r="O91" s="24">
        <v>309</v>
      </c>
      <c r="P91" s="24">
        <v>147</v>
      </c>
      <c r="Q91" s="24">
        <v>200</v>
      </c>
      <c r="R91" s="24">
        <v>226</v>
      </c>
    </row>
    <row r="92" spans="1:20" x14ac:dyDescent="0.3">
      <c r="A92" s="17">
        <v>44722</v>
      </c>
      <c r="B92" s="8">
        <f>6782-152</f>
        <v>6630</v>
      </c>
      <c r="C92" s="24">
        <v>607</v>
      </c>
      <c r="D92" s="24">
        <v>1373</v>
      </c>
      <c r="E92" s="24">
        <v>294</v>
      </c>
      <c r="F92" s="24">
        <v>135</v>
      </c>
      <c r="G92" s="24">
        <v>90</v>
      </c>
      <c r="H92" s="24">
        <v>198</v>
      </c>
      <c r="I92" s="24">
        <v>547</v>
      </c>
      <c r="J92" s="24"/>
      <c r="K92" s="24">
        <v>533</v>
      </c>
      <c r="L92" s="24">
        <v>1611</v>
      </c>
      <c r="M92" s="24">
        <v>262</v>
      </c>
      <c r="N92" s="24">
        <v>92</v>
      </c>
      <c r="O92" s="24">
        <v>309</v>
      </c>
      <c r="P92" s="24">
        <v>150</v>
      </c>
      <c r="Q92" s="24">
        <v>208</v>
      </c>
      <c r="R92" s="24">
        <v>221</v>
      </c>
      <c r="T92" s="31"/>
    </row>
    <row r="93" spans="1:20" x14ac:dyDescent="0.3">
      <c r="A93" s="17">
        <v>44725</v>
      </c>
      <c r="B93" s="8">
        <f>7159-152</f>
        <v>7007</v>
      </c>
      <c r="C93" s="24">
        <v>680</v>
      </c>
      <c r="D93" s="24">
        <v>1411</v>
      </c>
      <c r="E93" s="24">
        <v>300</v>
      </c>
      <c r="F93" s="24">
        <v>154</v>
      </c>
      <c r="G93" s="24">
        <v>89</v>
      </c>
      <c r="H93" s="24">
        <v>218</v>
      </c>
      <c r="I93" s="24">
        <v>600</v>
      </c>
      <c r="J93" s="24"/>
      <c r="K93" s="24">
        <v>584</v>
      </c>
      <c r="L93" s="24">
        <v>1650</v>
      </c>
      <c r="M93" s="24">
        <v>321</v>
      </c>
      <c r="N93" s="24">
        <v>95</v>
      </c>
      <c r="O93" s="24">
        <v>334</v>
      </c>
      <c r="P93" s="24">
        <v>150</v>
      </c>
      <c r="Q93" s="24">
        <v>208</v>
      </c>
      <c r="R93" s="24">
        <v>213</v>
      </c>
    </row>
    <row r="94" spans="1:20" x14ac:dyDescent="0.3">
      <c r="A94" s="17">
        <v>44726</v>
      </c>
      <c r="B94" s="8">
        <v>7951</v>
      </c>
      <c r="C94" s="24">
        <v>680</v>
      </c>
      <c r="D94" s="24">
        <v>1511</v>
      </c>
      <c r="E94" s="24">
        <v>294</v>
      </c>
      <c r="F94" s="24">
        <v>163</v>
      </c>
      <c r="G94" s="24">
        <v>81</v>
      </c>
      <c r="H94" s="24">
        <v>233</v>
      </c>
      <c r="I94" s="24">
        <v>605</v>
      </c>
      <c r="J94" s="24"/>
      <c r="K94" s="24">
        <v>601</v>
      </c>
      <c r="L94" s="24">
        <v>2399</v>
      </c>
      <c r="M94" s="24">
        <v>325</v>
      </c>
      <c r="N94" s="24">
        <v>107</v>
      </c>
      <c r="O94" s="24">
        <v>334</v>
      </c>
      <c r="P94" s="24">
        <v>150</v>
      </c>
      <c r="Q94" s="24">
        <v>216</v>
      </c>
      <c r="R94" s="24">
        <v>252</v>
      </c>
    </row>
    <row r="95" spans="1:20" x14ac:dyDescent="0.3">
      <c r="A95" s="17">
        <v>44727</v>
      </c>
      <c r="B95" s="8">
        <v>7529</v>
      </c>
      <c r="C95" s="24">
        <v>698</v>
      </c>
      <c r="D95" s="24">
        <v>1526</v>
      </c>
      <c r="E95" s="24">
        <v>288</v>
      </c>
      <c r="F95" s="24">
        <v>155</v>
      </c>
      <c r="G95" s="24">
        <v>85</v>
      </c>
      <c r="H95" s="24">
        <v>248</v>
      </c>
      <c r="I95" s="24">
        <v>624</v>
      </c>
      <c r="J95" s="24"/>
      <c r="K95" s="24">
        <v>627</v>
      </c>
      <c r="L95" s="24">
        <v>1926</v>
      </c>
      <c r="M95" s="24">
        <v>325</v>
      </c>
      <c r="N95" s="24">
        <v>103</v>
      </c>
      <c r="O95" s="24">
        <v>334</v>
      </c>
      <c r="P95" s="24">
        <v>150</v>
      </c>
      <c r="Q95" s="24">
        <v>207</v>
      </c>
      <c r="R95" s="24">
        <v>233</v>
      </c>
    </row>
    <row r="96" spans="1:20" x14ac:dyDescent="0.3">
      <c r="A96" s="17">
        <v>44729</v>
      </c>
      <c r="B96" s="8">
        <v>7672</v>
      </c>
      <c r="C96" s="24">
        <v>735</v>
      </c>
      <c r="D96" s="24">
        <v>1517</v>
      </c>
      <c r="E96" s="24">
        <v>294</v>
      </c>
      <c r="F96" s="24">
        <v>176</v>
      </c>
      <c r="G96" s="24">
        <v>81</v>
      </c>
      <c r="H96" s="24">
        <v>240</v>
      </c>
      <c r="I96" s="24">
        <v>623</v>
      </c>
      <c r="J96" s="24"/>
      <c r="K96" s="24">
        <v>630</v>
      </c>
      <c r="L96" s="24">
        <v>1926</v>
      </c>
      <c r="M96" s="24">
        <v>364</v>
      </c>
      <c r="N96" s="24">
        <v>105</v>
      </c>
      <c r="O96" s="24">
        <v>322</v>
      </c>
      <c r="P96" s="24">
        <v>150</v>
      </c>
      <c r="Q96" s="24">
        <v>252</v>
      </c>
      <c r="R96" s="24">
        <v>257</v>
      </c>
    </row>
    <row r="97" spans="1:20" x14ac:dyDescent="0.3">
      <c r="A97" s="17">
        <v>44732</v>
      </c>
      <c r="B97" s="8">
        <v>8529</v>
      </c>
      <c r="C97" s="24">
        <v>771</v>
      </c>
      <c r="D97" s="24">
        <v>1645</v>
      </c>
      <c r="E97" s="24">
        <v>334</v>
      </c>
      <c r="F97" s="24">
        <v>195</v>
      </c>
      <c r="G97" s="24">
        <v>107</v>
      </c>
      <c r="H97" s="24">
        <v>267</v>
      </c>
      <c r="I97" s="24">
        <v>727</v>
      </c>
      <c r="J97" s="24"/>
      <c r="K97" s="24">
        <v>708</v>
      </c>
      <c r="L97" s="24">
        <v>2142</v>
      </c>
      <c r="M97" s="24">
        <v>462</v>
      </c>
      <c r="N97" s="24">
        <v>131</v>
      </c>
      <c r="O97" s="24">
        <v>348</v>
      </c>
      <c r="P97" s="24">
        <v>161</v>
      </c>
      <c r="Q97" s="24">
        <v>286</v>
      </c>
      <c r="R97" s="24">
        <v>245</v>
      </c>
      <c r="T97" s="31"/>
    </row>
    <row r="98" spans="1:20" x14ac:dyDescent="0.3">
      <c r="A98" s="17">
        <v>44733</v>
      </c>
      <c r="B98" s="8">
        <v>9256</v>
      </c>
      <c r="C98" s="24">
        <v>868</v>
      </c>
      <c r="D98" s="24">
        <v>1738</v>
      </c>
      <c r="E98" s="24">
        <v>334</v>
      </c>
      <c r="F98" s="24">
        <v>229</v>
      </c>
      <c r="G98" s="24">
        <v>107</v>
      </c>
      <c r="H98" s="24">
        <v>281</v>
      </c>
      <c r="I98" s="24">
        <v>776</v>
      </c>
      <c r="J98" s="24"/>
      <c r="K98" s="24">
        <v>773</v>
      </c>
      <c r="L98" s="24">
        <v>2435</v>
      </c>
      <c r="M98" s="24">
        <v>464</v>
      </c>
      <c r="N98" s="24">
        <v>139</v>
      </c>
      <c r="O98" s="24">
        <v>348</v>
      </c>
      <c r="P98" s="24">
        <v>181</v>
      </c>
      <c r="Q98" s="24">
        <v>307</v>
      </c>
      <c r="R98" s="24">
        <v>276</v>
      </c>
    </row>
    <row r="99" spans="1:20" x14ac:dyDescent="0.3">
      <c r="A99" s="17">
        <v>44734</v>
      </c>
      <c r="B99" s="8">
        <v>9559</v>
      </c>
      <c r="C99" s="24">
        <v>887</v>
      </c>
      <c r="D99" s="24">
        <v>1724</v>
      </c>
      <c r="E99" s="24">
        <v>349</v>
      </c>
      <c r="F99" s="24">
        <v>219</v>
      </c>
      <c r="G99" s="24">
        <v>106</v>
      </c>
      <c r="H99" s="24">
        <v>281</v>
      </c>
      <c r="I99" s="24">
        <v>798</v>
      </c>
      <c r="J99" s="24"/>
      <c r="K99" s="24">
        <v>798</v>
      </c>
      <c r="L99" s="24">
        <v>2607</v>
      </c>
      <c r="M99" s="24">
        <v>467</v>
      </c>
      <c r="N99" s="24">
        <v>148</v>
      </c>
      <c r="O99" s="24">
        <v>348</v>
      </c>
      <c r="P99" s="24">
        <v>192</v>
      </c>
      <c r="Q99" s="24">
        <v>329</v>
      </c>
      <c r="R99" s="24">
        <v>306</v>
      </c>
    </row>
    <row r="100" spans="1:20" x14ac:dyDescent="0.3">
      <c r="A100" s="17">
        <v>44735</v>
      </c>
      <c r="B100" s="8">
        <v>9729</v>
      </c>
      <c r="C100" s="24">
        <v>896</v>
      </c>
      <c r="D100" s="24">
        <v>1769</v>
      </c>
      <c r="E100" s="24">
        <v>351</v>
      </c>
      <c r="F100" s="24">
        <v>235</v>
      </c>
      <c r="G100" s="24">
        <v>109</v>
      </c>
      <c r="H100" s="24">
        <v>278</v>
      </c>
      <c r="I100" s="24">
        <v>788</v>
      </c>
      <c r="J100" s="24"/>
      <c r="K100" s="24">
        <v>836</v>
      </c>
      <c r="L100" s="24">
        <v>2660</v>
      </c>
      <c r="M100" s="24">
        <v>471</v>
      </c>
      <c r="N100" s="24">
        <v>158</v>
      </c>
      <c r="O100" s="24">
        <v>371</v>
      </c>
      <c r="P100" s="24">
        <v>195</v>
      </c>
      <c r="Q100" s="24">
        <v>339</v>
      </c>
      <c r="R100" s="24">
        <v>273</v>
      </c>
      <c r="T100" s="31"/>
    </row>
    <row r="101" spans="1:20" x14ac:dyDescent="0.3">
      <c r="A101" s="17">
        <v>44736</v>
      </c>
      <c r="B101" s="8">
        <v>9940</v>
      </c>
      <c r="C101" s="24">
        <v>912</v>
      </c>
      <c r="D101" s="24">
        <v>1809</v>
      </c>
      <c r="E101" s="24">
        <v>382</v>
      </c>
      <c r="F101" s="24">
        <v>231</v>
      </c>
      <c r="G101" s="24">
        <v>107</v>
      </c>
      <c r="H101" s="24">
        <v>287</v>
      </c>
      <c r="I101" s="24">
        <v>815</v>
      </c>
      <c r="J101" s="24"/>
      <c r="K101" s="24">
        <v>889</v>
      </c>
      <c r="L101" s="24">
        <v>2660</v>
      </c>
      <c r="M101" s="24">
        <v>467</v>
      </c>
      <c r="N101" s="24">
        <v>159</v>
      </c>
      <c r="O101" s="24">
        <v>371</v>
      </c>
      <c r="P101" s="24">
        <v>207</v>
      </c>
      <c r="Q101" s="24">
        <v>352</v>
      </c>
      <c r="R101" s="24">
        <v>292</v>
      </c>
    </row>
    <row r="102" spans="1:20" x14ac:dyDescent="0.3">
      <c r="A102" s="17">
        <v>44739</v>
      </c>
      <c r="B102" s="8">
        <v>10810</v>
      </c>
      <c r="C102" s="24">
        <v>966</v>
      </c>
      <c r="D102" s="24">
        <v>1920</v>
      </c>
      <c r="E102" s="24">
        <v>429</v>
      </c>
      <c r="F102" s="24">
        <v>272</v>
      </c>
      <c r="G102" s="24">
        <v>138</v>
      </c>
      <c r="H102" s="24">
        <v>287</v>
      </c>
      <c r="I102" s="24">
        <v>937</v>
      </c>
      <c r="J102" s="24"/>
      <c r="K102" s="24">
        <v>950</v>
      </c>
      <c r="L102" s="24">
        <v>2925</v>
      </c>
      <c r="M102" s="24">
        <v>527</v>
      </c>
      <c r="N102" s="24">
        <v>165</v>
      </c>
      <c r="O102" s="24">
        <v>363</v>
      </c>
      <c r="P102" s="24">
        <v>234</v>
      </c>
      <c r="Q102" s="24">
        <v>394</v>
      </c>
      <c r="R102" s="24">
        <v>303</v>
      </c>
      <c r="T102" s="31"/>
    </row>
    <row r="103" spans="1:20" x14ac:dyDescent="0.3">
      <c r="A103" s="17">
        <v>44740</v>
      </c>
      <c r="B103" s="8">
        <v>11408</v>
      </c>
      <c r="C103" s="24">
        <v>995</v>
      </c>
      <c r="D103" s="24">
        <v>2015</v>
      </c>
      <c r="E103" s="24">
        <v>439</v>
      </c>
      <c r="F103" s="24">
        <v>283</v>
      </c>
      <c r="G103" s="24">
        <v>148</v>
      </c>
      <c r="H103" s="24">
        <v>349</v>
      </c>
      <c r="I103" s="24">
        <v>929</v>
      </c>
      <c r="J103" s="24"/>
      <c r="K103" s="24">
        <v>1016</v>
      </c>
      <c r="L103" s="24">
        <v>3171</v>
      </c>
      <c r="M103" s="24">
        <v>558</v>
      </c>
      <c r="N103" s="24">
        <v>164</v>
      </c>
      <c r="O103" s="24">
        <v>363</v>
      </c>
      <c r="P103" s="24">
        <v>272</v>
      </c>
      <c r="Q103" s="24">
        <v>396</v>
      </c>
      <c r="R103" s="24">
        <v>310</v>
      </c>
    </row>
    <row r="104" spans="1:20" x14ac:dyDescent="0.3">
      <c r="A104" s="17">
        <v>44741</v>
      </c>
      <c r="B104" s="8">
        <v>11752</v>
      </c>
      <c r="C104" s="24">
        <v>1011</v>
      </c>
      <c r="D104" s="24">
        <v>2030</v>
      </c>
      <c r="E104" s="24">
        <v>446</v>
      </c>
      <c r="F104" s="24">
        <v>308</v>
      </c>
      <c r="G104" s="24">
        <v>145</v>
      </c>
      <c r="H104" s="24">
        <v>365</v>
      </c>
      <c r="I104" s="24">
        <v>943</v>
      </c>
      <c r="J104" s="24"/>
      <c r="K104" s="24">
        <v>1058</v>
      </c>
      <c r="L104" s="24">
        <v>3343</v>
      </c>
      <c r="M104" s="24">
        <v>548</v>
      </c>
      <c r="N104" s="24">
        <v>163</v>
      </c>
      <c r="O104" s="24">
        <v>363</v>
      </c>
      <c r="P104" s="24">
        <v>287</v>
      </c>
      <c r="Q104" s="24">
        <v>411</v>
      </c>
      <c r="R104" s="24">
        <v>331</v>
      </c>
    </row>
    <row r="105" spans="1:20" x14ac:dyDescent="0.3">
      <c r="A105" s="17">
        <v>44742</v>
      </c>
      <c r="B105" s="8">
        <v>11808</v>
      </c>
      <c r="C105" s="24">
        <v>1028</v>
      </c>
      <c r="D105" s="24">
        <v>1982</v>
      </c>
      <c r="E105" s="24">
        <v>471</v>
      </c>
      <c r="F105" s="24">
        <v>302</v>
      </c>
      <c r="G105" s="24">
        <v>136</v>
      </c>
      <c r="H105" s="24">
        <v>361</v>
      </c>
      <c r="I105" s="24">
        <v>962</v>
      </c>
      <c r="J105" s="24"/>
      <c r="K105" s="24">
        <v>1084</v>
      </c>
      <c r="L105" s="24">
        <v>3409</v>
      </c>
      <c r="M105" s="24">
        <v>526</v>
      </c>
      <c r="N105" s="24">
        <v>168</v>
      </c>
      <c r="O105" s="24">
        <v>390</v>
      </c>
      <c r="P105" s="24">
        <v>280</v>
      </c>
      <c r="Q105" s="24">
        <v>409</v>
      </c>
      <c r="R105" s="24">
        <v>300</v>
      </c>
    </row>
    <row r="106" spans="1:20" x14ac:dyDescent="0.3">
      <c r="A106" s="17">
        <v>44743</v>
      </c>
      <c r="B106" s="8">
        <v>11844</v>
      </c>
      <c r="C106" s="24">
        <v>997</v>
      </c>
      <c r="D106" s="24">
        <v>1962</v>
      </c>
      <c r="E106" s="24">
        <v>480</v>
      </c>
      <c r="F106" s="24">
        <v>312</v>
      </c>
      <c r="G106" s="24">
        <v>140</v>
      </c>
      <c r="H106" s="24">
        <v>373</v>
      </c>
      <c r="I106" s="24">
        <v>969</v>
      </c>
      <c r="J106" s="24"/>
      <c r="K106" s="24">
        <v>1051</v>
      </c>
      <c r="L106" s="24">
        <v>3409</v>
      </c>
      <c r="M106" s="24">
        <v>531</v>
      </c>
      <c r="N106" s="24">
        <v>184</v>
      </c>
      <c r="O106" s="24">
        <v>390</v>
      </c>
      <c r="P106" s="24">
        <v>275</v>
      </c>
      <c r="Q106" s="24">
        <v>430</v>
      </c>
      <c r="R106" s="24">
        <v>341</v>
      </c>
    </row>
    <row r="107" spans="1:20" x14ac:dyDescent="0.3">
      <c r="A107" s="17">
        <v>44746</v>
      </c>
      <c r="B107" s="8">
        <v>12451</v>
      </c>
      <c r="C107" s="24">
        <v>1062</v>
      </c>
      <c r="D107" s="24">
        <v>2096</v>
      </c>
      <c r="E107" s="24">
        <v>479</v>
      </c>
      <c r="F107" s="24">
        <v>351</v>
      </c>
      <c r="G107" s="24">
        <v>170</v>
      </c>
      <c r="H107" s="24">
        <v>402</v>
      </c>
      <c r="I107" s="24">
        <v>1044</v>
      </c>
      <c r="J107" s="24"/>
      <c r="K107" s="24">
        <v>1101</v>
      </c>
      <c r="L107" s="24">
        <v>3420</v>
      </c>
      <c r="M107" s="24">
        <v>602</v>
      </c>
      <c r="N107" s="24">
        <v>167</v>
      </c>
      <c r="O107" s="24">
        <v>416</v>
      </c>
      <c r="P107" s="24">
        <v>277</v>
      </c>
      <c r="Q107" s="24">
        <v>434</v>
      </c>
      <c r="R107" s="24">
        <v>430</v>
      </c>
    </row>
    <row r="108" spans="1:20" x14ac:dyDescent="0.3">
      <c r="A108" s="17">
        <v>44747</v>
      </c>
      <c r="B108" s="8">
        <v>13009</v>
      </c>
      <c r="C108" s="24">
        <v>1077</v>
      </c>
      <c r="D108" s="24">
        <v>2143</v>
      </c>
      <c r="E108" s="24">
        <v>561</v>
      </c>
      <c r="F108" s="24">
        <v>355</v>
      </c>
      <c r="G108" s="24">
        <v>190</v>
      </c>
      <c r="H108" s="24">
        <v>399</v>
      </c>
      <c r="I108" s="24">
        <v>1096</v>
      </c>
      <c r="J108" s="24"/>
      <c r="K108" s="24">
        <v>1163</v>
      </c>
      <c r="L108" s="24">
        <v>3631</v>
      </c>
      <c r="M108" s="24">
        <v>610</v>
      </c>
      <c r="N108" s="24">
        <v>176</v>
      </c>
      <c r="O108" s="24">
        <v>416</v>
      </c>
      <c r="P108" s="24">
        <v>289</v>
      </c>
      <c r="Q108" s="24">
        <v>472</v>
      </c>
      <c r="R108" s="24">
        <v>431</v>
      </c>
    </row>
    <row r="109" spans="1:20" x14ac:dyDescent="0.3">
      <c r="A109" s="17">
        <v>44748</v>
      </c>
      <c r="B109" s="8">
        <v>13128</v>
      </c>
      <c r="C109" s="24">
        <v>1135</v>
      </c>
      <c r="D109" s="24">
        <v>2053</v>
      </c>
      <c r="E109" s="24">
        <v>565</v>
      </c>
      <c r="F109" s="24">
        <v>344</v>
      </c>
      <c r="G109" s="24">
        <v>187</v>
      </c>
      <c r="H109" s="24">
        <v>387</v>
      </c>
      <c r="I109" s="24">
        <v>1096</v>
      </c>
      <c r="J109" s="24"/>
      <c r="K109" s="24">
        <v>1127</v>
      </c>
      <c r="L109" s="24">
        <v>3757</v>
      </c>
      <c r="M109" s="24">
        <v>619</v>
      </c>
      <c r="N109" s="24">
        <v>198</v>
      </c>
      <c r="O109" s="24">
        <v>416</v>
      </c>
      <c r="P109" s="24">
        <v>302</v>
      </c>
      <c r="Q109" s="24">
        <v>482</v>
      </c>
      <c r="R109" s="24">
        <v>460</v>
      </c>
    </row>
    <row r="110" spans="1:20" x14ac:dyDescent="0.3">
      <c r="A110" s="17">
        <v>44749</v>
      </c>
      <c r="B110" s="8">
        <v>13160</v>
      </c>
      <c r="C110" s="24">
        <v>1179</v>
      </c>
      <c r="D110" s="24">
        <v>2033</v>
      </c>
      <c r="E110" s="24">
        <v>546</v>
      </c>
      <c r="F110" s="24">
        <v>348</v>
      </c>
      <c r="G110" s="24">
        <v>184</v>
      </c>
      <c r="H110" s="24">
        <v>372</v>
      </c>
      <c r="I110" s="24">
        <v>1069</v>
      </c>
      <c r="J110" s="24"/>
      <c r="K110" s="24">
        <v>1108</v>
      </c>
      <c r="L110" s="24">
        <v>3781</v>
      </c>
      <c r="M110" s="24">
        <v>619</v>
      </c>
      <c r="N110" s="24">
        <v>224</v>
      </c>
      <c r="O110" s="24">
        <v>421</v>
      </c>
      <c r="P110" s="24">
        <v>334</v>
      </c>
      <c r="Q110" s="24">
        <v>469</v>
      </c>
      <c r="R110" s="24">
        <v>473</v>
      </c>
      <c r="T110" s="31"/>
    </row>
    <row r="111" spans="1:20" x14ac:dyDescent="0.3">
      <c r="A111" s="17">
        <v>44750</v>
      </c>
      <c r="B111" s="8">
        <v>13278</v>
      </c>
      <c r="C111" s="24">
        <v>1190</v>
      </c>
      <c r="D111" s="24">
        <v>2085</v>
      </c>
      <c r="E111" s="24">
        <v>554</v>
      </c>
      <c r="F111" s="24">
        <v>350</v>
      </c>
      <c r="G111" s="24">
        <v>188</v>
      </c>
      <c r="H111" s="24">
        <v>376</v>
      </c>
      <c r="I111" s="24">
        <v>1096</v>
      </c>
      <c r="J111" s="24"/>
      <c r="K111" s="24">
        <v>1095</v>
      </c>
      <c r="L111" s="24">
        <v>3796</v>
      </c>
      <c r="M111" s="24">
        <v>629</v>
      </c>
      <c r="N111" s="24">
        <v>231</v>
      </c>
      <c r="O111" s="24">
        <v>421</v>
      </c>
      <c r="P111" s="24">
        <v>334</v>
      </c>
      <c r="Q111" s="24">
        <v>465</v>
      </c>
      <c r="R111" s="24">
        <v>468</v>
      </c>
    </row>
    <row r="112" spans="1:20" x14ac:dyDescent="0.3">
      <c r="A112" s="17">
        <v>44753</v>
      </c>
      <c r="B112" s="8">
        <v>14089</v>
      </c>
      <c r="C112" s="24">
        <v>1270</v>
      </c>
      <c r="D112" s="24">
        <v>2300</v>
      </c>
      <c r="E112" s="24">
        <v>562</v>
      </c>
      <c r="F112" s="24">
        <v>390</v>
      </c>
      <c r="G112" s="24">
        <v>183</v>
      </c>
      <c r="H112" s="24">
        <v>389</v>
      </c>
      <c r="I112" s="24">
        <v>1152</v>
      </c>
      <c r="J112" s="24"/>
      <c r="K112" s="24">
        <v>1135</v>
      </c>
      <c r="L112" s="24">
        <v>3905</v>
      </c>
      <c r="M112" s="24">
        <v>695</v>
      </c>
      <c r="N112" s="24">
        <v>276</v>
      </c>
      <c r="O112" s="24">
        <v>496</v>
      </c>
      <c r="P112" s="24">
        <v>324</v>
      </c>
      <c r="Q112" s="24">
        <v>489</v>
      </c>
      <c r="R112" s="24">
        <v>523</v>
      </c>
    </row>
    <row r="113" spans="1:21" x14ac:dyDescent="0.3">
      <c r="A113" s="17">
        <v>44754</v>
      </c>
      <c r="B113" s="8">
        <v>14736</v>
      </c>
      <c r="C113" s="24">
        <v>1286</v>
      </c>
      <c r="D113" s="24">
        <v>2404</v>
      </c>
      <c r="E113" s="24">
        <v>613</v>
      </c>
      <c r="F113" s="24">
        <v>407</v>
      </c>
      <c r="G113" s="24">
        <v>182</v>
      </c>
      <c r="H113" s="24">
        <v>378</v>
      </c>
      <c r="I113" s="24">
        <v>1249</v>
      </c>
      <c r="J113" s="24"/>
      <c r="K113" s="24">
        <v>1198</v>
      </c>
      <c r="L113" s="24">
        <v>4094</v>
      </c>
      <c r="M113" s="24">
        <v>736</v>
      </c>
      <c r="N113" s="24">
        <v>308</v>
      </c>
      <c r="O113" s="24">
        <v>496</v>
      </c>
      <c r="P113" s="24">
        <v>335</v>
      </c>
      <c r="Q113" s="24">
        <v>506</v>
      </c>
      <c r="R113" s="24">
        <v>544</v>
      </c>
      <c r="T113" s="31"/>
    </row>
    <row r="114" spans="1:21" x14ac:dyDescent="0.3">
      <c r="A114" s="17">
        <v>44755</v>
      </c>
      <c r="B114" s="8">
        <v>14948</v>
      </c>
      <c r="C114" s="24">
        <v>1301</v>
      </c>
      <c r="D114" s="24">
        <v>2428</v>
      </c>
      <c r="E114" s="24">
        <v>602</v>
      </c>
      <c r="F114" s="24">
        <v>397</v>
      </c>
      <c r="G114" s="24">
        <v>185</v>
      </c>
      <c r="H114" s="24">
        <v>381</v>
      </c>
      <c r="I114" s="24">
        <v>1264</v>
      </c>
      <c r="J114" s="24"/>
      <c r="K114" s="24">
        <v>1200</v>
      </c>
      <c r="L114" s="24">
        <v>4280</v>
      </c>
      <c r="M114" s="24">
        <v>736</v>
      </c>
      <c r="N114" s="24">
        <v>296</v>
      </c>
      <c r="O114" s="24">
        <v>496</v>
      </c>
      <c r="P114" s="24">
        <v>359</v>
      </c>
      <c r="Q114" s="24">
        <v>475</v>
      </c>
      <c r="R114" s="24">
        <v>548</v>
      </c>
    </row>
    <row r="115" spans="1:21" x14ac:dyDescent="0.3">
      <c r="A115" s="17">
        <v>44756</v>
      </c>
      <c r="B115" s="8">
        <v>15312</v>
      </c>
      <c r="C115" s="24">
        <v>1345</v>
      </c>
      <c r="D115" s="24">
        <v>2445</v>
      </c>
      <c r="E115" s="24">
        <v>618</v>
      </c>
      <c r="F115" s="24">
        <v>404</v>
      </c>
      <c r="G115" s="24">
        <v>186</v>
      </c>
      <c r="H115" s="24">
        <v>365</v>
      </c>
      <c r="I115" s="24">
        <v>1314</v>
      </c>
      <c r="J115" s="24"/>
      <c r="K115" s="24">
        <v>1246</v>
      </c>
      <c r="L115" s="24">
        <v>4376</v>
      </c>
      <c r="M115" s="24">
        <v>751</v>
      </c>
      <c r="N115" s="24">
        <v>326</v>
      </c>
      <c r="O115" s="24">
        <v>589</v>
      </c>
      <c r="P115" s="24">
        <v>359</v>
      </c>
      <c r="Q115" s="24">
        <v>480</v>
      </c>
      <c r="R115" s="24">
        <v>508</v>
      </c>
    </row>
    <row r="116" spans="1:21" x14ac:dyDescent="0.3">
      <c r="A116" s="17">
        <v>44757</v>
      </c>
      <c r="B116" s="8">
        <v>15701</v>
      </c>
      <c r="C116" s="24">
        <v>1417</v>
      </c>
      <c r="D116" s="24">
        <v>2544</v>
      </c>
      <c r="E116" s="24">
        <v>755</v>
      </c>
      <c r="F116" s="24">
        <v>394</v>
      </c>
      <c r="G116" s="24">
        <v>200</v>
      </c>
      <c r="H116" s="24">
        <v>362</v>
      </c>
      <c r="I116" s="24">
        <v>1352</v>
      </c>
      <c r="J116" s="24"/>
      <c r="K116" s="24">
        <v>1280</v>
      </c>
      <c r="L116" s="24">
        <v>4347</v>
      </c>
      <c r="M116" s="24">
        <v>775</v>
      </c>
      <c r="N116" s="24">
        <v>343</v>
      </c>
      <c r="O116" s="24">
        <v>589</v>
      </c>
      <c r="P116" s="24">
        <v>346</v>
      </c>
      <c r="Q116" s="24">
        <v>476</v>
      </c>
      <c r="R116" s="24">
        <v>521</v>
      </c>
    </row>
    <row r="117" spans="1:21" x14ac:dyDescent="0.3">
      <c r="A117" s="17">
        <v>44760</v>
      </c>
      <c r="B117" s="8">
        <v>16725</v>
      </c>
      <c r="C117" s="24">
        <v>1635</v>
      </c>
      <c r="D117" s="24">
        <v>2880</v>
      </c>
      <c r="E117" s="24">
        <v>836</v>
      </c>
      <c r="F117" s="24">
        <v>429</v>
      </c>
      <c r="G117" s="24">
        <v>190</v>
      </c>
      <c r="H117" s="24">
        <v>383</v>
      </c>
      <c r="I117" s="24">
        <v>1473</v>
      </c>
      <c r="J117" s="24"/>
      <c r="K117" s="24">
        <v>1343</v>
      </c>
      <c r="L117" s="24">
        <v>4286</v>
      </c>
      <c r="M117" s="24">
        <v>895</v>
      </c>
      <c r="N117" s="24">
        <v>303</v>
      </c>
      <c r="O117" s="24">
        <v>589</v>
      </c>
      <c r="P117" s="24">
        <v>373</v>
      </c>
      <c r="Q117" s="24">
        <v>482</v>
      </c>
      <c r="R117" s="24">
        <v>628</v>
      </c>
    </row>
    <row r="118" spans="1:21" x14ac:dyDescent="0.3">
      <c r="A118" s="17">
        <v>44761</v>
      </c>
      <c r="B118" s="8">
        <v>17433</v>
      </c>
      <c r="C118" s="24">
        <v>1635</v>
      </c>
      <c r="D118" s="24">
        <v>3065</v>
      </c>
      <c r="E118" s="24">
        <v>870</v>
      </c>
      <c r="F118" s="24">
        <v>443</v>
      </c>
      <c r="G118" s="24">
        <v>195</v>
      </c>
      <c r="H118" s="24">
        <v>383</v>
      </c>
      <c r="I118" s="24">
        <v>1557</v>
      </c>
      <c r="J118" s="24"/>
      <c r="K118" s="24">
        <v>1392</v>
      </c>
      <c r="L118" s="24">
        <v>4475</v>
      </c>
      <c r="M118" s="24">
        <v>875</v>
      </c>
      <c r="N118" s="24">
        <v>346</v>
      </c>
      <c r="O118" s="24">
        <v>688</v>
      </c>
      <c r="P118" s="24">
        <v>389</v>
      </c>
      <c r="Q118" s="24">
        <v>470</v>
      </c>
      <c r="R118" s="24">
        <v>650</v>
      </c>
    </row>
    <row r="119" spans="1:21" x14ac:dyDescent="0.3">
      <c r="A119" s="17">
        <v>44762</v>
      </c>
      <c r="B119" s="8">
        <v>17616</v>
      </c>
      <c r="C119" s="24">
        <v>1691</v>
      </c>
      <c r="D119" s="24">
        <v>3082</v>
      </c>
      <c r="E119" s="24">
        <v>899</v>
      </c>
      <c r="F119" s="24">
        <v>464</v>
      </c>
      <c r="G119" s="24">
        <v>189</v>
      </c>
      <c r="H119" s="24">
        <v>361</v>
      </c>
      <c r="I119" s="24">
        <v>1544</v>
      </c>
      <c r="J119" s="24"/>
      <c r="K119" s="24">
        <v>1412</v>
      </c>
      <c r="L119" s="24">
        <v>4518</v>
      </c>
      <c r="M119" s="24">
        <v>861</v>
      </c>
      <c r="N119" s="24">
        <v>345</v>
      </c>
      <c r="O119" s="24">
        <v>688</v>
      </c>
      <c r="P119" s="24">
        <v>402</v>
      </c>
      <c r="Q119" s="24">
        <v>477</v>
      </c>
      <c r="R119" s="24">
        <v>683</v>
      </c>
    </row>
    <row r="120" spans="1:21" x14ac:dyDescent="0.3">
      <c r="A120" s="17">
        <v>44763</v>
      </c>
      <c r="B120" s="8">
        <v>17575</v>
      </c>
      <c r="C120" s="24">
        <v>1678</v>
      </c>
      <c r="D120" s="24">
        <v>3128</v>
      </c>
      <c r="E120" s="24">
        <v>853</v>
      </c>
      <c r="F120" s="24">
        <v>476</v>
      </c>
      <c r="G120" s="24">
        <v>182</v>
      </c>
      <c r="H120" s="24">
        <v>361</v>
      </c>
      <c r="I120" s="24">
        <v>1572</v>
      </c>
      <c r="J120" s="24"/>
      <c r="K120" s="24">
        <v>1390</v>
      </c>
      <c r="L120" s="24">
        <v>4489</v>
      </c>
      <c r="M120" s="24">
        <v>855</v>
      </c>
      <c r="N120" s="24">
        <v>327</v>
      </c>
      <c r="O120" s="24">
        <v>688</v>
      </c>
      <c r="P120" s="24">
        <v>431</v>
      </c>
      <c r="Q120" s="24">
        <v>452</v>
      </c>
      <c r="R120" s="24">
        <v>693</v>
      </c>
    </row>
    <row r="121" spans="1:21" x14ac:dyDescent="0.3">
      <c r="A121" s="17">
        <v>44764</v>
      </c>
      <c r="B121" s="8">
        <v>17736</v>
      </c>
      <c r="C121" s="24">
        <v>1678</v>
      </c>
      <c r="D121" s="24">
        <v>3203</v>
      </c>
      <c r="E121" s="24">
        <v>861</v>
      </c>
      <c r="F121" s="24">
        <v>501</v>
      </c>
      <c r="G121" s="24">
        <v>182</v>
      </c>
      <c r="H121" s="24">
        <v>342</v>
      </c>
      <c r="I121" s="24">
        <v>1622</v>
      </c>
      <c r="J121" s="24"/>
      <c r="K121" s="24">
        <v>1403</v>
      </c>
      <c r="L121" s="24">
        <v>4443</v>
      </c>
      <c r="M121" s="24">
        <v>870</v>
      </c>
      <c r="N121" s="24">
        <v>338</v>
      </c>
      <c r="O121" s="24">
        <v>688</v>
      </c>
      <c r="P121" s="24">
        <v>452</v>
      </c>
      <c r="Q121" s="24">
        <v>447</v>
      </c>
      <c r="R121" s="24">
        <v>706</v>
      </c>
      <c r="T121" s="28"/>
    </row>
    <row r="122" spans="1:21" x14ac:dyDescent="0.3">
      <c r="A122" s="17">
        <v>44767</v>
      </c>
      <c r="B122" s="8">
        <v>18402</v>
      </c>
      <c r="C122" s="24">
        <v>1834</v>
      </c>
      <c r="D122" s="24">
        <v>3451</v>
      </c>
      <c r="E122" s="24">
        <v>891</v>
      </c>
      <c r="F122" s="24">
        <v>548</v>
      </c>
      <c r="G122" s="24">
        <v>199</v>
      </c>
      <c r="H122" s="24">
        <v>409</v>
      </c>
      <c r="I122" s="24">
        <v>1771</v>
      </c>
      <c r="J122" s="24"/>
      <c r="K122" s="24">
        <v>1493</v>
      </c>
      <c r="L122" s="24">
        <v>4241</v>
      </c>
      <c r="M122" s="24">
        <v>926</v>
      </c>
      <c r="N122" s="24">
        <v>361</v>
      </c>
      <c r="O122" s="24">
        <v>688</v>
      </c>
      <c r="P122" s="24">
        <v>440</v>
      </c>
      <c r="Q122" s="24">
        <v>477</v>
      </c>
      <c r="R122" s="24">
        <v>673</v>
      </c>
      <c r="T122" s="28"/>
    </row>
    <row r="123" spans="1:21" x14ac:dyDescent="0.3">
      <c r="A123" s="17">
        <v>44768</v>
      </c>
      <c r="B123" s="8">
        <v>19023</v>
      </c>
      <c r="C123" s="24">
        <v>1869</v>
      </c>
      <c r="D123" s="24">
        <v>3557</v>
      </c>
      <c r="E123" s="24">
        <v>908</v>
      </c>
      <c r="F123" s="24">
        <v>541</v>
      </c>
      <c r="G123" s="24">
        <v>200</v>
      </c>
      <c r="H123" s="24">
        <v>386</v>
      </c>
      <c r="I123" s="24">
        <v>1843</v>
      </c>
      <c r="J123" s="24"/>
      <c r="K123" s="24">
        <v>1507</v>
      </c>
      <c r="L123" s="24">
        <v>4406</v>
      </c>
      <c r="M123" s="24">
        <v>957</v>
      </c>
      <c r="N123" s="24">
        <v>364</v>
      </c>
      <c r="O123" s="24">
        <v>846</v>
      </c>
      <c r="P123" s="24">
        <v>478</v>
      </c>
      <c r="Q123" s="24">
        <v>475</v>
      </c>
      <c r="R123" s="24">
        <v>686</v>
      </c>
      <c r="T123" s="31"/>
    </row>
    <row r="124" spans="1:21" x14ac:dyDescent="0.3">
      <c r="A124" s="17">
        <v>44769</v>
      </c>
      <c r="B124" s="8">
        <v>19011</v>
      </c>
      <c r="C124" s="24">
        <v>1921</v>
      </c>
      <c r="D124" s="24">
        <v>3502</v>
      </c>
      <c r="E124" s="24">
        <v>911</v>
      </c>
      <c r="F124" s="24">
        <v>545</v>
      </c>
      <c r="G124" s="24">
        <v>189</v>
      </c>
      <c r="H124" s="24">
        <v>365</v>
      </c>
      <c r="I124" s="24">
        <v>1772</v>
      </c>
      <c r="J124" s="24"/>
      <c r="K124" s="24">
        <v>1494</v>
      </c>
      <c r="L124" s="24">
        <v>4541</v>
      </c>
      <c r="M124" s="24">
        <v>925</v>
      </c>
      <c r="N124" s="24">
        <v>340</v>
      </c>
      <c r="O124" s="24">
        <v>846</v>
      </c>
      <c r="P124" s="24">
        <v>507</v>
      </c>
      <c r="Q124" s="24">
        <v>483</v>
      </c>
      <c r="R124" s="24">
        <v>670</v>
      </c>
      <c r="U124" s="31"/>
    </row>
    <row r="125" spans="1:21" x14ac:dyDescent="0.3">
      <c r="A125" s="17">
        <v>44770</v>
      </c>
      <c r="B125" s="8">
        <v>18465</v>
      </c>
      <c r="C125" s="24">
        <v>1921</v>
      </c>
      <c r="D125" s="24">
        <v>3364</v>
      </c>
      <c r="E125" s="24">
        <v>898</v>
      </c>
      <c r="F125" s="24">
        <v>536</v>
      </c>
      <c r="G125" s="24">
        <v>189</v>
      </c>
      <c r="H125" s="24">
        <v>353</v>
      </c>
      <c r="I125" s="24">
        <v>1653</v>
      </c>
      <c r="J125" s="24"/>
      <c r="K125" s="24">
        <v>1465</v>
      </c>
      <c r="L125" s="24">
        <v>4429</v>
      </c>
      <c r="M125" s="24">
        <v>891</v>
      </c>
      <c r="N125" s="24">
        <v>321</v>
      </c>
      <c r="O125" s="24">
        <v>846</v>
      </c>
      <c r="P125" s="24">
        <v>495</v>
      </c>
      <c r="Q125" s="24">
        <v>449</v>
      </c>
      <c r="R125" s="24">
        <v>655</v>
      </c>
      <c r="T125" s="31"/>
    </row>
    <row r="126" spans="1:21" x14ac:dyDescent="0.3">
      <c r="A126" s="17">
        <v>44771</v>
      </c>
      <c r="B126" s="8">
        <v>17841</v>
      </c>
      <c r="C126" s="24">
        <v>1863</v>
      </c>
      <c r="D126" s="24">
        <v>3287</v>
      </c>
      <c r="E126" s="24">
        <v>877</v>
      </c>
      <c r="F126" s="24">
        <v>538</v>
      </c>
      <c r="G126" s="24">
        <v>184</v>
      </c>
      <c r="H126" s="24">
        <v>353</v>
      </c>
      <c r="I126" s="24">
        <v>1602</v>
      </c>
      <c r="J126" s="24"/>
      <c r="K126" s="24">
        <v>1356</v>
      </c>
      <c r="L126" s="24">
        <v>4195</v>
      </c>
      <c r="M126" s="24">
        <v>873</v>
      </c>
      <c r="N126" s="24">
        <v>312</v>
      </c>
      <c r="O126" s="24">
        <v>846</v>
      </c>
      <c r="P126" s="24">
        <v>487</v>
      </c>
      <c r="Q126" s="24">
        <v>438</v>
      </c>
      <c r="R126" s="24">
        <v>630</v>
      </c>
      <c r="T126" s="31"/>
    </row>
    <row r="127" spans="1:21" x14ac:dyDescent="0.3">
      <c r="A127" s="17">
        <v>44774</v>
      </c>
      <c r="B127" s="8">
        <v>17332</v>
      </c>
      <c r="C127" s="24">
        <v>1788</v>
      </c>
      <c r="D127" s="24">
        <v>3167</v>
      </c>
      <c r="E127" s="24">
        <v>853</v>
      </c>
      <c r="F127" s="24">
        <v>542</v>
      </c>
      <c r="G127" s="24">
        <v>160</v>
      </c>
      <c r="H127" s="24">
        <v>373</v>
      </c>
      <c r="I127" s="24">
        <v>1690</v>
      </c>
      <c r="J127" s="24"/>
      <c r="K127" s="24">
        <v>1256</v>
      </c>
      <c r="L127" s="24">
        <v>3912</v>
      </c>
      <c r="M127" s="24">
        <v>899</v>
      </c>
      <c r="N127" s="24">
        <v>322</v>
      </c>
      <c r="O127" s="24">
        <v>846</v>
      </c>
      <c r="P127" s="24">
        <v>437</v>
      </c>
      <c r="Q127" s="24">
        <v>450</v>
      </c>
      <c r="R127" s="24">
        <v>637</v>
      </c>
      <c r="T127" s="31"/>
    </row>
    <row r="128" spans="1:21" x14ac:dyDescent="0.3">
      <c r="A128" s="17">
        <v>44775</v>
      </c>
      <c r="B128" s="8">
        <v>17646</v>
      </c>
      <c r="C128" s="24">
        <v>1783</v>
      </c>
      <c r="D128" s="24">
        <v>3224</v>
      </c>
      <c r="E128" s="24">
        <v>881</v>
      </c>
      <c r="F128" s="24">
        <v>567</v>
      </c>
      <c r="G128" s="24">
        <v>163</v>
      </c>
      <c r="H128" s="24">
        <v>357</v>
      </c>
      <c r="I128" s="24">
        <v>1695</v>
      </c>
      <c r="J128" s="24"/>
      <c r="K128" s="24">
        <v>1290</v>
      </c>
      <c r="L128" s="24">
        <v>3992</v>
      </c>
      <c r="M128" s="24">
        <v>876</v>
      </c>
      <c r="N128" s="24">
        <v>298</v>
      </c>
      <c r="O128" s="24">
        <v>952</v>
      </c>
      <c r="P128" s="24">
        <v>453</v>
      </c>
      <c r="Q128" s="24">
        <v>450</v>
      </c>
      <c r="R128" s="24">
        <v>665</v>
      </c>
      <c r="T128" s="31"/>
    </row>
    <row r="129" spans="1:20" x14ac:dyDescent="0.3">
      <c r="A129" s="17">
        <v>44776</v>
      </c>
      <c r="B129" s="8">
        <v>17398</v>
      </c>
      <c r="C129" s="24">
        <v>1725</v>
      </c>
      <c r="D129" s="24">
        <v>3021</v>
      </c>
      <c r="E129" s="24">
        <v>847</v>
      </c>
      <c r="F129" s="24">
        <v>549</v>
      </c>
      <c r="G129" s="24">
        <v>164</v>
      </c>
      <c r="H129" s="24">
        <v>333</v>
      </c>
      <c r="I129" s="24">
        <v>1642</v>
      </c>
      <c r="J129" s="24"/>
      <c r="K129" s="24">
        <v>1250</v>
      </c>
      <c r="L129" s="24">
        <v>4227</v>
      </c>
      <c r="M129" s="24">
        <v>889</v>
      </c>
      <c r="N129" s="24">
        <v>280</v>
      </c>
      <c r="O129" s="24">
        <v>952</v>
      </c>
      <c r="P129" s="24">
        <v>460</v>
      </c>
      <c r="Q129" s="24">
        <v>428</v>
      </c>
      <c r="R129" s="24">
        <v>631</v>
      </c>
    </row>
    <row r="130" spans="1:20" x14ac:dyDescent="0.3">
      <c r="A130" s="17">
        <v>44777</v>
      </c>
      <c r="B130" s="8">
        <v>16816</v>
      </c>
      <c r="C130" s="24">
        <v>1647</v>
      </c>
      <c r="D130" s="24">
        <v>2911</v>
      </c>
      <c r="E130" s="24">
        <v>810</v>
      </c>
      <c r="F130" s="24">
        <v>546</v>
      </c>
      <c r="G130" s="24">
        <v>164</v>
      </c>
      <c r="H130" s="24">
        <v>305</v>
      </c>
      <c r="I130" s="24">
        <v>1573</v>
      </c>
      <c r="J130" s="24"/>
      <c r="K130" s="24">
        <v>1218</v>
      </c>
      <c r="L130" s="24">
        <v>4109</v>
      </c>
      <c r="M130" s="24">
        <v>855</v>
      </c>
      <c r="N130" s="24">
        <v>240</v>
      </c>
      <c r="O130" s="24">
        <v>952</v>
      </c>
      <c r="P130" s="24">
        <v>463</v>
      </c>
      <c r="Q130" s="24">
        <v>413</v>
      </c>
      <c r="R130" s="24">
        <v>610</v>
      </c>
      <c r="T130" s="31"/>
    </row>
    <row r="131" spans="1:20" x14ac:dyDescent="0.3">
      <c r="A131" s="17">
        <v>44778</v>
      </c>
      <c r="B131" s="8">
        <v>16146</v>
      </c>
      <c r="C131" s="24">
        <v>1647</v>
      </c>
      <c r="D131" s="24">
        <v>2844</v>
      </c>
      <c r="E131" s="24">
        <v>798</v>
      </c>
      <c r="F131" s="24">
        <v>515</v>
      </c>
      <c r="G131" s="24">
        <v>166</v>
      </c>
      <c r="H131" s="24">
        <v>315</v>
      </c>
      <c r="I131" s="24">
        <v>1542</v>
      </c>
      <c r="J131" s="24"/>
      <c r="K131" s="24">
        <v>1158</v>
      </c>
      <c r="L131" s="24">
        <v>3746</v>
      </c>
      <c r="M131" s="24">
        <v>809</v>
      </c>
      <c r="N131" s="24">
        <v>225</v>
      </c>
      <c r="O131" s="24">
        <v>952</v>
      </c>
      <c r="P131" s="24">
        <v>458</v>
      </c>
      <c r="Q131" s="24">
        <v>394</v>
      </c>
      <c r="R131" s="24">
        <v>577</v>
      </c>
      <c r="T131" s="31"/>
    </row>
    <row r="132" spans="1:20" x14ac:dyDescent="0.3">
      <c r="A132" s="17">
        <v>44781</v>
      </c>
      <c r="B132" s="8">
        <v>15670</v>
      </c>
      <c r="C132" s="24">
        <v>1542</v>
      </c>
      <c r="D132" s="24">
        <v>2843</v>
      </c>
      <c r="E132" s="24">
        <v>812</v>
      </c>
      <c r="F132" s="24">
        <v>512</v>
      </c>
      <c r="G132" s="24">
        <v>157</v>
      </c>
      <c r="H132" s="24">
        <v>332</v>
      </c>
      <c r="I132" s="24">
        <v>1474</v>
      </c>
      <c r="J132" s="24"/>
      <c r="K132" s="24">
        <v>1125</v>
      </c>
      <c r="L132" s="24">
        <v>3474</v>
      </c>
      <c r="M132" s="24">
        <v>759</v>
      </c>
      <c r="N132" s="24">
        <v>220</v>
      </c>
      <c r="O132" s="24">
        <v>952</v>
      </c>
      <c r="P132" s="24">
        <v>438</v>
      </c>
      <c r="Q132" s="24">
        <v>447</v>
      </c>
      <c r="R132" s="24">
        <v>583</v>
      </c>
      <c r="T132" s="31"/>
    </row>
    <row r="133" spans="1:20" x14ac:dyDescent="0.3">
      <c r="A133" s="17">
        <v>44782</v>
      </c>
      <c r="B133" s="8">
        <v>15422</v>
      </c>
      <c r="C133" s="24">
        <v>1533</v>
      </c>
      <c r="D133" s="24">
        <v>2843</v>
      </c>
      <c r="E133" s="24">
        <v>812</v>
      </c>
      <c r="F133" s="24">
        <v>511</v>
      </c>
      <c r="G133" s="24">
        <v>138</v>
      </c>
      <c r="H133" s="24">
        <v>320</v>
      </c>
      <c r="I133" s="24">
        <v>1432</v>
      </c>
      <c r="J133" s="24"/>
      <c r="K133" s="24">
        <v>1130</v>
      </c>
      <c r="L133" s="24">
        <v>3439</v>
      </c>
      <c r="M133" s="24">
        <v>728</v>
      </c>
      <c r="N133" s="24">
        <v>190</v>
      </c>
      <c r="O133" s="24">
        <v>887</v>
      </c>
      <c r="P133" s="24">
        <v>438</v>
      </c>
      <c r="Q133" s="24">
        <v>439</v>
      </c>
      <c r="R133" s="24">
        <v>582</v>
      </c>
    </row>
    <row r="134" spans="1:20" x14ac:dyDescent="0.3">
      <c r="A134" s="17">
        <v>44783</v>
      </c>
      <c r="B134" s="8">
        <v>14764</v>
      </c>
      <c r="C134" s="24">
        <v>1420</v>
      </c>
      <c r="D134" s="24">
        <v>2596</v>
      </c>
      <c r="E134" s="24">
        <v>806</v>
      </c>
      <c r="F134" s="24">
        <v>514</v>
      </c>
      <c r="G134" s="24">
        <v>132</v>
      </c>
      <c r="H134" s="24">
        <v>299</v>
      </c>
      <c r="I134" s="24">
        <v>1366</v>
      </c>
      <c r="J134" s="24"/>
      <c r="K134" s="24">
        <v>1074</v>
      </c>
      <c r="L134" s="24">
        <v>3438</v>
      </c>
      <c r="M134" s="24">
        <v>687</v>
      </c>
      <c r="N134" s="24">
        <v>199</v>
      </c>
      <c r="O134" s="24">
        <v>887</v>
      </c>
      <c r="P134" s="24">
        <v>411</v>
      </c>
      <c r="Q134" s="24">
        <v>383</v>
      </c>
      <c r="R134" s="24">
        <v>552</v>
      </c>
      <c r="T134" s="31"/>
    </row>
    <row r="135" spans="1:20" x14ac:dyDescent="0.3">
      <c r="A135" s="17">
        <v>44784</v>
      </c>
      <c r="B135" s="8">
        <v>14224</v>
      </c>
      <c r="C135" s="24">
        <v>1371</v>
      </c>
      <c r="D135" s="24">
        <v>2432</v>
      </c>
      <c r="E135" s="24">
        <v>794</v>
      </c>
      <c r="F135" s="24">
        <v>501</v>
      </c>
      <c r="G135" s="24">
        <v>140</v>
      </c>
      <c r="H135" s="24">
        <v>301</v>
      </c>
      <c r="I135" s="24">
        <v>1258</v>
      </c>
      <c r="J135" s="24"/>
      <c r="K135" s="24">
        <v>1006</v>
      </c>
      <c r="L135" s="24">
        <v>3364</v>
      </c>
      <c r="M135" s="24">
        <v>653</v>
      </c>
      <c r="N135" s="24">
        <v>192</v>
      </c>
      <c r="O135" s="24">
        <v>887</v>
      </c>
      <c r="P135" s="24">
        <v>409</v>
      </c>
      <c r="Q135" s="24">
        <v>365</v>
      </c>
      <c r="R135" s="24">
        <v>551</v>
      </c>
      <c r="T135" s="28"/>
    </row>
    <row r="136" spans="1:20" x14ac:dyDescent="0.3">
      <c r="A136" s="17">
        <v>44785</v>
      </c>
      <c r="B136" s="8">
        <v>13716</v>
      </c>
      <c r="C136" s="24">
        <v>1371</v>
      </c>
      <c r="D136" s="24">
        <v>2296</v>
      </c>
      <c r="E136" s="24">
        <v>789</v>
      </c>
      <c r="F136" s="24">
        <v>499</v>
      </c>
      <c r="G136" s="24">
        <v>134</v>
      </c>
      <c r="H136" s="24">
        <v>282</v>
      </c>
      <c r="I136" s="24">
        <v>1215</v>
      </c>
      <c r="J136" s="24"/>
      <c r="K136" s="24">
        <v>960</v>
      </c>
      <c r="L136" s="24">
        <v>3207</v>
      </c>
      <c r="M136" s="24">
        <v>607</v>
      </c>
      <c r="N136" s="24">
        <v>184</v>
      </c>
      <c r="O136" s="24">
        <v>887</v>
      </c>
      <c r="P136" s="24">
        <v>401</v>
      </c>
      <c r="Q136" s="24">
        <v>354</v>
      </c>
      <c r="R136" s="24">
        <v>530</v>
      </c>
      <c r="T136" s="31"/>
    </row>
    <row r="137" spans="1:20" x14ac:dyDescent="0.3">
      <c r="A137" s="17">
        <v>44788</v>
      </c>
      <c r="B137" s="8">
        <v>13315</v>
      </c>
      <c r="C137" s="24">
        <v>1371</v>
      </c>
      <c r="D137" s="24">
        <v>2167</v>
      </c>
      <c r="E137" s="24">
        <v>761</v>
      </c>
      <c r="F137" s="24">
        <v>479</v>
      </c>
      <c r="G137" s="24">
        <v>134</v>
      </c>
      <c r="H137" s="24">
        <v>294</v>
      </c>
      <c r="I137" s="24">
        <v>1154</v>
      </c>
      <c r="J137" s="24"/>
      <c r="K137" s="24">
        <v>957</v>
      </c>
      <c r="L137" s="24">
        <v>3052</v>
      </c>
      <c r="M137" s="24">
        <v>615</v>
      </c>
      <c r="N137" s="24">
        <v>184</v>
      </c>
      <c r="O137" s="24">
        <v>887</v>
      </c>
      <c r="P137" s="24">
        <v>379</v>
      </c>
      <c r="Q137" s="24">
        <v>363</v>
      </c>
      <c r="R137" s="24">
        <v>518</v>
      </c>
    </row>
    <row r="138" spans="1:20" x14ac:dyDescent="0.3">
      <c r="A138" s="17">
        <v>44789</v>
      </c>
      <c r="B138" s="8">
        <v>13413</v>
      </c>
      <c r="C138" s="24">
        <v>1371</v>
      </c>
      <c r="D138" s="24">
        <v>2256</v>
      </c>
      <c r="E138" s="24">
        <v>755</v>
      </c>
      <c r="F138" s="24">
        <v>515</v>
      </c>
      <c r="G138" s="24">
        <v>137</v>
      </c>
      <c r="H138" s="24">
        <v>309</v>
      </c>
      <c r="I138" s="24">
        <v>1168</v>
      </c>
      <c r="J138" s="24"/>
      <c r="K138" s="24">
        <v>918</v>
      </c>
      <c r="L138" s="24">
        <v>3109</v>
      </c>
      <c r="M138" s="24">
        <v>613</v>
      </c>
      <c r="N138" s="24">
        <v>207</v>
      </c>
      <c r="O138" s="24">
        <v>772</v>
      </c>
      <c r="P138" s="24">
        <v>402</v>
      </c>
      <c r="Q138" s="24">
        <v>370</v>
      </c>
      <c r="R138" s="24">
        <v>511</v>
      </c>
      <c r="T138" s="31"/>
    </row>
    <row r="139" spans="1:20" x14ac:dyDescent="0.3">
      <c r="A139" s="17">
        <v>44790</v>
      </c>
      <c r="B139" s="8">
        <v>13357</v>
      </c>
      <c r="C139" s="24">
        <v>1371</v>
      </c>
      <c r="D139" s="24">
        <v>2209</v>
      </c>
      <c r="E139" s="24">
        <v>754</v>
      </c>
      <c r="F139" s="24">
        <v>502</v>
      </c>
      <c r="G139" s="24">
        <v>138</v>
      </c>
      <c r="H139" s="24">
        <v>296</v>
      </c>
      <c r="I139" s="24">
        <v>1124</v>
      </c>
      <c r="J139" s="24"/>
      <c r="K139" s="24">
        <v>893</v>
      </c>
      <c r="L139" s="24">
        <v>3201</v>
      </c>
      <c r="M139" s="24">
        <v>591</v>
      </c>
      <c r="N139" s="24">
        <v>198</v>
      </c>
      <c r="O139" s="24">
        <v>772</v>
      </c>
      <c r="P139" s="24">
        <v>414</v>
      </c>
      <c r="Q139" s="24">
        <v>385</v>
      </c>
      <c r="R139" s="24">
        <v>509</v>
      </c>
    </row>
    <row r="140" spans="1:20" x14ac:dyDescent="0.3">
      <c r="A140" s="17">
        <v>44791</v>
      </c>
      <c r="B140" s="8">
        <v>13003</v>
      </c>
      <c r="C140" s="24">
        <v>1371</v>
      </c>
      <c r="D140" s="24">
        <v>2096</v>
      </c>
      <c r="E140" s="24">
        <v>763</v>
      </c>
      <c r="F140" s="24">
        <v>492</v>
      </c>
      <c r="G140" s="24">
        <v>134</v>
      </c>
      <c r="H140" s="24">
        <v>293</v>
      </c>
      <c r="I140" s="24">
        <v>1109</v>
      </c>
      <c r="J140" s="24"/>
      <c r="K140" s="24">
        <v>819</v>
      </c>
      <c r="L140" s="24">
        <v>3167</v>
      </c>
      <c r="M140" s="24">
        <v>547</v>
      </c>
      <c r="N140" s="24">
        <v>165</v>
      </c>
      <c r="O140" s="24">
        <v>772</v>
      </c>
      <c r="P140" s="24">
        <v>396</v>
      </c>
      <c r="Q140" s="24">
        <v>386</v>
      </c>
      <c r="R140" s="24">
        <v>493</v>
      </c>
    </row>
    <row r="141" spans="1:20" x14ac:dyDescent="0.3">
      <c r="A141" s="17">
        <v>44792</v>
      </c>
      <c r="B141" s="8">
        <v>12703</v>
      </c>
      <c r="C141" s="24">
        <v>1371</v>
      </c>
      <c r="D141" s="24">
        <v>1947</v>
      </c>
      <c r="E141" s="24">
        <v>732</v>
      </c>
      <c r="F141" s="24">
        <v>455</v>
      </c>
      <c r="G141" s="24">
        <v>122</v>
      </c>
      <c r="H141" s="24">
        <v>282</v>
      </c>
      <c r="I141" s="24">
        <v>1084</v>
      </c>
      <c r="J141" s="24"/>
      <c r="K141" s="24">
        <v>807</v>
      </c>
      <c r="L141" s="24">
        <v>3067</v>
      </c>
      <c r="M141" s="24">
        <v>563</v>
      </c>
      <c r="N141" s="24">
        <v>177</v>
      </c>
      <c r="O141" s="24">
        <v>772</v>
      </c>
      <c r="P141" s="24">
        <v>379</v>
      </c>
      <c r="Q141" s="24">
        <v>386</v>
      </c>
      <c r="R141" s="24">
        <v>559</v>
      </c>
    </row>
    <row r="142" spans="1:20" x14ac:dyDescent="0.3">
      <c r="A142" s="17">
        <v>44795</v>
      </c>
      <c r="B142" s="8">
        <v>12100</v>
      </c>
      <c r="C142" s="24">
        <v>1163</v>
      </c>
      <c r="D142" s="24">
        <v>1971</v>
      </c>
      <c r="E142" s="24">
        <v>687</v>
      </c>
      <c r="F142" s="24">
        <v>427</v>
      </c>
      <c r="G142" s="24">
        <v>116</v>
      </c>
      <c r="H142" s="24">
        <v>293</v>
      </c>
      <c r="I142" s="24">
        <v>984</v>
      </c>
      <c r="J142" s="24"/>
      <c r="K142" s="24">
        <v>779</v>
      </c>
      <c r="L142" s="24">
        <v>2914</v>
      </c>
      <c r="M142" s="24">
        <v>564</v>
      </c>
      <c r="N142" s="24">
        <v>153</v>
      </c>
      <c r="O142" s="24">
        <v>772</v>
      </c>
      <c r="P142" s="24">
        <v>385</v>
      </c>
      <c r="Q142" s="24">
        <v>371</v>
      </c>
      <c r="R142" s="24">
        <v>521</v>
      </c>
    </row>
    <row r="143" spans="1:20" x14ac:dyDescent="0.3">
      <c r="A143" s="17">
        <v>44796</v>
      </c>
      <c r="B143" s="8">
        <v>11833</v>
      </c>
      <c r="C143" s="24">
        <v>1116</v>
      </c>
      <c r="D143" s="24">
        <v>1942</v>
      </c>
      <c r="E143" s="24">
        <v>631</v>
      </c>
      <c r="F143" s="24">
        <v>430</v>
      </c>
      <c r="G143" s="24">
        <v>113</v>
      </c>
      <c r="H143" s="24">
        <v>272</v>
      </c>
      <c r="I143" s="24">
        <v>956</v>
      </c>
      <c r="J143" s="24"/>
      <c r="K143" s="24">
        <v>768</v>
      </c>
      <c r="L143" s="24">
        <v>2936</v>
      </c>
      <c r="M143" s="24">
        <v>528</v>
      </c>
      <c r="N143" s="24">
        <v>160</v>
      </c>
      <c r="O143" s="24">
        <v>711</v>
      </c>
      <c r="P143" s="24">
        <v>361</v>
      </c>
      <c r="Q143" s="24">
        <v>355</v>
      </c>
      <c r="R143" s="24">
        <v>554</v>
      </c>
    </row>
    <row r="144" spans="1:20" x14ac:dyDescent="0.3">
      <c r="A144" s="17">
        <v>44797</v>
      </c>
      <c r="B144" s="8">
        <v>11266</v>
      </c>
      <c r="C144" s="24">
        <v>1033</v>
      </c>
      <c r="D144" s="24">
        <v>1826</v>
      </c>
      <c r="E144" s="24">
        <v>629</v>
      </c>
      <c r="F144" s="24">
        <v>388</v>
      </c>
      <c r="G144" s="24">
        <v>107</v>
      </c>
      <c r="H144" s="24">
        <v>264</v>
      </c>
      <c r="I144" s="24">
        <v>956</v>
      </c>
      <c r="J144" s="24"/>
      <c r="K144" s="24">
        <v>730</v>
      </c>
      <c r="L144" s="24">
        <v>2893</v>
      </c>
      <c r="M144" s="24">
        <v>460</v>
      </c>
      <c r="N144" s="24">
        <v>161</v>
      </c>
      <c r="O144" s="24">
        <v>711</v>
      </c>
      <c r="P144" s="24">
        <v>331</v>
      </c>
      <c r="Q144" s="24">
        <v>301</v>
      </c>
      <c r="R144" s="24">
        <v>476</v>
      </c>
    </row>
    <row r="145" spans="1:19" x14ac:dyDescent="0.3">
      <c r="A145" s="17">
        <v>44798</v>
      </c>
      <c r="B145" s="8">
        <v>10855</v>
      </c>
      <c r="C145" s="24">
        <v>1003</v>
      </c>
      <c r="D145" s="24">
        <v>1708</v>
      </c>
      <c r="E145" s="24">
        <v>604</v>
      </c>
      <c r="F145" s="24">
        <v>353</v>
      </c>
      <c r="G145" s="24">
        <v>98</v>
      </c>
      <c r="H145" s="24">
        <v>248</v>
      </c>
      <c r="I145" s="24">
        <v>904</v>
      </c>
      <c r="J145" s="24"/>
      <c r="K145" s="24">
        <v>730</v>
      </c>
      <c r="L145" s="24">
        <v>2813</v>
      </c>
      <c r="M145" s="24">
        <v>445</v>
      </c>
      <c r="N145" s="24">
        <v>145</v>
      </c>
      <c r="O145" s="24">
        <v>711</v>
      </c>
      <c r="P145" s="24">
        <v>316</v>
      </c>
      <c r="Q145" s="24">
        <v>295</v>
      </c>
      <c r="R145" s="24">
        <v>482</v>
      </c>
    </row>
    <row r="146" spans="1:19" x14ac:dyDescent="0.3">
      <c r="A146" s="17">
        <v>44799</v>
      </c>
      <c r="B146" s="8">
        <v>10629</v>
      </c>
      <c r="C146" s="24">
        <v>1003</v>
      </c>
      <c r="D146" s="24">
        <v>1702</v>
      </c>
      <c r="E146" s="24">
        <v>597</v>
      </c>
      <c r="F146" s="24">
        <v>353</v>
      </c>
      <c r="G146" s="24">
        <v>106</v>
      </c>
      <c r="H146" s="24">
        <v>235</v>
      </c>
      <c r="I146" s="24">
        <v>886</v>
      </c>
      <c r="J146" s="24"/>
      <c r="K146" s="24">
        <v>683</v>
      </c>
      <c r="L146" s="24">
        <v>2748</v>
      </c>
      <c r="M146" s="24">
        <v>423</v>
      </c>
      <c r="N146" s="24">
        <v>132</v>
      </c>
      <c r="O146" s="24">
        <v>711</v>
      </c>
      <c r="P146" s="24">
        <v>306</v>
      </c>
      <c r="Q146" s="24">
        <v>295</v>
      </c>
      <c r="R146" s="24">
        <v>449</v>
      </c>
    </row>
    <row r="147" spans="1:19" x14ac:dyDescent="0.3">
      <c r="A147" s="17">
        <v>44802</v>
      </c>
      <c r="B147" s="8">
        <v>10144</v>
      </c>
      <c r="C147" s="24">
        <v>947</v>
      </c>
      <c r="D147" s="24">
        <v>1641</v>
      </c>
      <c r="E147" s="24">
        <v>563</v>
      </c>
      <c r="F147" s="24">
        <v>338</v>
      </c>
      <c r="G147" s="24">
        <v>95</v>
      </c>
      <c r="H147" s="24">
        <v>222</v>
      </c>
      <c r="I147" s="24">
        <v>848</v>
      </c>
      <c r="J147" s="24"/>
      <c r="K147" s="24">
        <v>732</v>
      </c>
      <c r="L147" s="24">
        <v>2530</v>
      </c>
      <c r="M147" s="24">
        <v>426</v>
      </c>
      <c r="N147" s="24">
        <v>132</v>
      </c>
      <c r="O147" s="24">
        <v>711</v>
      </c>
      <c r="P147" s="24">
        <v>276</v>
      </c>
      <c r="Q147" s="24">
        <v>268</v>
      </c>
      <c r="R147" s="24">
        <v>415</v>
      </c>
    </row>
    <row r="148" spans="1:19" x14ac:dyDescent="0.3">
      <c r="A148" s="17">
        <v>44803</v>
      </c>
      <c r="B148" s="8">
        <v>9861</v>
      </c>
      <c r="C148" s="24">
        <v>921</v>
      </c>
      <c r="D148" s="24">
        <v>1640</v>
      </c>
      <c r="E148" s="24">
        <v>542</v>
      </c>
      <c r="F148" s="24">
        <v>331</v>
      </c>
      <c r="G148" s="24">
        <v>92</v>
      </c>
      <c r="H148" s="24">
        <v>214</v>
      </c>
      <c r="I148" s="24">
        <v>826</v>
      </c>
      <c r="J148" s="24"/>
      <c r="K148" s="24">
        <v>683</v>
      </c>
      <c r="L148" s="24">
        <v>2527</v>
      </c>
      <c r="M148" s="24">
        <v>414</v>
      </c>
      <c r="N148" s="24">
        <v>132</v>
      </c>
      <c r="O148" s="24">
        <v>549</v>
      </c>
      <c r="P148" s="24">
        <v>266</v>
      </c>
      <c r="Q148" s="24">
        <v>304</v>
      </c>
      <c r="R148" s="24">
        <v>420</v>
      </c>
    </row>
    <row r="149" spans="1:19" x14ac:dyDescent="0.3">
      <c r="A149" s="17">
        <v>44804</v>
      </c>
      <c r="B149" s="8">
        <v>9696</v>
      </c>
      <c r="C149" s="24">
        <v>907</v>
      </c>
      <c r="D149" s="24">
        <v>1640</v>
      </c>
      <c r="E149" s="24">
        <v>524</v>
      </c>
      <c r="F149" s="24">
        <v>321</v>
      </c>
      <c r="G149" s="24">
        <v>91</v>
      </c>
      <c r="H149" s="24">
        <v>191</v>
      </c>
      <c r="I149" s="24">
        <v>776</v>
      </c>
      <c r="J149" s="24"/>
      <c r="K149" s="24">
        <v>664</v>
      </c>
      <c r="L149" s="24">
        <v>2497</v>
      </c>
      <c r="M149" s="24">
        <v>395</v>
      </c>
      <c r="N149" s="24">
        <v>137</v>
      </c>
      <c r="O149" s="24">
        <v>549</v>
      </c>
      <c r="P149" s="24">
        <v>264</v>
      </c>
      <c r="Q149" s="24">
        <v>290</v>
      </c>
      <c r="R149" s="24">
        <v>450</v>
      </c>
    </row>
    <row r="150" spans="1:19" x14ac:dyDescent="0.3">
      <c r="A150" s="17">
        <v>44805</v>
      </c>
      <c r="B150" s="8">
        <v>9113</v>
      </c>
      <c r="C150" s="24">
        <v>883</v>
      </c>
      <c r="D150" s="24">
        <v>1482</v>
      </c>
      <c r="E150" s="24">
        <v>516</v>
      </c>
      <c r="F150" s="24">
        <v>296</v>
      </c>
      <c r="G150" s="24">
        <v>75</v>
      </c>
      <c r="H150" s="24">
        <v>197</v>
      </c>
      <c r="I150" s="24">
        <v>728</v>
      </c>
      <c r="J150" s="24"/>
      <c r="K150" s="24">
        <v>604</v>
      </c>
      <c r="L150" s="24">
        <v>2359</v>
      </c>
      <c r="M150" s="24">
        <v>368</v>
      </c>
      <c r="N150" s="24">
        <v>139</v>
      </c>
      <c r="O150" s="24">
        <v>549</v>
      </c>
      <c r="P150" s="24">
        <v>246</v>
      </c>
      <c r="Q150" s="24">
        <v>271</v>
      </c>
      <c r="R150" s="24">
        <v>400</v>
      </c>
    </row>
    <row r="151" spans="1:19" x14ac:dyDescent="0.3">
      <c r="A151" s="17">
        <v>44806</v>
      </c>
      <c r="B151" s="8">
        <v>8949</v>
      </c>
      <c r="C151" s="24">
        <v>883</v>
      </c>
      <c r="D151" s="24">
        <v>1442</v>
      </c>
      <c r="E151" s="24">
        <v>483</v>
      </c>
      <c r="F151" s="24">
        <v>281</v>
      </c>
      <c r="G151" s="24">
        <v>81</v>
      </c>
      <c r="H151" s="24">
        <v>197</v>
      </c>
      <c r="I151" s="24">
        <v>726</v>
      </c>
      <c r="J151" s="24"/>
      <c r="K151" s="24">
        <v>589</v>
      </c>
      <c r="L151" s="24">
        <v>2303</v>
      </c>
      <c r="M151" s="24">
        <v>340</v>
      </c>
      <c r="N151" s="24">
        <v>132</v>
      </c>
      <c r="O151" s="24">
        <v>549</v>
      </c>
      <c r="P151" s="24">
        <v>240</v>
      </c>
      <c r="Q151" s="24">
        <v>263</v>
      </c>
      <c r="R151" s="24">
        <v>440</v>
      </c>
    </row>
    <row r="152" spans="1:19" x14ac:dyDescent="0.3">
      <c r="A152" s="17">
        <v>44809</v>
      </c>
      <c r="B152" s="8">
        <v>8618</v>
      </c>
      <c r="C152" s="24">
        <v>850</v>
      </c>
      <c r="D152" s="24">
        <v>1424</v>
      </c>
      <c r="E152" s="24">
        <v>439</v>
      </c>
      <c r="F152" s="24">
        <v>286</v>
      </c>
      <c r="G152" s="24">
        <v>86</v>
      </c>
      <c r="H152" s="24">
        <v>197</v>
      </c>
      <c r="I152" s="24">
        <v>705</v>
      </c>
      <c r="J152" s="24"/>
      <c r="K152" s="24">
        <v>583</v>
      </c>
      <c r="L152" s="24">
        <v>2144</v>
      </c>
      <c r="M152" s="24">
        <v>337</v>
      </c>
      <c r="N152" s="24">
        <v>136</v>
      </c>
      <c r="O152" s="24">
        <v>549</v>
      </c>
      <c r="P152" s="24">
        <v>216</v>
      </c>
      <c r="Q152" s="24">
        <v>266</v>
      </c>
      <c r="R152" s="24">
        <v>400</v>
      </c>
      <c r="S152" s="34"/>
    </row>
    <row r="153" spans="1:19" x14ac:dyDescent="0.3">
      <c r="A153" s="17">
        <v>44810</v>
      </c>
      <c r="B153" s="8">
        <v>8547</v>
      </c>
      <c r="C153" s="24">
        <v>818</v>
      </c>
      <c r="D153" s="24">
        <v>1423</v>
      </c>
      <c r="E153" s="24">
        <v>418</v>
      </c>
      <c r="F153" s="24">
        <v>278</v>
      </c>
      <c r="G153" s="24">
        <v>91</v>
      </c>
      <c r="H153" s="24">
        <v>183</v>
      </c>
      <c r="I153" s="24">
        <v>708</v>
      </c>
      <c r="J153" s="24"/>
      <c r="K153" s="24">
        <v>576</v>
      </c>
      <c r="L153" s="24">
        <v>2179</v>
      </c>
      <c r="M153" s="24">
        <v>338</v>
      </c>
      <c r="N153" s="24">
        <v>126</v>
      </c>
      <c r="O153" s="24">
        <v>518</v>
      </c>
      <c r="P153" s="24">
        <v>215</v>
      </c>
      <c r="Q153" s="24">
        <v>244</v>
      </c>
      <c r="R153" s="24">
        <v>432</v>
      </c>
      <c r="S153" s="24"/>
    </row>
    <row r="154" spans="1:19" x14ac:dyDescent="0.3">
      <c r="A154" s="17">
        <v>44811</v>
      </c>
      <c r="B154" s="8">
        <v>8524</v>
      </c>
      <c r="C154" s="24">
        <v>791</v>
      </c>
      <c r="D154" s="24">
        <v>1409</v>
      </c>
      <c r="E154" s="24">
        <v>430</v>
      </c>
      <c r="F154" s="24">
        <v>260</v>
      </c>
      <c r="G154" s="24">
        <v>76</v>
      </c>
      <c r="H154" s="24">
        <v>177</v>
      </c>
      <c r="I154" s="24">
        <v>708</v>
      </c>
      <c r="J154" s="24"/>
      <c r="K154" s="24">
        <v>543</v>
      </c>
      <c r="L154" s="24">
        <v>2231</v>
      </c>
      <c r="M154" s="24">
        <v>368</v>
      </c>
      <c r="N154" s="24">
        <v>117</v>
      </c>
      <c r="O154" s="24">
        <v>518</v>
      </c>
      <c r="P154" s="24">
        <v>216</v>
      </c>
      <c r="Q154" s="24">
        <v>239</v>
      </c>
      <c r="R154" s="24">
        <v>441</v>
      </c>
    </row>
    <row r="155" spans="1:19" x14ac:dyDescent="0.3">
      <c r="A155" s="17">
        <v>44812</v>
      </c>
      <c r="B155" s="8">
        <v>8378</v>
      </c>
      <c r="C155" s="24">
        <v>737</v>
      </c>
      <c r="D155" s="24">
        <v>1433</v>
      </c>
      <c r="E155" s="24">
        <v>412</v>
      </c>
      <c r="F155" s="24">
        <v>255</v>
      </c>
      <c r="G155" s="24">
        <v>80</v>
      </c>
      <c r="H155" s="24">
        <v>163</v>
      </c>
      <c r="I155" s="24">
        <v>681</v>
      </c>
      <c r="J155" s="24"/>
      <c r="K155" s="24">
        <v>523</v>
      </c>
      <c r="L155" s="24">
        <v>2206</v>
      </c>
      <c r="M155" s="24">
        <v>389</v>
      </c>
      <c r="N155" s="24">
        <v>113</v>
      </c>
      <c r="O155" s="24">
        <v>518</v>
      </c>
      <c r="P155" s="24">
        <v>225</v>
      </c>
      <c r="Q155" s="24">
        <v>215</v>
      </c>
      <c r="R155" s="24">
        <v>428</v>
      </c>
    </row>
    <row r="156" spans="1:19" x14ac:dyDescent="0.3">
      <c r="A156" s="17">
        <v>44813</v>
      </c>
      <c r="B156" s="8">
        <v>8151</v>
      </c>
      <c r="C156" s="24">
        <v>711</v>
      </c>
      <c r="D156" s="24">
        <v>1361</v>
      </c>
      <c r="E156" s="24">
        <v>400</v>
      </c>
      <c r="F156" s="24">
        <v>242</v>
      </c>
      <c r="G156" s="24">
        <v>90</v>
      </c>
      <c r="H156" s="24">
        <v>163</v>
      </c>
      <c r="I156" s="24">
        <v>662</v>
      </c>
      <c r="J156" s="24"/>
      <c r="K156" s="24">
        <v>526</v>
      </c>
      <c r="L156" s="24">
        <v>2163</v>
      </c>
      <c r="M156" s="24">
        <v>374</v>
      </c>
      <c r="N156" s="24">
        <v>104</v>
      </c>
      <c r="O156" s="24">
        <v>518</v>
      </c>
      <c r="P156" s="24">
        <v>221</v>
      </c>
      <c r="Q156" s="24">
        <v>207</v>
      </c>
      <c r="R156" s="24">
        <v>409</v>
      </c>
      <c r="S156" s="24"/>
    </row>
    <row r="157" spans="1:19" x14ac:dyDescent="0.3">
      <c r="A157" s="17">
        <v>44816</v>
      </c>
      <c r="B157" s="8">
        <v>8173</v>
      </c>
      <c r="C157" s="24">
        <v>719</v>
      </c>
      <c r="D157" s="24">
        <v>1391</v>
      </c>
      <c r="E157" s="24">
        <v>392</v>
      </c>
      <c r="F157" s="24">
        <v>270</v>
      </c>
      <c r="G157" s="24">
        <v>96</v>
      </c>
      <c r="H157" s="24">
        <v>171</v>
      </c>
      <c r="I157" s="24">
        <v>654</v>
      </c>
      <c r="J157" s="24"/>
      <c r="K157" s="24">
        <v>539</v>
      </c>
      <c r="L157" s="24">
        <v>2030</v>
      </c>
      <c r="M157" s="24">
        <v>400</v>
      </c>
      <c r="N157" s="24">
        <v>115</v>
      </c>
      <c r="O157" s="24">
        <v>518</v>
      </c>
      <c r="P157" s="24">
        <v>214</v>
      </c>
      <c r="Q157" s="24">
        <v>218</v>
      </c>
      <c r="R157" s="24">
        <v>446</v>
      </c>
    </row>
    <row r="158" spans="1:19" x14ac:dyDescent="0.3">
      <c r="A158" s="17">
        <v>44817</v>
      </c>
      <c r="B158" s="8">
        <v>8206</v>
      </c>
      <c r="C158" s="24">
        <v>718</v>
      </c>
      <c r="D158" s="24">
        <v>1439</v>
      </c>
      <c r="E158" s="24">
        <v>366</v>
      </c>
      <c r="F158" s="24">
        <v>281</v>
      </c>
      <c r="G158" s="24">
        <v>104</v>
      </c>
      <c r="H158" s="24">
        <v>185</v>
      </c>
      <c r="I158" s="24">
        <v>637</v>
      </c>
      <c r="J158" s="24"/>
      <c r="K158" s="24">
        <v>534</v>
      </c>
      <c r="L158" s="24">
        <v>2083</v>
      </c>
      <c r="M158" s="24">
        <v>394</v>
      </c>
      <c r="N158" s="24">
        <v>123</v>
      </c>
      <c r="O158" s="24">
        <v>480</v>
      </c>
      <c r="P158" s="24">
        <v>217</v>
      </c>
      <c r="Q158" s="24">
        <v>224</v>
      </c>
      <c r="R158" s="24">
        <v>421</v>
      </c>
    </row>
    <row r="159" spans="1:19" x14ac:dyDescent="0.3">
      <c r="A159" s="17">
        <v>44818</v>
      </c>
      <c r="B159" s="8">
        <v>8168</v>
      </c>
      <c r="C159" s="24">
        <v>718</v>
      </c>
      <c r="D159" s="24">
        <v>1440</v>
      </c>
      <c r="E159" s="24">
        <v>370</v>
      </c>
      <c r="F159" s="24">
        <v>270</v>
      </c>
      <c r="G159" s="24">
        <v>107</v>
      </c>
      <c r="H159" s="24">
        <v>183</v>
      </c>
      <c r="I159" s="24">
        <v>605</v>
      </c>
      <c r="J159" s="24"/>
      <c r="K159" s="24">
        <v>544</v>
      </c>
      <c r="L159" s="24">
        <v>2086</v>
      </c>
      <c r="M159" s="24">
        <v>398</v>
      </c>
      <c r="N159" s="24">
        <v>117</v>
      </c>
      <c r="O159" s="24">
        <v>480</v>
      </c>
      <c r="P159" s="24">
        <v>226</v>
      </c>
      <c r="Q159" s="24">
        <v>196</v>
      </c>
      <c r="R159" s="24">
        <v>428</v>
      </c>
    </row>
    <row r="160" spans="1:19" x14ac:dyDescent="0.3">
      <c r="A160" s="17">
        <v>44819</v>
      </c>
      <c r="B160" s="8">
        <v>8134</v>
      </c>
      <c r="C160" s="24">
        <v>694</v>
      </c>
      <c r="D160" s="24">
        <v>1437</v>
      </c>
      <c r="E160" s="24">
        <v>372</v>
      </c>
      <c r="F160" s="24">
        <v>281</v>
      </c>
      <c r="G160" s="24">
        <v>104</v>
      </c>
      <c r="H160" s="24">
        <v>180</v>
      </c>
      <c r="I160" s="24">
        <v>646</v>
      </c>
      <c r="J160" s="24"/>
      <c r="K160" s="24">
        <v>556</v>
      </c>
      <c r="L160" s="24">
        <v>2051</v>
      </c>
      <c r="M160" s="24">
        <v>395</v>
      </c>
      <c r="N160" s="24">
        <v>99</v>
      </c>
      <c r="O160" s="24">
        <v>480</v>
      </c>
      <c r="P160" s="24">
        <v>223</v>
      </c>
      <c r="Q160" s="24">
        <v>199</v>
      </c>
      <c r="R160" s="24">
        <v>417</v>
      </c>
    </row>
    <row r="161" spans="1:18" x14ac:dyDescent="0.3">
      <c r="A161" s="17">
        <v>44820</v>
      </c>
      <c r="B161" s="8">
        <v>8048</v>
      </c>
      <c r="C161" s="24">
        <v>695</v>
      </c>
      <c r="D161" s="24">
        <v>1424</v>
      </c>
      <c r="E161" s="24">
        <v>379</v>
      </c>
      <c r="F161" s="24">
        <v>269</v>
      </c>
      <c r="G161" s="24">
        <v>97</v>
      </c>
      <c r="H161" s="24">
        <v>167</v>
      </c>
      <c r="I161" s="24">
        <v>604</v>
      </c>
      <c r="J161" s="24"/>
      <c r="K161" s="24">
        <v>544</v>
      </c>
      <c r="L161" s="24">
        <v>1993</v>
      </c>
      <c r="M161" s="24">
        <v>417</v>
      </c>
      <c r="N161" s="24">
        <v>113</v>
      </c>
      <c r="O161" s="24">
        <v>480</v>
      </c>
      <c r="P161" s="24">
        <v>215</v>
      </c>
      <c r="Q161" s="24">
        <v>203</v>
      </c>
      <c r="R161" s="24">
        <v>448</v>
      </c>
    </row>
    <row r="162" spans="1:18" x14ac:dyDescent="0.3">
      <c r="A162" s="17">
        <v>44823</v>
      </c>
      <c r="B162" s="8">
        <v>8149</v>
      </c>
      <c r="C162" s="24">
        <v>690</v>
      </c>
      <c r="D162" s="24">
        <v>1498</v>
      </c>
      <c r="E162" s="24">
        <v>403</v>
      </c>
      <c r="F162" s="24">
        <v>272</v>
      </c>
      <c r="G162" s="24">
        <v>93</v>
      </c>
      <c r="H162" s="24">
        <v>184</v>
      </c>
      <c r="I162" s="24">
        <v>617</v>
      </c>
      <c r="J162" s="24"/>
      <c r="K162" s="24">
        <v>560</v>
      </c>
      <c r="L162" s="24">
        <v>1934</v>
      </c>
      <c r="M162" s="24">
        <v>442</v>
      </c>
      <c r="N162" s="24">
        <v>119</v>
      </c>
      <c r="O162" s="24">
        <v>480</v>
      </c>
      <c r="P162" s="24">
        <v>208</v>
      </c>
      <c r="Q162" s="24">
        <v>236</v>
      </c>
      <c r="R162" s="24">
        <v>413</v>
      </c>
    </row>
    <row r="163" spans="1:18" x14ac:dyDescent="0.3">
      <c r="A163" s="17">
        <v>44824</v>
      </c>
      <c r="B163" s="8">
        <v>8338</v>
      </c>
      <c r="C163" s="24">
        <v>721</v>
      </c>
      <c r="D163" s="24">
        <v>1504</v>
      </c>
      <c r="E163" s="24">
        <v>410</v>
      </c>
      <c r="F163" s="24">
        <v>263</v>
      </c>
      <c r="G163" s="24">
        <v>107</v>
      </c>
      <c r="H163" s="24">
        <v>182</v>
      </c>
      <c r="I163" s="24">
        <v>637</v>
      </c>
      <c r="J163" s="24"/>
      <c r="K163" s="24">
        <v>614</v>
      </c>
      <c r="L163" s="24">
        <v>1934</v>
      </c>
      <c r="M163" s="24">
        <v>426</v>
      </c>
      <c r="N163" s="24">
        <v>126</v>
      </c>
      <c r="O163" s="24">
        <v>541</v>
      </c>
      <c r="P163" s="24">
        <v>221</v>
      </c>
      <c r="Q163" s="24">
        <v>239</v>
      </c>
      <c r="R163" s="24">
        <v>413</v>
      </c>
    </row>
    <row r="164" spans="1:18" x14ac:dyDescent="0.3">
      <c r="A164" s="17">
        <v>44825</v>
      </c>
      <c r="B164" s="8">
        <v>8456</v>
      </c>
      <c r="C164" s="24">
        <v>721</v>
      </c>
      <c r="D164" s="24">
        <v>1552</v>
      </c>
      <c r="E164" s="24">
        <v>436</v>
      </c>
      <c r="F164" s="24">
        <v>258</v>
      </c>
      <c r="G164" s="24">
        <v>111</v>
      </c>
      <c r="H164" s="24">
        <v>185</v>
      </c>
      <c r="I164" s="24">
        <v>631</v>
      </c>
      <c r="J164" s="24"/>
      <c r="K164" s="24">
        <v>607</v>
      </c>
      <c r="L164" s="24">
        <v>1974</v>
      </c>
      <c r="M164" s="24">
        <v>407</v>
      </c>
      <c r="N164" s="24">
        <v>135</v>
      </c>
      <c r="O164" s="24">
        <v>541</v>
      </c>
      <c r="P164" s="24">
        <v>241</v>
      </c>
      <c r="Q164" s="24">
        <v>248</v>
      </c>
      <c r="R164" s="24">
        <v>409</v>
      </c>
    </row>
    <row r="165" spans="1:18" x14ac:dyDescent="0.3">
      <c r="A165" s="17">
        <v>44826</v>
      </c>
      <c r="B165" s="8">
        <v>8584</v>
      </c>
      <c r="C165" s="24">
        <v>745</v>
      </c>
      <c r="D165" s="24">
        <v>1528</v>
      </c>
      <c r="E165" s="24">
        <v>452</v>
      </c>
      <c r="F165" s="24">
        <v>258</v>
      </c>
      <c r="G165" s="24">
        <v>117</v>
      </c>
      <c r="H165" s="24">
        <v>182</v>
      </c>
      <c r="I165" s="24">
        <v>652</v>
      </c>
      <c r="J165" s="24"/>
      <c r="K165" s="24">
        <v>621</v>
      </c>
      <c r="L165" s="24">
        <v>1969</v>
      </c>
      <c r="M165" s="24">
        <v>398</v>
      </c>
      <c r="N165" s="24">
        <v>140</v>
      </c>
      <c r="O165" s="24">
        <v>541</v>
      </c>
      <c r="P165" s="24">
        <v>241</v>
      </c>
      <c r="Q165" s="24">
        <v>247</v>
      </c>
      <c r="R165" s="24">
        <v>493</v>
      </c>
    </row>
    <row r="166" spans="1:18" x14ac:dyDescent="0.3">
      <c r="A166" s="17">
        <v>44827</v>
      </c>
      <c r="B166" s="8">
        <v>8735</v>
      </c>
      <c r="C166" s="24">
        <v>745</v>
      </c>
      <c r="D166" s="24">
        <v>1635</v>
      </c>
      <c r="E166" s="24">
        <v>474</v>
      </c>
      <c r="F166" s="24">
        <v>268</v>
      </c>
      <c r="G166" s="24">
        <v>109</v>
      </c>
      <c r="H166" s="24">
        <v>188</v>
      </c>
      <c r="I166" s="24">
        <v>667</v>
      </c>
      <c r="J166" s="24"/>
      <c r="K166" s="24">
        <v>621</v>
      </c>
      <c r="L166" s="24">
        <v>1957</v>
      </c>
      <c r="M166" s="24">
        <v>424</v>
      </c>
      <c r="N166" s="24">
        <v>153</v>
      </c>
      <c r="O166" s="24">
        <v>541</v>
      </c>
      <c r="P166" s="24">
        <v>223</v>
      </c>
      <c r="Q166" s="24">
        <v>269</v>
      </c>
      <c r="R166" s="24">
        <v>461</v>
      </c>
    </row>
    <row r="167" spans="1:18" x14ac:dyDescent="0.3">
      <c r="A167" s="17">
        <v>44830</v>
      </c>
      <c r="B167" s="8">
        <v>9823</v>
      </c>
      <c r="C167" s="24">
        <v>825</v>
      </c>
      <c r="D167" s="24">
        <v>1924</v>
      </c>
      <c r="E167" s="24">
        <v>500</v>
      </c>
      <c r="F167" s="24">
        <v>375</v>
      </c>
      <c r="G167" s="24">
        <v>123</v>
      </c>
      <c r="H167" s="24">
        <v>188</v>
      </c>
      <c r="I167" s="24">
        <v>806</v>
      </c>
      <c r="J167" s="24"/>
      <c r="K167" s="24">
        <v>708</v>
      </c>
      <c r="L167" s="24">
        <v>2029</v>
      </c>
      <c r="M167" s="24">
        <v>533</v>
      </c>
      <c r="N167" s="24">
        <v>196</v>
      </c>
      <c r="O167" s="24">
        <v>541</v>
      </c>
      <c r="P167" s="24">
        <v>258</v>
      </c>
      <c r="Q167" s="24">
        <v>335</v>
      </c>
      <c r="R167" s="24">
        <v>482</v>
      </c>
    </row>
    <row r="168" spans="1:18" x14ac:dyDescent="0.3">
      <c r="A168" s="17">
        <v>44831</v>
      </c>
      <c r="B168" s="8">
        <v>10959</v>
      </c>
      <c r="C168" s="24">
        <v>825</v>
      </c>
      <c r="D168" s="24">
        <v>2208</v>
      </c>
      <c r="E168" s="24">
        <v>530</v>
      </c>
      <c r="F168" s="24">
        <v>437</v>
      </c>
      <c r="G168" s="24">
        <v>124</v>
      </c>
      <c r="H168" s="24">
        <v>188</v>
      </c>
      <c r="I168" s="24">
        <v>860</v>
      </c>
      <c r="J168" s="24"/>
      <c r="K168" s="24">
        <v>786</v>
      </c>
      <c r="L168" s="24">
        <v>2225</v>
      </c>
      <c r="M168" s="24">
        <v>618</v>
      </c>
      <c r="N168" s="24">
        <v>232</v>
      </c>
      <c r="O168" s="24">
        <v>667</v>
      </c>
      <c r="P168" s="24">
        <v>297</v>
      </c>
      <c r="Q168" s="24">
        <v>370</v>
      </c>
      <c r="R168" s="24">
        <v>592</v>
      </c>
    </row>
    <row r="169" spans="1:18" x14ac:dyDescent="0.3">
      <c r="A169" s="17">
        <v>44832</v>
      </c>
      <c r="B169" s="8">
        <v>11456</v>
      </c>
      <c r="C169" s="24">
        <v>929</v>
      </c>
      <c r="D169" s="24">
        <v>2208</v>
      </c>
      <c r="E169" s="24">
        <v>526</v>
      </c>
      <c r="F169" s="24">
        <v>455</v>
      </c>
      <c r="G169" s="24">
        <v>130</v>
      </c>
      <c r="H169" s="24">
        <v>188</v>
      </c>
      <c r="I169" s="24">
        <v>882</v>
      </c>
      <c r="J169" s="24"/>
      <c r="K169" s="24">
        <v>801</v>
      </c>
      <c r="L169" s="24">
        <v>2366</v>
      </c>
      <c r="M169" s="24">
        <v>671</v>
      </c>
      <c r="N169" s="24">
        <v>239</v>
      </c>
      <c r="O169" s="24">
        <v>667</v>
      </c>
      <c r="P169" s="24">
        <v>328</v>
      </c>
      <c r="Q169" s="24">
        <v>405</v>
      </c>
      <c r="R169" s="24">
        <v>661</v>
      </c>
    </row>
    <row r="170" spans="1:18" x14ac:dyDescent="0.3">
      <c r="A170" s="17">
        <v>44833</v>
      </c>
      <c r="B170" s="8">
        <v>12145</v>
      </c>
      <c r="C170" s="24">
        <v>1043</v>
      </c>
      <c r="D170" s="24">
        <v>2499</v>
      </c>
      <c r="E170" s="24">
        <v>543</v>
      </c>
      <c r="F170" s="24">
        <v>546</v>
      </c>
      <c r="G170" s="24">
        <v>132</v>
      </c>
      <c r="H170" s="24">
        <v>188</v>
      </c>
      <c r="I170" s="24">
        <v>862</v>
      </c>
      <c r="J170" s="24"/>
      <c r="K170" s="24">
        <v>844</v>
      </c>
      <c r="L170" s="24">
        <v>2484</v>
      </c>
      <c r="M170" s="24">
        <v>701</v>
      </c>
      <c r="N170" s="24">
        <v>228</v>
      </c>
      <c r="O170" s="24">
        <v>667</v>
      </c>
      <c r="P170" s="24">
        <v>341</v>
      </c>
      <c r="Q170" s="24">
        <v>447</v>
      </c>
      <c r="R170" s="24">
        <v>620</v>
      </c>
    </row>
    <row r="171" spans="1:18" x14ac:dyDescent="0.3">
      <c r="A171" s="17">
        <v>44834</v>
      </c>
      <c r="B171" s="8">
        <v>12579</v>
      </c>
      <c r="C171" s="24">
        <v>1043</v>
      </c>
      <c r="D171" s="24">
        <v>2620</v>
      </c>
      <c r="E171" s="24">
        <v>555</v>
      </c>
      <c r="F171" s="24">
        <v>482</v>
      </c>
      <c r="G171" s="24">
        <v>141</v>
      </c>
      <c r="H171" s="24">
        <v>185</v>
      </c>
      <c r="I171" s="24">
        <v>1024</v>
      </c>
      <c r="J171" s="24"/>
      <c r="K171" s="24">
        <v>895</v>
      </c>
      <c r="L171" s="24">
        <v>2539</v>
      </c>
      <c r="M171" s="24">
        <v>736</v>
      </c>
      <c r="N171" s="24">
        <v>266</v>
      </c>
      <c r="O171" s="24">
        <v>667</v>
      </c>
      <c r="P171" s="24">
        <v>341</v>
      </c>
      <c r="Q171" s="24">
        <v>461</v>
      </c>
      <c r="R171" s="24">
        <v>624</v>
      </c>
    </row>
    <row r="172" spans="1:18" x14ac:dyDescent="0.3">
      <c r="A172" s="17">
        <v>44838</v>
      </c>
      <c r="B172" s="8">
        <v>15804</v>
      </c>
      <c r="C172" s="24">
        <v>1360</v>
      </c>
      <c r="D172" s="24">
        <v>3378</v>
      </c>
      <c r="E172" s="24">
        <v>635</v>
      </c>
      <c r="F172" s="24">
        <v>609</v>
      </c>
      <c r="G172" s="24">
        <v>149</v>
      </c>
      <c r="H172" s="24">
        <v>185</v>
      </c>
      <c r="I172" s="24">
        <v>1347</v>
      </c>
      <c r="J172" s="24"/>
      <c r="K172" s="24">
        <v>1122</v>
      </c>
      <c r="L172" s="24">
        <v>2899</v>
      </c>
      <c r="M172" s="24">
        <v>973</v>
      </c>
      <c r="N172" s="24">
        <v>411</v>
      </c>
      <c r="O172" s="24">
        <v>932</v>
      </c>
      <c r="P172" s="24">
        <v>443</v>
      </c>
      <c r="Q172" s="24">
        <v>607</v>
      </c>
      <c r="R172" s="24">
        <v>754</v>
      </c>
    </row>
    <row r="173" spans="1:18" x14ac:dyDescent="0.3">
      <c r="A173" s="17">
        <v>44839</v>
      </c>
      <c r="B173" s="8">
        <v>17397</v>
      </c>
      <c r="C173" s="24">
        <v>1506</v>
      </c>
      <c r="D173" s="24">
        <v>3720</v>
      </c>
      <c r="E173" s="24">
        <v>649</v>
      </c>
      <c r="F173" s="24">
        <v>655</v>
      </c>
      <c r="G173" s="24">
        <v>161</v>
      </c>
      <c r="H173" s="24">
        <v>185</v>
      </c>
      <c r="I173" s="24">
        <v>1474</v>
      </c>
      <c r="J173" s="24"/>
      <c r="K173" s="24">
        <v>1233</v>
      </c>
      <c r="L173" s="24">
        <v>3249</v>
      </c>
      <c r="M173" s="24">
        <v>1093</v>
      </c>
      <c r="N173" s="24">
        <v>446</v>
      </c>
      <c r="O173" s="24">
        <v>932</v>
      </c>
      <c r="P173" s="24">
        <v>512</v>
      </c>
      <c r="Q173" s="24">
        <v>698</v>
      </c>
      <c r="R173" s="24">
        <v>884</v>
      </c>
    </row>
    <row r="174" spans="1:18" x14ac:dyDescent="0.3">
      <c r="A174" s="17">
        <v>44840</v>
      </c>
      <c r="B174" s="8">
        <v>18405</v>
      </c>
      <c r="C174" s="24">
        <v>1658</v>
      </c>
      <c r="D174" s="24">
        <v>3885</v>
      </c>
      <c r="E174" s="24">
        <v>696</v>
      </c>
      <c r="F174" s="24">
        <v>697</v>
      </c>
      <c r="G174" s="24">
        <v>163</v>
      </c>
      <c r="H174" s="24">
        <v>185</v>
      </c>
      <c r="I174" s="24">
        <v>1567</v>
      </c>
      <c r="J174" s="24"/>
      <c r="K174" s="24">
        <v>1285</v>
      </c>
      <c r="L174" s="24">
        <v>3549</v>
      </c>
      <c r="M174" s="24">
        <v>1165</v>
      </c>
      <c r="N174" s="24">
        <v>506</v>
      </c>
      <c r="O174" s="24">
        <v>932</v>
      </c>
      <c r="P174" s="24">
        <v>560</v>
      </c>
      <c r="Q174" s="24">
        <v>691</v>
      </c>
      <c r="R174" s="24">
        <v>866</v>
      </c>
    </row>
    <row r="175" spans="1:18" x14ac:dyDescent="0.3">
      <c r="A175" s="17">
        <v>44841</v>
      </c>
      <c r="B175" s="8">
        <v>18866</v>
      </c>
      <c r="C175" s="24">
        <v>1658</v>
      </c>
      <c r="D175" s="24">
        <v>3938</v>
      </c>
      <c r="E175" s="24">
        <v>732</v>
      </c>
      <c r="F175" s="24">
        <v>690</v>
      </c>
      <c r="G175" s="24">
        <v>185</v>
      </c>
      <c r="H175" s="24">
        <v>185</v>
      </c>
      <c r="I175" s="24">
        <v>1632</v>
      </c>
      <c r="J175" s="24"/>
      <c r="K175" s="24">
        <v>1342</v>
      </c>
      <c r="L175" s="24">
        <v>3731</v>
      </c>
      <c r="M175" s="24">
        <v>1192</v>
      </c>
      <c r="N175" s="24">
        <v>486</v>
      </c>
      <c r="O175" s="24">
        <v>932</v>
      </c>
      <c r="P175" s="24">
        <v>575</v>
      </c>
      <c r="Q175" s="24">
        <v>689</v>
      </c>
      <c r="R175" s="24">
        <v>899</v>
      </c>
    </row>
    <row r="176" spans="1:18" x14ac:dyDescent="0.3">
      <c r="A176" s="17">
        <v>44844</v>
      </c>
      <c r="B176" s="8">
        <v>21058</v>
      </c>
      <c r="C176" s="24">
        <v>1946</v>
      </c>
      <c r="D176" s="24">
        <v>4389</v>
      </c>
      <c r="E176" s="24">
        <v>837</v>
      </c>
      <c r="F176" s="24">
        <v>753</v>
      </c>
      <c r="G176" s="24">
        <v>233</v>
      </c>
      <c r="H176" s="24">
        <v>329</v>
      </c>
      <c r="I176" s="24">
        <v>1839</v>
      </c>
      <c r="J176" s="24"/>
      <c r="K176" s="24">
        <v>1431</v>
      </c>
      <c r="L176" s="24">
        <v>4112</v>
      </c>
      <c r="M176" s="24">
        <v>1368</v>
      </c>
      <c r="N176" s="24">
        <v>571</v>
      </c>
      <c r="O176" s="24">
        <v>932</v>
      </c>
      <c r="P176" s="24">
        <v>599</v>
      </c>
      <c r="Q176" s="24">
        <v>730</v>
      </c>
      <c r="R176" s="24">
        <v>989</v>
      </c>
    </row>
    <row r="177" spans="1:18" x14ac:dyDescent="0.3">
      <c r="A177" s="17">
        <v>44845</v>
      </c>
      <c r="B177" s="8">
        <v>22698</v>
      </c>
      <c r="C177" s="24">
        <v>2017</v>
      </c>
      <c r="D177" s="24">
        <v>4639</v>
      </c>
      <c r="E177" s="24">
        <v>902</v>
      </c>
      <c r="F177" s="24">
        <v>814</v>
      </c>
      <c r="G177" s="24">
        <v>247</v>
      </c>
      <c r="H177" s="24">
        <v>329</v>
      </c>
      <c r="I177" s="24">
        <v>1932</v>
      </c>
      <c r="J177" s="24"/>
      <c r="K177" s="24">
        <v>1501</v>
      </c>
      <c r="L177" s="24">
        <v>4500</v>
      </c>
      <c r="M177" s="24">
        <v>1466</v>
      </c>
      <c r="N177" s="24">
        <v>607</v>
      </c>
      <c r="O177" s="24">
        <v>1276</v>
      </c>
      <c r="P177" s="24">
        <v>641</v>
      </c>
      <c r="Q177" s="24">
        <v>733</v>
      </c>
      <c r="R177" s="24">
        <v>1094</v>
      </c>
    </row>
    <row r="178" spans="1:18" x14ac:dyDescent="0.3">
      <c r="A178" s="17">
        <v>44846</v>
      </c>
      <c r="B178" s="8">
        <v>23163</v>
      </c>
      <c r="C178" s="24">
        <v>2032</v>
      </c>
      <c r="D178" s="24">
        <v>4693</v>
      </c>
      <c r="E178" s="24">
        <v>875</v>
      </c>
      <c r="F178" s="24">
        <v>777</v>
      </c>
      <c r="G178" s="24">
        <v>247</v>
      </c>
      <c r="H178" s="24">
        <v>329</v>
      </c>
      <c r="I178" s="24">
        <v>2028</v>
      </c>
      <c r="J178" s="24"/>
      <c r="K178" s="24">
        <v>1555</v>
      </c>
      <c r="L178" s="24">
        <v>4814</v>
      </c>
      <c r="M178" s="24">
        <v>1489</v>
      </c>
      <c r="N178" s="24">
        <v>591</v>
      </c>
      <c r="O178" s="24">
        <v>1276</v>
      </c>
      <c r="P178" s="24">
        <v>654</v>
      </c>
      <c r="Q178" s="24">
        <v>737</v>
      </c>
      <c r="R178" s="24">
        <v>1066</v>
      </c>
    </row>
    <row r="179" spans="1:18" x14ac:dyDescent="0.3">
      <c r="A179" s="17">
        <v>44847</v>
      </c>
      <c r="B179" s="8">
        <v>23545</v>
      </c>
      <c r="C179" s="24">
        <v>2032</v>
      </c>
      <c r="D179" s="24">
        <v>4697</v>
      </c>
      <c r="E179" s="24">
        <v>904</v>
      </c>
      <c r="F179" s="24">
        <v>804</v>
      </c>
      <c r="G179" s="24">
        <v>247</v>
      </c>
      <c r="H179" s="24">
        <v>329</v>
      </c>
      <c r="I179" s="24">
        <v>2091</v>
      </c>
      <c r="J179" s="24"/>
      <c r="K179" s="24">
        <v>1597</v>
      </c>
      <c r="L179" s="24">
        <v>4954</v>
      </c>
      <c r="M179" s="24">
        <v>1500</v>
      </c>
      <c r="N179" s="24">
        <v>598</v>
      </c>
      <c r="O179" s="24">
        <v>1276</v>
      </c>
      <c r="P179" s="24">
        <v>701</v>
      </c>
      <c r="Q179" s="24">
        <v>761</v>
      </c>
      <c r="R179" s="24">
        <v>1054</v>
      </c>
    </row>
    <row r="180" spans="1:18" x14ac:dyDescent="0.3">
      <c r="A180" s="17">
        <v>44848</v>
      </c>
      <c r="B180" s="8">
        <v>23718</v>
      </c>
      <c r="C180" s="24">
        <v>2032</v>
      </c>
      <c r="D180" s="24">
        <v>4716</v>
      </c>
      <c r="E180" s="24">
        <v>902</v>
      </c>
      <c r="F180" s="24">
        <v>837</v>
      </c>
      <c r="G180" s="24">
        <v>259</v>
      </c>
      <c r="H180" s="24">
        <v>329</v>
      </c>
      <c r="I180" s="24">
        <v>2106</v>
      </c>
      <c r="J180" s="24"/>
      <c r="K180" s="24">
        <v>1597</v>
      </c>
      <c r="L180" s="24">
        <v>5120</v>
      </c>
      <c r="M180" s="24">
        <v>1481</v>
      </c>
      <c r="N180" s="24">
        <v>606</v>
      </c>
      <c r="O180" s="24">
        <v>1276</v>
      </c>
      <c r="P180" s="24">
        <v>688</v>
      </c>
      <c r="Q180" s="24">
        <v>731</v>
      </c>
      <c r="R180" s="24">
        <v>1038</v>
      </c>
    </row>
    <row r="181" spans="1:18" x14ac:dyDescent="0.3">
      <c r="A181" s="17">
        <v>44851</v>
      </c>
      <c r="B181" s="8">
        <v>25134</v>
      </c>
      <c r="C181" s="24">
        <v>2331</v>
      </c>
      <c r="D181" s="24">
        <v>4917</v>
      </c>
      <c r="E181" s="24">
        <v>999</v>
      </c>
      <c r="F181" s="24">
        <v>901</v>
      </c>
      <c r="G181" s="24">
        <v>286</v>
      </c>
      <c r="H181" s="24">
        <v>413</v>
      </c>
      <c r="I181" s="24">
        <v>2331</v>
      </c>
      <c r="J181" s="24"/>
      <c r="K181" s="24">
        <v>1727</v>
      </c>
      <c r="L181" s="24">
        <v>5228</v>
      </c>
      <c r="M181" s="24">
        <v>1622</v>
      </c>
      <c r="N181" s="24">
        <v>628</v>
      </c>
      <c r="O181" s="24">
        <v>1276</v>
      </c>
      <c r="P181" s="24">
        <v>651</v>
      </c>
      <c r="Q181" s="24">
        <v>738</v>
      </c>
      <c r="R181" s="24">
        <v>1086</v>
      </c>
    </row>
    <row r="182" spans="1:18" x14ac:dyDescent="0.3">
      <c r="A182" s="17">
        <v>44852</v>
      </c>
      <c r="B182" s="8">
        <v>26100</v>
      </c>
      <c r="C182" s="24">
        <v>2331</v>
      </c>
      <c r="D182" s="24">
        <v>4917</v>
      </c>
      <c r="E182" s="24">
        <v>980</v>
      </c>
      <c r="F182" s="24">
        <v>961</v>
      </c>
      <c r="G182" s="24">
        <v>294</v>
      </c>
      <c r="H182" s="24">
        <v>413</v>
      </c>
      <c r="I182" s="24">
        <v>2410</v>
      </c>
      <c r="J182" s="24"/>
      <c r="K182" s="24">
        <v>1844</v>
      </c>
      <c r="L182" s="24">
        <v>5777</v>
      </c>
      <c r="M182" s="24">
        <v>1610</v>
      </c>
      <c r="N182" s="24">
        <v>633</v>
      </c>
      <c r="O182" s="24">
        <v>1386</v>
      </c>
      <c r="P182" s="24">
        <v>716</v>
      </c>
      <c r="Q182" s="24">
        <v>737</v>
      </c>
      <c r="R182" s="24">
        <v>1091</v>
      </c>
    </row>
    <row r="183" spans="1:18" x14ac:dyDescent="0.3">
      <c r="A183" s="17">
        <v>44853</v>
      </c>
      <c r="B183" s="8">
        <v>26523</v>
      </c>
      <c r="C183" s="24">
        <v>2331</v>
      </c>
      <c r="D183" s="24">
        <v>4917</v>
      </c>
      <c r="E183" s="24">
        <v>1018</v>
      </c>
      <c r="F183" s="24">
        <v>998</v>
      </c>
      <c r="G183" s="24">
        <v>296</v>
      </c>
      <c r="H183" s="24">
        <v>413</v>
      </c>
      <c r="I183" s="24">
        <v>2395</v>
      </c>
      <c r="J183" s="24"/>
      <c r="K183" s="24">
        <v>1892</v>
      </c>
      <c r="L183" s="24">
        <v>6078</v>
      </c>
      <c r="M183" s="24">
        <v>1575</v>
      </c>
      <c r="N183" s="24">
        <v>630</v>
      </c>
      <c r="O183" s="24">
        <v>1386</v>
      </c>
      <c r="P183" s="24">
        <v>722</v>
      </c>
      <c r="Q183" s="24">
        <v>730</v>
      </c>
      <c r="R183" s="24">
        <v>1142</v>
      </c>
    </row>
    <row r="184" spans="1:18" x14ac:dyDescent="0.3">
      <c r="A184" s="17">
        <v>44854</v>
      </c>
      <c r="B184" s="8">
        <v>25666</v>
      </c>
      <c r="C184" s="24">
        <v>2305</v>
      </c>
      <c r="D184" s="24">
        <v>4468</v>
      </c>
      <c r="E184" s="24">
        <v>1023</v>
      </c>
      <c r="F184" s="24">
        <v>961</v>
      </c>
      <c r="G184" s="24">
        <v>296</v>
      </c>
      <c r="H184" s="24">
        <v>413</v>
      </c>
      <c r="I184" s="24">
        <v>2308</v>
      </c>
      <c r="J184" s="24"/>
      <c r="K184" s="24">
        <v>1847</v>
      </c>
      <c r="L184" s="24">
        <v>6074</v>
      </c>
      <c r="M184" s="24">
        <v>1496</v>
      </c>
      <c r="N184" s="24">
        <v>602</v>
      </c>
      <c r="O184" s="24">
        <v>1386</v>
      </c>
      <c r="P184" s="24">
        <v>699</v>
      </c>
      <c r="Q184" s="24">
        <v>698</v>
      </c>
      <c r="R184" s="24">
        <v>1090</v>
      </c>
    </row>
    <row r="185" spans="1:18" x14ac:dyDescent="0.3">
      <c r="A185" s="17">
        <v>44855</v>
      </c>
      <c r="B185" s="8">
        <v>25236</v>
      </c>
      <c r="C185" s="24">
        <v>2265</v>
      </c>
      <c r="D185" s="24">
        <v>4354</v>
      </c>
      <c r="E185" s="24">
        <v>978</v>
      </c>
      <c r="F185" s="24">
        <v>907</v>
      </c>
      <c r="G185" s="24">
        <v>313</v>
      </c>
      <c r="H185" s="24">
        <v>413</v>
      </c>
      <c r="I185" s="24">
        <v>2295</v>
      </c>
      <c r="J185" s="24"/>
      <c r="K185" s="24">
        <v>1806</v>
      </c>
      <c r="L185" s="24">
        <v>5986</v>
      </c>
      <c r="M185" s="24">
        <v>1435</v>
      </c>
      <c r="N185" s="24">
        <v>589</v>
      </c>
      <c r="O185" s="24">
        <v>1386</v>
      </c>
      <c r="P185" s="24">
        <v>656</v>
      </c>
      <c r="Q185" s="24">
        <v>709</v>
      </c>
      <c r="R185" s="24">
        <v>1144</v>
      </c>
    </row>
    <row r="186" spans="1:18" x14ac:dyDescent="0.3">
      <c r="A186" s="17">
        <v>44858</v>
      </c>
      <c r="B186" s="8">
        <v>24590</v>
      </c>
      <c r="C186" s="24">
        <v>2196</v>
      </c>
      <c r="D186" s="24">
        <v>4110</v>
      </c>
      <c r="E186" s="24">
        <v>1021</v>
      </c>
      <c r="F186" s="24">
        <v>947</v>
      </c>
      <c r="G186" s="24">
        <v>293</v>
      </c>
      <c r="H186" s="24">
        <v>460</v>
      </c>
      <c r="I186" s="24">
        <v>2274</v>
      </c>
      <c r="J186" s="24"/>
      <c r="K186" s="24">
        <v>1765</v>
      </c>
      <c r="L186" s="24">
        <v>5709</v>
      </c>
      <c r="M186" s="24">
        <v>1448</v>
      </c>
      <c r="N186" s="24">
        <v>546</v>
      </c>
      <c r="O186" s="24">
        <v>1386</v>
      </c>
      <c r="P186" s="24">
        <v>656</v>
      </c>
      <c r="Q186" s="24">
        <v>733</v>
      </c>
      <c r="R186" s="24">
        <v>1046</v>
      </c>
    </row>
    <row r="187" spans="1:18" x14ac:dyDescent="0.3">
      <c r="A187" s="17">
        <v>44859</v>
      </c>
      <c r="B187" s="8">
        <v>24239</v>
      </c>
      <c r="C187" s="24">
        <v>2196</v>
      </c>
      <c r="D187" s="24">
        <v>3976</v>
      </c>
      <c r="E187" s="24">
        <v>1019</v>
      </c>
      <c r="F187" s="24">
        <v>910</v>
      </c>
      <c r="G187" s="24">
        <v>294</v>
      </c>
      <c r="H187" s="24">
        <v>460</v>
      </c>
      <c r="I187" s="24">
        <v>2251</v>
      </c>
      <c r="J187" s="24"/>
      <c r="K187" s="24">
        <v>1764</v>
      </c>
      <c r="L187" s="24">
        <v>5830</v>
      </c>
      <c r="M187" s="24">
        <v>1322</v>
      </c>
      <c r="N187" s="24">
        <v>524</v>
      </c>
      <c r="O187" s="24">
        <v>1279</v>
      </c>
      <c r="P187" s="24">
        <v>645</v>
      </c>
      <c r="Q187" s="24">
        <v>720</v>
      </c>
      <c r="R187" s="24">
        <v>1049</v>
      </c>
    </row>
    <row r="188" spans="1:18" x14ac:dyDescent="0.3">
      <c r="A188" s="17">
        <v>44860</v>
      </c>
      <c r="B188" s="8">
        <v>23614</v>
      </c>
      <c r="C188" s="24">
        <v>2133</v>
      </c>
      <c r="D188" s="24">
        <v>3744</v>
      </c>
      <c r="E188" s="24">
        <v>983</v>
      </c>
      <c r="F188" s="24">
        <v>908</v>
      </c>
      <c r="G188" s="24">
        <v>275</v>
      </c>
      <c r="H188" s="24">
        <v>460</v>
      </c>
      <c r="I188" s="24">
        <v>2160</v>
      </c>
      <c r="J188" s="24"/>
      <c r="K188" s="24">
        <v>1706</v>
      </c>
      <c r="L188" s="24">
        <v>5892</v>
      </c>
      <c r="M188" s="24">
        <v>1252</v>
      </c>
      <c r="N188" s="24">
        <v>475</v>
      </c>
      <c r="O188" s="24">
        <v>1279</v>
      </c>
      <c r="P188" s="24">
        <v>641</v>
      </c>
      <c r="Q188" s="24">
        <v>660</v>
      </c>
      <c r="R188" s="24">
        <v>1046</v>
      </c>
    </row>
    <row r="189" spans="1:18" x14ac:dyDescent="0.3">
      <c r="A189" s="17">
        <v>44861</v>
      </c>
      <c r="B189" s="8">
        <v>22782</v>
      </c>
      <c r="C189" s="24">
        <v>2133</v>
      </c>
      <c r="D189" s="24">
        <v>3522</v>
      </c>
      <c r="E189" s="24">
        <v>977</v>
      </c>
      <c r="F189" s="24">
        <v>856</v>
      </c>
      <c r="G189" s="24">
        <v>266</v>
      </c>
      <c r="H189" s="24">
        <v>460</v>
      </c>
      <c r="I189" s="24">
        <v>2050</v>
      </c>
      <c r="J189" s="24"/>
      <c r="K189" s="24">
        <v>1706</v>
      </c>
      <c r="L189" s="24">
        <v>5697</v>
      </c>
      <c r="M189" s="24">
        <v>1201</v>
      </c>
      <c r="N189" s="24">
        <v>452</v>
      </c>
      <c r="O189" s="24">
        <v>1279</v>
      </c>
      <c r="P189" s="24">
        <v>625</v>
      </c>
      <c r="Q189" s="24">
        <v>638</v>
      </c>
      <c r="R189" s="24">
        <v>920</v>
      </c>
    </row>
    <row r="190" spans="1:18" x14ac:dyDescent="0.3">
      <c r="A190" s="17">
        <v>44862</v>
      </c>
      <c r="B190" s="8">
        <v>21796</v>
      </c>
      <c r="C190" s="24">
        <v>1962</v>
      </c>
      <c r="D190" s="24">
        <v>3364</v>
      </c>
      <c r="E190" s="24">
        <v>951</v>
      </c>
      <c r="F190" s="24">
        <v>809</v>
      </c>
      <c r="G190" s="24">
        <v>262</v>
      </c>
      <c r="H190" s="24">
        <v>460</v>
      </c>
      <c r="I190" s="24">
        <v>1954</v>
      </c>
      <c r="J190" s="24"/>
      <c r="K190" s="24">
        <v>1588</v>
      </c>
      <c r="L190" s="24">
        <v>5490</v>
      </c>
      <c r="M190" s="24">
        <v>1093</v>
      </c>
      <c r="N190" s="24">
        <v>452</v>
      </c>
      <c r="O190" s="24">
        <v>1279</v>
      </c>
      <c r="P190" s="24">
        <v>613</v>
      </c>
      <c r="Q190" s="24">
        <v>612</v>
      </c>
      <c r="R190" s="24">
        <v>907</v>
      </c>
    </row>
    <row r="191" spans="1:18" x14ac:dyDescent="0.3">
      <c r="A191" s="17">
        <v>44865</v>
      </c>
      <c r="B191" s="8">
        <v>20914</v>
      </c>
      <c r="C191" s="24">
        <v>1846</v>
      </c>
      <c r="D191" s="24">
        <v>3170</v>
      </c>
      <c r="E191" s="24">
        <v>884</v>
      </c>
      <c r="F191" s="24">
        <v>775</v>
      </c>
      <c r="G191" s="24">
        <v>262</v>
      </c>
      <c r="H191" s="24">
        <v>460</v>
      </c>
      <c r="I191" s="24">
        <v>1809</v>
      </c>
      <c r="J191" s="24"/>
      <c r="K191" s="24">
        <v>1588</v>
      </c>
      <c r="L191" s="24">
        <v>5205</v>
      </c>
      <c r="M191" s="24">
        <v>1052</v>
      </c>
      <c r="N191" s="24">
        <v>452</v>
      </c>
      <c r="O191" s="24">
        <v>1279</v>
      </c>
      <c r="P191" s="24">
        <v>613</v>
      </c>
      <c r="Q191" s="24">
        <v>612</v>
      </c>
      <c r="R191" s="24">
        <v>907</v>
      </c>
    </row>
    <row r="192" spans="1:18" x14ac:dyDescent="0.3">
      <c r="A192" s="17">
        <v>44866</v>
      </c>
      <c r="B192" s="8">
        <v>20524</v>
      </c>
      <c r="C192" s="24">
        <v>1846</v>
      </c>
      <c r="D192" s="24">
        <v>3170</v>
      </c>
      <c r="E192" s="24">
        <v>874</v>
      </c>
      <c r="F192" s="24">
        <v>746</v>
      </c>
      <c r="G192" s="24">
        <v>251</v>
      </c>
      <c r="H192" s="24">
        <v>460</v>
      </c>
      <c r="I192" s="24">
        <v>1768</v>
      </c>
      <c r="J192" s="24"/>
      <c r="K192" s="24">
        <v>1544</v>
      </c>
      <c r="L192" s="24">
        <v>5274</v>
      </c>
      <c r="M192" s="24">
        <v>1052</v>
      </c>
      <c r="N192" s="24">
        <v>392</v>
      </c>
      <c r="O192" s="24">
        <v>1086</v>
      </c>
      <c r="P192" s="24">
        <v>564</v>
      </c>
      <c r="Q192" s="24">
        <v>594</v>
      </c>
      <c r="R192" s="24">
        <v>903</v>
      </c>
    </row>
    <row r="193" spans="1:18" x14ac:dyDescent="0.3">
      <c r="A193" s="17">
        <v>44867</v>
      </c>
      <c r="B193" s="8">
        <v>19611</v>
      </c>
      <c r="C193" s="24">
        <v>1793</v>
      </c>
      <c r="D193" s="24">
        <v>2908</v>
      </c>
      <c r="E193" s="24">
        <v>834</v>
      </c>
      <c r="F193" s="24">
        <v>729</v>
      </c>
      <c r="G193" s="24">
        <v>235</v>
      </c>
      <c r="H193" s="24">
        <v>460</v>
      </c>
      <c r="I193" s="24">
        <v>1676</v>
      </c>
      <c r="J193" s="24"/>
      <c r="K193" s="24">
        <v>1499</v>
      </c>
      <c r="L193" s="24">
        <v>5125</v>
      </c>
      <c r="M193" s="24">
        <v>966</v>
      </c>
      <c r="N193" s="24">
        <v>358</v>
      </c>
      <c r="O193" s="24">
        <v>1086</v>
      </c>
      <c r="P193" s="24">
        <v>541</v>
      </c>
      <c r="Q193" s="24">
        <v>577</v>
      </c>
      <c r="R193" s="24">
        <v>824</v>
      </c>
    </row>
    <row r="194" spans="1:18" x14ac:dyDescent="0.3">
      <c r="A194" s="17">
        <v>44868</v>
      </c>
      <c r="B194" s="8">
        <v>18818</v>
      </c>
      <c r="C194" s="24">
        <v>1793</v>
      </c>
      <c r="D194" s="24">
        <v>2771</v>
      </c>
      <c r="E194" s="24">
        <v>796</v>
      </c>
      <c r="F194" s="24">
        <v>671</v>
      </c>
      <c r="G194" s="24">
        <v>226</v>
      </c>
      <c r="H194" s="24">
        <v>460</v>
      </c>
      <c r="I194" s="24">
        <v>1618</v>
      </c>
      <c r="J194" s="24"/>
      <c r="K194" s="24">
        <v>1407</v>
      </c>
      <c r="L194" s="24">
        <v>4977</v>
      </c>
      <c r="M194" s="24">
        <v>894</v>
      </c>
      <c r="N194" s="24">
        <v>322</v>
      </c>
      <c r="O194" s="24">
        <v>1086</v>
      </c>
      <c r="P194" s="24">
        <v>499</v>
      </c>
      <c r="Q194" s="24">
        <v>531</v>
      </c>
      <c r="R194" s="24">
        <v>767</v>
      </c>
    </row>
    <row r="195" spans="1:18" x14ac:dyDescent="0.3">
      <c r="A195" s="17">
        <v>44869</v>
      </c>
      <c r="B195" s="8">
        <v>17900</v>
      </c>
      <c r="C195" s="24">
        <v>1793</v>
      </c>
      <c r="D195" s="24">
        <v>2560</v>
      </c>
      <c r="E195" s="24">
        <v>796</v>
      </c>
      <c r="F195" s="24">
        <v>607</v>
      </c>
      <c r="G195" s="24">
        <v>215</v>
      </c>
      <c r="H195" s="24">
        <v>460</v>
      </c>
      <c r="I195" s="24">
        <v>1565</v>
      </c>
      <c r="J195" s="24"/>
      <c r="K195" s="24">
        <v>1306</v>
      </c>
      <c r="L195" s="24">
        <v>4694</v>
      </c>
      <c r="M195" s="24">
        <v>797</v>
      </c>
      <c r="N195" s="24">
        <v>303</v>
      </c>
      <c r="O195" s="24">
        <v>1086</v>
      </c>
      <c r="P195" s="24">
        <v>464</v>
      </c>
      <c r="Q195" s="24">
        <v>489</v>
      </c>
      <c r="R195" s="24">
        <v>765</v>
      </c>
    </row>
    <row r="196" spans="1:18" x14ac:dyDescent="0.3">
      <c r="A196" s="17">
        <v>44872</v>
      </c>
      <c r="B196" s="8">
        <v>15832</v>
      </c>
      <c r="C196" s="24">
        <v>1497</v>
      </c>
      <c r="D196" s="24">
        <v>2328</v>
      </c>
      <c r="E196" s="24">
        <v>768</v>
      </c>
      <c r="F196" s="24">
        <v>548</v>
      </c>
      <c r="G196" s="24">
        <v>191</v>
      </c>
      <c r="H196" s="24"/>
      <c r="I196" s="24">
        <v>1358</v>
      </c>
      <c r="J196" s="24"/>
      <c r="K196" s="24">
        <v>1197</v>
      </c>
      <c r="L196" s="24">
        <v>4244</v>
      </c>
      <c r="M196" s="24">
        <v>709</v>
      </c>
      <c r="N196" s="24">
        <v>278</v>
      </c>
      <c r="O196" s="24">
        <v>1086</v>
      </c>
      <c r="P196" s="24">
        <v>441</v>
      </c>
      <c r="Q196" s="24">
        <v>499</v>
      </c>
      <c r="R196" s="24">
        <v>688</v>
      </c>
    </row>
    <row r="197" spans="1:18" x14ac:dyDescent="0.3">
      <c r="A197" s="17">
        <v>44873</v>
      </c>
      <c r="B197" s="8">
        <v>15116</v>
      </c>
      <c r="C197" s="24">
        <v>1497</v>
      </c>
      <c r="D197" s="24">
        <v>2278</v>
      </c>
      <c r="E197" s="24">
        <v>752</v>
      </c>
      <c r="F197" s="24">
        <v>553</v>
      </c>
      <c r="G197" s="24">
        <v>182</v>
      </c>
      <c r="H197" s="24"/>
      <c r="I197" s="24">
        <v>1333</v>
      </c>
      <c r="J197" s="24"/>
      <c r="K197" s="24">
        <v>1176</v>
      </c>
      <c r="L197" s="24">
        <v>4034</v>
      </c>
      <c r="M197" s="24">
        <v>645</v>
      </c>
      <c r="N197" s="24">
        <v>278</v>
      </c>
      <c r="O197" s="24">
        <v>829</v>
      </c>
      <c r="P197" s="24">
        <v>420</v>
      </c>
      <c r="Q197" s="24">
        <v>487</v>
      </c>
      <c r="R197" s="24">
        <v>652</v>
      </c>
    </row>
    <row r="198" spans="1:18" x14ac:dyDescent="0.3">
      <c r="A198" s="17">
        <v>44874</v>
      </c>
      <c r="B198" s="8">
        <v>14459</v>
      </c>
      <c r="C198" s="24">
        <v>1497</v>
      </c>
      <c r="D198" s="24">
        <v>2119</v>
      </c>
      <c r="E198" s="24">
        <v>692</v>
      </c>
      <c r="F198" s="24">
        <v>529</v>
      </c>
      <c r="G198" s="24">
        <v>172</v>
      </c>
      <c r="H198" s="24"/>
      <c r="I198" s="24">
        <v>1231</v>
      </c>
      <c r="J198" s="24"/>
      <c r="K198" s="24">
        <v>1091</v>
      </c>
      <c r="L198" s="24">
        <v>3909</v>
      </c>
      <c r="M198" s="24">
        <v>581</v>
      </c>
      <c r="N198" s="24">
        <v>244</v>
      </c>
      <c r="O198" s="24">
        <v>829</v>
      </c>
      <c r="P198" s="24">
        <v>414</v>
      </c>
      <c r="Q198" s="24">
        <v>454</v>
      </c>
      <c r="R198" s="24">
        <v>697</v>
      </c>
    </row>
    <row r="199" spans="1:18" x14ac:dyDescent="0.3">
      <c r="A199" s="17">
        <v>44875</v>
      </c>
      <c r="B199" s="8">
        <v>13805</v>
      </c>
      <c r="C199" s="24">
        <v>1497</v>
      </c>
      <c r="D199" s="24">
        <v>2015</v>
      </c>
      <c r="E199" s="24">
        <v>646</v>
      </c>
      <c r="F199" s="24">
        <v>499</v>
      </c>
      <c r="G199" s="24">
        <v>186</v>
      </c>
      <c r="H199" s="24"/>
      <c r="I199" s="24">
        <v>1152</v>
      </c>
      <c r="J199" s="24"/>
      <c r="K199" s="24">
        <v>1052</v>
      </c>
      <c r="L199" s="24">
        <v>3745</v>
      </c>
      <c r="M199" s="24">
        <v>567</v>
      </c>
      <c r="N199" s="24">
        <v>210</v>
      </c>
      <c r="O199" s="24">
        <v>829</v>
      </c>
      <c r="P199" s="24">
        <v>374</v>
      </c>
      <c r="Q199" s="24">
        <v>429</v>
      </c>
      <c r="R199" s="24">
        <v>604</v>
      </c>
    </row>
    <row r="200" spans="1:18" x14ac:dyDescent="0.3">
      <c r="A200" s="17">
        <v>44876</v>
      </c>
      <c r="B200" s="8">
        <v>13245</v>
      </c>
      <c r="C200" s="24">
        <v>1497</v>
      </c>
      <c r="D200" s="24">
        <v>1933</v>
      </c>
      <c r="E200" s="24">
        <v>639</v>
      </c>
      <c r="F200" s="24">
        <v>462</v>
      </c>
      <c r="G200" s="24">
        <v>180</v>
      </c>
      <c r="H200" s="24"/>
      <c r="I200" s="24">
        <v>1134</v>
      </c>
      <c r="J200" s="24"/>
      <c r="K200" s="24">
        <v>967</v>
      </c>
      <c r="L200" s="24">
        <v>3506</v>
      </c>
      <c r="M200" s="24">
        <v>548</v>
      </c>
      <c r="N200" s="24">
        <v>204</v>
      </c>
      <c r="O200" s="24">
        <v>829</v>
      </c>
      <c r="P200" s="24">
        <v>318</v>
      </c>
      <c r="Q200" s="24">
        <v>424</v>
      </c>
      <c r="R200" s="24">
        <v>604</v>
      </c>
    </row>
    <row r="201" spans="1:18" x14ac:dyDescent="0.3">
      <c r="A201" s="17">
        <v>44879</v>
      </c>
      <c r="B201" s="8">
        <v>12955</v>
      </c>
      <c r="C201" s="24">
        <v>1497</v>
      </c>
      <c r="D201" s="24">
        <v>1891</v>
      </c>
      <c r="E201" s="24">
        <v>644</v>
      </c>
      <c r="F201" s="24">
        <v>450</v>
      </c>
      <c r="G201" s="24">
        <v>153</v>
      </c>
      <c r="H201" s="24"/>
      <c r="I201" s="24">
        <v>1085</v>
      </c>
      <c r="J201" s="24"/>
      <c r="K201" s="24">
        <v>977</v>
      </c>
      <c r="L201" s="24">
        <v>3318</v>
      </c>
      <c r="M201" s="24">
        <v>545</v>
      </c>
      <c r="N201" s="24">
        <v>214</v>
      </c>
      <c r="O201" s="24">
        <v>829</v>
      </c>
      <c r="P201" s="24">
        <v>353</v>
      </c>
      <c r="Q201" s="24">
        <v>461</v>
      </c>
      <c r="R201" s="24">
        <v>538</v>
      </c>
    </row>
    <row r="202" spans="1:18" x14ac:dyDescent="0.3">
      <c r="A202" s="17">
        <v>44880</v>
      </c>
      <c r="B202" s="8">
        <v>12336</v>
      </c>
      <c r="C202" s="24">
        <v>1178</v>
      </c>
      <c r="D202" s="24">
        <v>1871</v>
      </c>
      <c r="E202" s="24">
        <v>662</v>
      </c>
      <c r="F202" s="24">
        <v>422</v>
      </c>
      <c r="G202" s="24">
        <v>156</v>
      </c>
      <c r="H202" s="24"/>
      <c r="I202" s="24">
        <v>1083</v>
      </c>
      <c r="J202" s="24"/>
      <c r="K202" s="24">
        <v>981</v>
      </c>
      <c r="L202" s="24">
        <v>3324</v>
      </c>
      <c r="M202" s="24">
        <v>521</v>
      </c>
      <c r="N202" s="24">
        <v>198</v>
      </c>
      <c r="O202" s="24">
        <v>597</v>
      </c>
      <c r="P202" s="24">
        <v>333</v>
      </c>
      <c r="Q202" s="24">
        <v>435</v>
      </c>
      <c r="R202" s="24">
        <v>575</v>
      </c>
    </row>
    <row r="203" spans="1:18" x14ac:dyDescent="0.3">
      <c r="A203" s="17">
        <v>44881</v>
      </c>
      <c r="B203" s="8">
        <v>11969</v>
      </c>
      <c r="C203" s="24">
        <v>1178</v>
      </c>
      <c r="D203" s="24">
        <v>1769</v>
      </c>
      <c r="E203" s="24">
        <v>661</v>
      </c>
      <c r="F203" s="24">
        <v>398</v>
      </c>
      <c r="G203" s="24">
        <v>152</v>
      </c>
      <c r="H203" s="24"/>
      <c r="I203" s="24">
        <v>1053</v>
      </c>
      <c r="J203" s="24"/>
      <c r="K203" s="24">
        <v>964</v>
      </c>
      <c r="L203" s="24">
        <v>3248</v>
      </c>
      <c r="M203" s="24">
        <v>503</v>
      </c>
      <c r="N203" s="24">
        <v>199</v>
      </c>
      <c r="O203" s="24">
        <v>597</v>
      </c>
      <c r="P203" s="24">
        <v>353</v>
      </c>
      <c r="Q203" s="24">
        <v>389</v>
      </c>
      <c r="R203" s="24">
        <v>505</v>
      </c>
    </row>
    <row r="204" spans="1:18" x14ac:dyDescent="0.3">
      <c r="A204" s="17">
        <v>44882</v>
      </c>
      <c r="B204" s="8">
        <v>11806</v>
      </c>
      <c r="C204" s="24">
        <v>1178</v>
      </c>
      <c r="D204" s="24">
        <v>1747</v>
      </c>
      <c r="E204" s="24">
        <v>658</v>
      </c>
      <c r="F204" s="24">
        <v>396</v>
      </c>
      <c r="G204" s="24">
        <v>145</v>
      </c>
      <c r="H204" s="24"/>
      <c r="I204" s="24">
        <v>1038</v>
      </c>
      <c r="J204" s="24"/>
      <c r="K204" s="24">
        <v>946</v>
      </c>
      <c r="L204" s="24">
        <v>3179</v>
      </c>
      <c r="M204" s="24">
        <v>475</v>
      </c>
      <c r="N204" s="24">
        <v>198</v>
      </c>
      <c r="O204" s="24">
        <v>597</v>
      </c>
      <c r="P204" s="24">
        <v>364</v>
      </c>
      <c r="Q204" s="24">
        <v>390</v>
      </c>
      <c r="R204" s="24">
        <v>495</v>
      </c>
    </row>
    <row r="205" spans="1:18" x14ac:dyDescent="0.3">
      <c r="A205" s="17">
        <v>44883</v>
      </c>
      <c r="B205" s="8">
        <v>11554</v>
      </c>
      <c r="C205" s="24">
        <v>1178</v>
      </c>
      <c r="D205" s="24">
        <v>1701</v>
      </c>
      <c r="E205" s="24">
        <v>620</v>
      </c>
      <c r="F205" s="24">
        <v>403</v>
      </c>
      <c r="G205" s="24">
        <v>145</v>
      </c>
      <c r="H205" s="24"/>
      <c r="I205" s="24">
        <v>1022</v>
      </c>
      <c r="J205" s="24"/>
      <c r="K205" s="24">
        <v>931</v>
      </c>
      <c r="L205" s="24">
        <v>3064</v>
      </c>
      <c r="M205" s="24">
        <v>473</v>
      </c>
      <c r="N205" s="24">
        <v>195</v>
      </c>
      <c r="O205" s="24">
        <v>597</v>
      </c>
      <c r="P205" s="24">
        <v>356</v>
      </c>
      <c r="Q205" s="24">
        <v>390</v>
      </c>
      <c r="R205" s="24">
        <v>479</v>
      </c>
    </row>
    <row r="206" spans="1:18" x14ac:dyDescent="0.3">
      <c r="A206" s="17">
        <v>44886</v>
      </c>
      <c r="B206" s="8">
        <v>11384</v>
      </c>
      <c r="C206" s="24">
        <v>1178</v>
      </c>
      <c r="D206" s="24">
        <v>1711</v>
      </c>
      <c r="E206" s="24">
        <v>609</v>
      </c>
      <c r="F206" s="24">
        <v>454</v>
      </c>
      <c r="G206" s="24">
        <v>139</v>
      </c>
      <c r="H206" s="24"/>
      <c r="I206" s="24">
        <v>969</v>
      </c>
      <c r="J206" s="24"/>
      <c r="K206" s="24">
        <v>888</v>
      </c>
      <c r="L206" s="24">
        <v>2931</v>
      </c>
      <c r="M206" s="24">
        <v>503</v>
      </c>
      <c r="N206" s="24">
        <v>219</v>
      </c>
      <c r="O206" s="24">
        <v>597</v>
      </c>
      <c r="P206" s="24">
        <v>337</v>
      </c>
      <c r="Q206" s="24">
        <v>383</v>
      </c>
      <c r="R206" s="24">
        <v>466</v>
      </c>
    </row>
    <row r="207" spans="1:18" x14ac:dyDescent="0.3">
      <c r="A207" s="17">
        <v>44887</v>
      </c>
      <c r="B207" s="8">
        <v>11567</v>
      </c>
      <c r="C207" s="24">
        <v>1148</v>
      </c>
      <c r="D207" s="24">
        <v>1713</v>
      </c>
      <c r="E207" s="24">
        <v>652</v>
      </c>
      <c r="F207" s="24">
        <v>466</v>
      </c>
      <c r="G207" s="24">
        <v>155</v>
      </c>
      <c r="H207" s="24"/>
      <c r="I207" s="24">
        <v>999</v>
      </c>
      <c r="J207" s="24"/>
      <c r="K207" s="24">
        <v>912</v>
      </c>
      <c r="L207" s="24">
        <v>3043</v>
      </c>
      <c r="M207" s="24">
        <v>505</v>
      </c>
      <c r="N207" s="24">
        <v>218</v>
      </c>
      <c r="O207" s="24">
        <v>562</v>
      </c>
      <c r="P207" s="24">
        <v>351</v>
      </c>
      <c r="Q207" s="24">
        <v>380</v>
      </c>
      <c r="R207" s="24">
        <v>463</v>
      </c>
    </row>
    <row r="208" spans="1:18" x14ac:dyDescent="0.3">
      <c r="A208" s="17">
        <v>44888</v>
      </c>
      <c r="B208" s="8">
        <v>11588</v>
      </c>
      <c r="C208" s="24">
        <v>1148</v>
      </c>
      <c r="D208" s="24">
        <v>1704</v>
      </c>
      <c r="E208" s="24">
        <v>655</v>
      </c>
      <c r="F208" s="24">
        <v>467</v>
      </c>
      <c r="G208" s="24">
        <v>158</v>
      </c>
      <c r="H208" s="24"/>
      <c r="I208" s="24">
        <v>964</v>
      </c>
      <c r="J208" s="24"/>
      <c r="K208" s="24">
        <v>895</v>
      </c>
      <c r="L208" s="24">
        <v>3054</v>
      </c>
      <c r="M208" s="24">
        <v>495</v>
      </c>
      <c r="N208" s="24">
        <v>205</v>
      </c>
      <c r="O208" s="24">
        <v>562</v>
      </c>
      <c r="P208" s="24">
        <v>372</v>
      </c>
      <c r="Q208" s="24">
        <v>368</v>
      </c>
      <c r="R208" s="24">
        <v>541</v>
      </c>
    </row>
    <row r="209" spans="1:18" x14ac:dyDescent="0.3">
      <c r="A209" s="17">
        <v>44889</v>
      </c>
      <c r="B209" s="8">
        <v>11487</v>
      </c>
      <c r="C209" s="24">
        <v>1148</v>
      </c>
      <c r="D209" s="24">
        <v>1662</v>
      </c>
      <c r="E209" s="24">
        <v>651</v>
      </c>
      <c r="F209" s="24">
        <v>464</v>
      </c>
      <c r="G209" s="24">
        <v>164</v>
      </c>
      <c r="H209" s="24"/>
      <c r="I209" s="24">
        <v>959</v>
      </c>
      <c r="J209" s="24"/>
      <c r="K209" s="24">
        <v>919</v>
      </c>
      <c r="L209" s="24">
        <v>3114</v>
      </c>
      <c r="M209" s="24">
        <v>488</v>
      </c>
      <c r="N209" s="24">
        <v>196</v>
      </c>
      <c r="O209" s="24">
        <v>562</v>
      </c>
      <c r="P209" s="24">
        <v>362</v>
      </c>
      <c r="Q209" s="24">
        <v>359</v>
      </c>
      <c r="R209" s="24">
        <v>439</v>
      </c>
    </row>
    <row r="210" spans="1:18" x14ac:dyDescent="0.3">
      <c r="A210" s="17">
        <v>44890</v>
      </c>
      <c r="B210" s="8">
        <v>11474</v>
      </c>
      <c r="C210" s="24">
        <v>1148</v>
      </c>
      <c r="D210" s="24">
        <v>1644</v>
      </c>
      <c r="E210" s="24">
        <v>652</v>
      </c>
      <c r="F210" s="24">
        <v>455</v>
      </c>
      <c r="G210" s="24">
        <v>178</v>
      </c>
      <c r="H210" s="24"/>
      <c r="I210" s="24">
        <v>954</v>
      </c>
      <c r="J210" s="24"/>
      <c r="K210" s="24">
        <v>953</v>
      </c>
      <c r="L210" s="24">
        <v>3040</v>
      </c>
      <c r="M210" s="24">
        <v>467</v>
      </c>
      <c r="N210" s="24">
        <v>163</v>
      </c>
      <c r="O210" s="24">
        <v>562</v>
      </c>
      <c r="P210" s="24">
        <v>351</v>
      </c>
      <c r="Q210" s="24">
        <v>367</v>
      </c>
      <c r="R210" s="24">
        <v>540</v>
      </c>
    </row>
    <row r="211" spans="1:18" x14ac:dyDescent="0.3">
      <c r="A211" s="17">
        <v>44893</v>
      </c>
      <c r="B211" s="8">
        <v>11934</v>
      </c>
      <c r="C211" s="24">
        <v>1148</v>
      </c>
      <c r="D211" s="24">
        <v>1685</v>
      </c>
      <c r="E211" s="24">
        <v>716</v>
      </c>
      <c r="F211" s="24">
        <v>512</v>
      </c>
      <c r="G211" s="24">
        <v>222</v>
      </c>
      <c r="H211" s="24"/>
      <c r="I211" s="24">
        <v>970</v>
      </c>
      <c r="J211" s="24"/>
      <c r="K211" s="24">
        <v>1018</v>
      </c>
      <c r="L211" s="24">
        <v>3072</v>
      </c>
      <c r="M211" s="24">
        <v>498</v>
      </c>
      <c r="N211" s="24">
        <v>207</v>
      </c>
      <c r="O211" s="24">
        <v>562</v>
      </c>
      <c r="P211" s="24">
        <v>373</v>
      </c>
      <c r="Q211" s="24">
        <v>429</v>
      </c>
      <c r="R211" s="24">
        <v>522</v>
      </c>
    </row>
    <row r="212" spans="1:18" x14ac:dyDescent="0.3">
      <c r="A212" s="17">
        <v>44894</v>
      </c>
      <c r="B212" s="8">
        <v>12389</v>
      </c>
      <c r="C212" s="24">
        <f>1049+77</f>
        <v>1126</v>
      </c>
      <c r="D212" s="24">
        <v>1735</v>
      </c>
      <c r="E212" s="24">
        <v>723</v>
      </c>
      <c r="F212" s="24">
        <v>561</v>
      </c>
      <c r="G212" s="24">
        <v>235</v>
      </c>
      <c r="H212" s="24"/>
      <c r="I212" s="24">
        <v>991</v>
      </c>
      <c r="J212" s="24"/>
      <c r="K212" s="24">
        <v>1095</v>
      </c>
      <c r="L212" s="24">
        <v>3207</v>
      </c>
      <c r="M212" s="24">
        <v>492</v>
      </c>
      <c r="N212" s="24">
        <v>196</v>
      </c>
      <c r="O212" s="24">
        <v>687</v>
      </c>
      <c r="P212" s="24">
        <v>412</v>
      </c>
      <c r="Q212" s="24">
        <v>463</v>
      </c>
      <c r="R212" s="24">
        <v>466</v>
      </c>
    </row>
    <row r="213" spans="1:18" x14ac:dyDescent="0.3">
      <c r="A213" s="17">
        <v>44895</v>
      </c>
      <c r="B213" s="8">
        <v>12776</v>
      </c>
      <c r="C213" s="24">
        <v>1126</v>
      </c>
      <c r="D213" s="24">
        <v>1854</v>
      </c>
      <c r="E213" s="24">
        <v>787</v>
      </c>
      <c r="F213" s="24">
        <v>583</v>
      </c>
      <c r="G213" s="24">
        <v>240</v>
      </c>
      <c r="H213" s="24"/>
      <c r="I213" s="24">
        <v>998</v>
      </c>
      <c r="J213" s="24"/>
      <c r="K213" s="24">
        <v>1133</v>
      </c>
      <c r="L213" s="24">
        <v>3292</v>
      </c>
      <c r="M213" s="24">
        <v>479</v>
      </c>
      <c r="N213" s="24">
        <v>184</v>
      </c>
      <c r="O213" s="24">
        <v>687</v>
      </c>
      <c r="P213" s="24">
        <v>416</v>
      </c>
      <c r="Q213" s="24">
        <v>502</v>
      </c>
      <c r="R213" s="24">
        <v>495</v>
      </c>
    </row>
    <row r="214" spans="1:18" x14ac:dyDescent="0.3">
      <c r="A214" s="17">
        <v>44896</v>
      </c>
      <c r="B214" s="8">
        <v>12676</v>
      </c>
      <c r="C214" s="24">
        <v>1126</v>
      </c>
      <c r="D214" s="24">
        <v>1695</v>
      </c>
      <c r="E214" s="24">
        <v>830</v>
      </c>
      <c r="F214" s="24">
        <v>574</v>
      </c>
      <c r="G214" s="24">
        <v>237</v>
      </c>
      <c r="H214" s="24"/>
      <c r="I214" s="24">
        <v>978</v>
      </c>
      <c r="J214" s="24"/>
      <c r="K214" s="24">
        <v>1176</v>
      </c>
      <c r="L214" s="24">
        <v>3271</v>
      </c>
      <c r="M214" s="24">
        <v>464</v>
      </c>
      <c r="N214" s="24">
        <v>193</v>
      </c>
      <c r="O214" s="24">
        <v>687</v>
      </c>
      <c r="P214" s="24">
        <v>440</v>
      </c>
      <c r="Q214" s="24">
        <v>530</v>
      </c>
      <c r="R214" s="24">
        <v>475</v>
      </c>
    </row>
    <row r="215" spans="1:18" x14ac:dyDescent="0.3">
      <c r="A215" s="17">
        <v>44897</v>
      </c>
      <c r="B215" s="8">
        <v>12756</v>
      </c>
      <c r="C215" s="24">
        <v>1126</v>
      </c>
      <c r="D215" s="24">
        <v>1691</v>
      </c>
      <c r="E215" s="24">
        <v>831</v>
      </c>
      <c r="F215" s="24">
        <v>590</v>
      </c>
      <c r="G215" s="24">
        <v>247</v>
      </c>
      <c r="H215" s="24"/>
      <c r="I215" s="24">
        <v>991</v>
      </c>
      <c r="J215" s="24"/>
      <c r="K215" s="24">
        <v>1176</v>
      </c>
      <c r="L215" s="24">
        <v>3273</v>
      </c>
      <c r="M215" s="24">
        <v>516</v>
      </c>
      <c r="N215" s="24">
        <v>193</v>
      </c>
      <c r="O215" s="24">
        <v>687</v>
      </c>
      <c r="P215" s="24">
        <v>457</v>
      </c>
      <c r="Q215" s="24">
        <v>524</v>
      </c>
      <c r="R215" s="24">
        <v>454</v>
      </c>
    </row>
    <row r="216" spans="1:18" x14ac:dyDescent="0.3">
      <c r="A216" s="17">
        <v>44900</v>
      </c>
      <c r="B216" s="8">
        <v>13237</v>
      </c>
      <c r="C216" s="24">
        <v>1126</v>
      </c>
      <c r="D216" s="24">
        <v>1790</v>
      </c>
      <c r="E216" s="24">
        <v>890</v>
      </c>
      <c r="F216" s="24">
        <v>610</v>
      </c>
      <c r="G216" s="24">
        <v>259</v>
      </c>
      <c r="H216" s="24"/>
      <c r="I216" s="24">
        <v>965</v>
      </c>
      <c r="J216" s="24"/>
      <c r="K216" s="24">
        <v>1250</v>
      </c>
      <c r="L216" s="24">
        <v>3325</v>
      </c>
      <c r="M216" s="24">
        <v>527</v>
      </c>
      <c r="N216" s="24">
        <v>199</v>
      </c>
      <c r="O216" s="24">
        <v>687</v>
      </c>
      <c r="P216" s="24">
        <v>497</v>
      </c>
      <c r="Q216" s="24">
        <v>609</v>
      </c>
      <c r="R216" s="24">
        <v>503</v>
      </c>
    </row>
    <row r="217" spans="1:18" x14ac:dyDescent="0.3">
      <c r="A217" s="17">
        <v>44901</v>
      </c>
      <c r="B217" s="8">
        <v>14021</v>
      </c>
      <c r="C217" s="24">
        <v>1162</v>
      </c>
      <c r="D217" s="24">
        <v>1872</v>
      </c>
      <c r="E217" s="24">
        <v>965</v>
      </c>
      <c r="F217" s="24">
        <v>675</v>
      </c>
      <c r="G217" s="24">
        <v>274</v>
      </c>
      <c r="H217" s="24"/>
      <c r="I217" s="24">
        <v>996</v>
      </c>
      <c r="J217" s="24"/>
      <c r="K217" s="24">
        <v>1372</v>
      </c>
      <c r="L217" s="24">
        <v>3485</v>
      </c>
      <c r="M217" s="24">
        <v>548</v>
      </c>
      <c r="N217" s="24">
        <v>188</v>
      </c>
      <c r="O217" s="24">
        <v>796</v>
      </c>
      <c r="P217" s="24">
        <v>515</v>
      </c>
      <c r="Q217" s="24">
        <v>671</v>
      </c>
      <c r="R217" s="24">
        <v>502</v>
      </c>
    </row>
    <row r="218" spans="1:18" x14ac:dyDescent="0.3">
      <c r="A218" s="17">
        <v>44902</v>
      </c>
      <c r="B218" s="8">
        <v>14444</v>
      </c>
      <c r="C218" s="24">
        <v>1162</v>
      </c>
      <c r="D218" s="24">
        <v>1833</v>
      </c>
      <c r="E218" s="24">
        <v>997</v>
      </c>
      <c r="F218" s="24">
        <v>710</v>
      </c>
      <c r="G218" s="24">
        <v>281</v>
      </c>
      <c r="H218" s="24"/>
      <c r="I218" s="24">
        <v>1071</v>
      </c>
      <c r="J218" s="24"/>
      <c r="K218" s="24">
        <v>1380</v>
      </c>
      <c r="L218" s="24">
        <v>3693</v>
      </c>
      <c r="M218" s="24">
        <v>551</v>
      </c>
      <c r="N218" s="24">
        <v>186</v>
      </c>
      <c r="O218" s="24">
        <v>796</v>
      </c>
      <c r="P218" s="24">
        <v>513</v>
      </c>
      <c r="Q218" s="24">
        <v>694</v>
      </c>
      <c r="R218" s="24">
        <v>577</v>
      </c>
    </row>
    <row r="219" spans="1:18" x14ac:dyDescent="0.3">
      <c r="A219" s="17">
        <v>44903</v>
      </c>
      <c r="B219" s="8">
        <v>14594</v>
      </c>
      <c r="C219" s="24">
        <v>1162</v>
      </c>
      <c r="D219" s="24">
        <v>1873</v>
      </c>
      <c r="E219" s="24">
        <v>1015</v>
      </c>
      <c r="F219" s="24">
        <v>708</v>
      </c>
      <c r="G219" s="24">
        <v>314</v>
      </c>
      <c r="H219" s="24"/>
      <c r="I219" s="24">
        <v>1059</v>
      </c>
      <c r="J219" s="24"/>
      <c r="K219" s="24">
        <v>1395</v>
      </c>
      <c r="L219" s="24">
        <v>3755</v>
      </c>
      <c r="M219" s="24">
        <v>562</v>
      </c>
      <c r="N219" s="24">
        <v>183</v>
      </c>
      <c r="O219" s="24">
        <v>796</v>
      </c>
      <c r="P219" s="24">
        <v>498</v>
      </c>
      <c r="Q219" s="24">
        <v>697</v>
      </c>
      <c r="R219" s="24">
        <v>577</v>
      </c>
    </row>
    <row r="220" spans="1:18" x14ac:dyDescent="0.3">
      <c r="A220" s="17">
        <v>44904</v>
      </c>
      <c r="B220" s="8">
        <v>14706</v>
      </c>
      <c r="C220" s="24">
        <v>1162</v>
      </c>
      <c r="D220" s="24">
        <v>1873</v>
      </c>
      <c r="E220" s="24">
        <v>1015</v>
      </c>
      <c r="F220" s="24">
        <v>733</v>
      </c>
      <c r="G220" s="24">
        <v>314</v>
      </c>
      <c r="H220" s="24"/>
      <c r="I220" s="24">
        <v>1072</v>
      </c>
      <c r="J220" s="24"/>
      <c r="K220" s="24">
        <v>1422</v>
      </c>
      <c r="L220" s="24">
        <v>3773</v>
      </c>
      <c r="M220" s="24">
        <v>572</v>
      </c>
      <c r="N220" s="24">
        <v>173</v>
      </c>
      <c r="O220" s="24">
        <v>796</v>
      </c>
      <c r="P220" s="24">
        <v>489</v>
      </c>
      <c r="Q220" s="24">
        <v>711</v>
      </c>
      <c r="R220" s="24">
        <v>615</v>
      </c>
    </row>
    <row r="221" spans="1:18" x14ac:dyDescent="0.3">
      <c r="A221" s="17">
        <v>44907</v>
      </c>
      <c r="B221" s="8">
        <v>15361</v>
      </c>
      <c r="C221" s="24">
        <v>1162</v>
      </c>
      <c r="D221" s="24">
        <v>1873</v>
      </c>
      <c r="E221" s="24">
        <v>1103</v>
      </c>
      <c r="F221" s="24">
        <v>785</v>
      </c>
      <c r="G221" s="24">
        <v>350</v>
      </c>
      <c r="H221" s="24"/>
      <c r="I221" s="24">
        <v>1185</v>
      </c>
      <c r="J221" s="24"/>
      <c r="K221" s="24">
        <v>1519</v>
      </c>
      <c r="L221" s="24">
        <v>3864</v>
      </c>
      <c r="M221" s="24">
        <v>651</v>
      </c>
      <c r="N221" s="24">
        <v>212</v>
      </c>
      <c r="O221" s="24">
        <v>796</v>
      </c>
      <c r="P221" s="24">
        <v>486</v>
      </c>
      <c r="Q221" s="24">
        <v>772</v>
      </c>
      <c r="R221" s="24">
        <v>766</v>
      </c>
    </row>
    <row r="222" spans="1:18" x14ac:dyDescent="0.3">
      <c r="A222" s="17">
        <v>44908</v>
      </c>
      <c r="B222" s="8">
        <v>16327</v>
      </c>
      <c r="C222" s="24">
        <v>1162</v>
      </c>
      <c r="D222" s="24">
        <v>2085</v>
      </c>
      <c r="E222" s="24">
        <v>1101</v>
      </c>
      <c r="F222" s="24">
        <v>836</v>
      </c>
      <c r="G222" s="24">
        <v>329</v>
      </c>
      <c r="H222" s="24"/>
      <c r="I222" s="24">
        <v>1232</v>
      </c>
      <c r="J222" s="24"/>
      <c r="K222" s="24">
        <v>1619</v>
      </c>
      <c r="L222" s="24">
        <v>4152</v>
      </c>
      <c r="M222" s="24">
        <v>697</v>
      </c>
      <c r="N222" s="24">
        <v>212</v>
      </c>
      <c r="O222" s="24">
        <v>933</v>
      </c>
      <c r="P222" s="24">
        <v>505</v>
      </c>
      <c r="Q222" s="24">
        <v>760</v>
      </c>
      <c r="R222" s="24">
        <v>704</v>
      </c>
    </row>
    <row r="223" spans="1:18" x14ac:dyDescent="0.3">
      <c r="A223" s="17">
        <v>44909</v>
      </c>
      <c r="B223" s="8">
        <v>16769</v>
      </c>
      <c r="C223" s="24">
        <v>1162</v>
      </c>
      <c r="D223" s="24">
        <v>2122</v>
      </c>
      <c r="E223" s="24">
        <v>1137</v>
      </c>
      <c r="F223" s="24">
        <v>840</v>
      </c>
      <c r="G223" s="24">
        <v>340</v>
      </c>
      <c r="H223" s="24"/>
      <c r="I223" s="24">
        <v>1232</v>
      </c>
      <c r="J223" s="24"/>
      <c r="K223" s="24">
        <v>1609</v>
      </c>
      <c r="L223" s="24">
        <v>4537</v>
      </c>
      <c r="M223" s="24">
        <v>713</v>
      </c>
      <c r="N223" s="24">
        <v>209</v>
      </c>
      <c r="O223" s="24">
        <v>933</v>
      </c>
      <c r="P223" s="24">
        <v>521</v>
      </c>
      <c r="Q223" s="24">
        <v>730</v>
      </c>
      <c r="R223" s="24">
        <v>684</v>
      </c>
    </row>
    <row r="224" spans="1:18" x14ac:dyDescent="0.3">
      <c r="A224" s="17">
        <v>44910</v>
      </c>
      <c r="B224" s="8">
        <v>17078</v>
      </c>
      <c r="C224" s="24">
        <v>1251</v>
      </c>
      <c r="D224" s="24">
        <v>2210</v>
      </c>
      <c r="E224" s="24">
        <v>1130</v>
      </c>
      <c r="F224" s="24">
        <v>850</v>
      </c>
      <c r="G224" s="24">
        <v>324</v>
      </c>
      <c r="H224" s="24"/>
      <c r="I224" s="24">
        <v>1232</v>
      </c>
      <c r="J224" s="24"/>
      <c r="K224" s="24">
        <v>1579</v>
      </c>
      <c r="L224" s="24">
        <v>4649</v>
      </c>
      <c r="M224" s="24">
        <v>716</v>
      </c>
      <c r="N224" s="24">
        <v>201</v>
      </c>
      <c r="O224" s="24">
        <v>933</v>
      </c>
      <c r="P224" s="24">
        <v>537</v>
      </c>
      <c r="Q224" s="24">
        <v>737</v>
      </c>
      <c r="R224" s="24">
        <v>729</v>
      </c>
    </row>
    <row r="225" spans="1:18" x14ac:dyDescent="0.3">
      <c r="A225" s="17">
        <v>44911</v>
      </c>
      <c r="B225" s="8">
        <v>17242</v>
      </c>
      <c r="C225" s="24">
        <v>1251</v>
      </c>
      <c r="D225" s="24">
        <v>2224</v>
      </c>
      <c r="E225" s="24">
        <v>1166</v>
      </c>
      <c r="F225" s="24">
        <v>845</v>
      </c>
      <c r="G225" s="24">
        <v>324</v>
      </c>
      <c r="H225" s="24"/>
      <c r="I225" s="24">
        <v>1255</v>
      </c>
      <c r="J225" s="24"/>
      <c r="K225" s="24">
        <v>1650</v>
      </c>
      <c r="L225" s="24">
        <v>4673</v>
      </c>
      <c r="M225" s="24">
        <v>734</v>
      </c>
      <c r="N225" s="24">
        <v>249</v>
      </c>
      <c r="O225" s="24">
        <v>933</v>
      </c>
      <c r="P225" s="24">
        <v>528</v>
      </c>
      <c r="Q225" s="24">
        <v>716</v>
      </c>
      <c r="R225" s="24">
        <v>694</v>
      </c>
    </row>
    <row r="226" spans="1:18" x14ac:dyDescent="0.3">
      <c r="A226" s="17">
        <v>44914</v>
      </c>
      <c r="B226" s="8">
        <v>18004</v>
      </c>
      <c r="C226" s="24">
        <v>1461</v>
      </c>
      <c r="D226" s="24">
        <v>2413</v>
      </c>
      <c r="E226" s="24">
        <v>1130</v>
      </c>
      <c r="F226" s="24">
        <v>868</v>
      </c>
      <c r="G226" s="24">
        <v>308</v>
      </c>
      <c r="H226" s="24"/>
      <c r="I226" s="24">
        <v>1342</v>
      </c>
      <c r="J226" s="24"/>
      <c r="K226" s="24">
        <v>1762</v>
      </c>
      <c r="L226" s="24">
        <v>4710</v>
      </c>
      <c r="M226" s="24">
        <v>783</v>
      </c>
      <c r="N226" s="24">
        <v>268</v>
      </c>
      <c r="O226" s="24">
        <v>933</v>
      </c>
      <c r="P226" s="24">
        <v>539</v>
      </c>
      <c r="Q226" s="24">
        <v>718</v>
      </c>
      <c r="R226" s="24">
        <v>769</v>
      </c>
    </row>
    <row r="227" spans="1:18" x14ac:dyDescent="0.3">
      <c r="A227" s="17">
        <v>44915</v>
      </c>
      <c r="B227" s="8">
        <v>18717</v>
      </c>
      <c r="C227" s="24">
        <v>1561</v>
      </c>
      <c r="D227" s="24">
        <v>2497</v>
      </c>
      <c r="E227" s="24">
        <v>1165</v>
      </c>
      <c r="F227" s="24">
        <v>883</v>
      </c>
      <c r="G227" s="24">
        <v>306</v>
      </c>
      <c r="H227" s="24"/>
      <c r="I227" s="24">
        <v>1342</v>
      </c>
      <c r="J227" s="24"/>
      <c r="K227" s="24">
        <v>1860</v>
      </c>
      <c r="L227" s="24">
        <v>5092</v>
      </c>
      <c r="M227" s="24">
        <v>848</v>
      </c>
      <c r="N227" s="24">
        <v>248</v>
      </c>
      <c r="O227" s="24">
        <v>905</v>
      </c>
      <c r="P227" s="24">
        <v>505</v>
      </c>
      <c r="Q227" s="24">
        <v>766</v>
      </c>
      <c r="R227" s="24">
        <v>739</v>
      </c>
    </row>
    <row r="228" spans="1:18" x14ac:dyDescent="0.3">
      <c r="A228" s="17">
        <v>44928</v>
      </c>
      <c r="B228" s="8">
        <v>19071</v>
      </c>
      <c r="C228" s="24">
        <v>1619</v>
      </c>
      <c r="D228" s="24">
        <v>2556</v>
      </c>
      <c r="E228" s="24">
        <v>1129</v>
      </c>
      <c r="F228" s="24">
        <v>710</v>
      </c>
      <c r="G228" s="24">
        <v>295</v>
      </c>
      <c r="H228" s="24"/>
      <c r="I228" s="24">
        <v>1607</v>
      </c>
      <c r="J228" s="24"/>
      <c r="K228" s="24">
        <v>1690</v>
      </c>
      <c r="L228" s="24">
        <v>5258</v>
      </c>
      <c r="M228" s="24">
        <v>1029</v>
      </c>
      <c r="N228" s="24">
        <v>261</v>
      </c>
      <c r="O228" s="24">
        <v>902</v>
      </c>
      <c r="P228" s="24">
        <v>532</v>
      </c>
      <c r="Q228" s="24">
        <v>779</v>
      </c>
      <c r="R228" s="24">
        <v>704</v>
      </c>
    </row>
    <row r="229" spans="1:18" x14ac:dyDescent="0.3">
      <c r="A229" s="17">
        <v>44929</v>
      </c>
      <c r="B229" s="8">
        <v>19165</v>
      </c>
      <c r="C229" s="24">
        <v>1660</v>
      </c>
      <c r="D229" s="24">
        <v>2549</v>
      </c>
      <c r="E229" s="24">
        <v>1118</v>
      </c>
      <c r="F229" s="24">
        <v>685</v>
      </c>
      <c r="G229" s="24">
        <v>280</v>
      </c>
      <c r="H229" s="24"/>
      <c r="I229" s="24">
        <v>1580</v>
      </c>
      <c r="J229" s="24"/>
      <c r="K229" s="24">
        <v>1688</v>
      </c>
      <c r="L229" s="24">
        <v>5402</v>
      </c>
      <c r="M229" s="24">
        <v>988</v>
      </c>
      <c r="N229" s="24">
        <v>279</v>
      </c>
      <c r="O229" s="24">
        <v>888</v>
      </c>
      <c r="P229" s="24">
        <v>551</v>
      </c>
      <c r="Q229" s="24">
        <v>733</v>
      </c>
      <c r="R229" s="24">
        <v>764</v>
      </c>
    </row>
    <row r="230" spans="1:18" x14ac:dyDescent="0.3">
      <c r="A230" s="17">
        <v>44930</v>
      </c>
      <c r="B230" s="8">
        <v>18616</v>
      </c>
      <c r="C230" s="24">
        <v>1660</v>
      </c>
      <c r="D230" s="24">
        <v>2516</v>
      </c>
      <c r="E230" s="24">
        <v>1081</v>
      </c>
      <c r="F230" s="24">
        <v>667</v>
      </c>
      <c r="G230" s="24">
        <v>269</v>
      </c>
      <c r="H230" s="24"/>
      <c r="I230" s="24">
        <v>1559</v>
      </c>
      <c r="J230" s="24"/>
      <c r="K230" s="24">
        <v>1566</v>
      </c>
      <c r="L230" s="24">
        <v>5232</v>
      </c>
      <c r="M230" s="24">
        <v>959</v>
      </c>
      <c r="N230" s="24">
        <v>276</v>
      </c>
      <c r="O230" s="24">
        <v>888</v>
      </c>
      <c r="P230" s="24">
        <v>520</v>
      </c>
      <c r="Q230" s="24">
        <v>720</v>
      </c>
      <c r="R230" s="24">
        <v>703</v>
      </c>
    </row>
    <row r="231" spans="1:18" x14ac:dyDescent="0.3">
      <c r="A231" s="17">
        <v>44931</v>
      </c>
      <c r="B231" s="8">
        <f>SUM(C231:R231)</f>
        <v>18009</v>
      </c>
      <c r="C231" s="24">
        <v>1660</v>
      </c>
      <c r="D231" s="24">
        <v>2393</v>
      </c>
      <c r="E231" s="24">
        <v>1018</v>
      </c>
      <c r="F231" s="24">
        <v>615</v>
      </c>
      <c r="G231" s="24">
        <v>269</v>
      </c>
      <c r="H231" s="24"/>
      <c r="I231" s="24">
        <v>1522</v>
      </c>
      <c r="J231" s="24"/>
      <c r="K231" s="24">
        <v>1566</v>
      </c>
      <c r="L231" s="24">
        <v>5099</v>
      </c>
      <c r="M231" s="24">
        <v>891</v>
      </c>
      <c r="N231" s="24">
        <v>279</v>
      </c>
      <c r="O231" s="24">
        <v>888</v>
      </c>
      <c r="P231" s="24">
        <v>501</v>
      </c>
      <c r="Q231" s="24">
        <v>646</v>
      </c>
      <c r="R231" s="24">
        <v>662</v>
      </c>
    </row>
    <row r="232" spans="1:18" x14ac:dyDescent="0.3">
      <c r="A232" s="17">
        <v>44932</v>
      </c>
      <c r="B232" s="8">
        <f>SUM(C232:R232)</f>
        <v>17301</v>
      </c>
      <c r="C232" s="24">
        <v>1660</v>
      </c>
      <c r="D232" s="24">
        <v>2393</v>
      </c>
      <c r="E232" s="24">
        <v>977</v>
      </c>
      <c r="F232" s="24">
        <v>557</v>
      </c>
      <c r="G232" s="24">
        <v>246</v>
      </c>
      <c r="H232" s="24"/>
      <c r="I232" s="24">
        <v>1506</v>
      </c>
      <c r="J232" s="24"/>
      <c r="K232" s="24">
        <v>1400</v>
      </c>
      <c r="L232" s="24">
        <v>4814</v>
      </c>
      <c r="M232" s="24">
        <v>836</v>
      </c>
      <c r="N232" s="24">
        <v>261</v>
      </c>
      <c r="O232" s="24">
        <v>888</v>
      </c>
      <c r="P232" s="24">
        <v>501</v>
      </c>
      <c r="Q232" s="24">
        <v>623</v>
      </c>
      <c r="R232" s="24">
        <v>639</v>
      </c>
    </row>
    <row r="233" spans="1:18" x14ac:dyDescent="0.3">
      <c r="A233" s="17">
        <v>44935</v>
      </c>
      <c r="B233" s="8">
        <f>SUM(C233:R233)</f>
        <v>15882</v>
      </c>
      <c r="C233" s="24">
        <v>1462</v>
      </c>
      <c r="D233" s="24">
        <v>2311</v>
      </c>
      <c r="E233" s="24">
        <v>888</v>
      </c>
      <c r="F233" s="24">
        <v>521</v>
      </c>
      <c r="G233" s="24">
        <v>216</v>
      </c>
      <c r="H233" s="24"/>
      <c r="I233" s="24">
        <v>1383</v>
      </c>
      <c r="J233" s="24"/>
      <c r="K233" s="24">
        <v>1278</v>
      </c>
      <c r="L233" s="24">
        <v>4328</v>
      </c>
      <c r="M233" s="24">
        <v>776</v>
      </c>
      <c r="N233" s="24">
        <v>233</v>
      </c>
      <c r="O233" s="24">
        <v>888</v>
      </c>
      <c r="P233" s="24">
        <v>471</v>
      </c>
      <c r="Q233" s="24">
        <v>561</v>
      </c>
      <c r="R233" s="24">
        <v>566</v>
      </c>
    </row>
    <row r="234" spans="1:18" x14ac:dyDescent="0.3">
      <c r="A234" s="17">
        <v>44936</v>
      </c>
      <c r="B234" s="8">
        <f>SUM(C234:T234)</f>
        <v>15283</v>
      </c>
      <c r="C234" s="24">
        <v>1462</v>
      </c>
      <c r="D234" s="24">
        <v>2262</v>
      </c>
      <c r="E234" s="24">
        <v>888</v>
      </c>
      <c r="F234" s="24">
        <v>483</v>
      </c>
      <c r="G234" s="24">
        <v>207</v>
      </c>
      <c r="H234" s="24"/>
      <c r="I234" s="24">
        <v>1332</v>
      </c>
      <c r="J234" s="24"/>
      <c r="K234" s="24">
        <v>1152</v>
      </c>
      <c r="L234" s="24">
        <v>4202</v>
      </c>
      <c r="M234" s="24">
        <v>734</v>
      </c>
      <c r="N234" s="24">
        <v>215</v>
      </c>
      <c r="O234" s="24">
        <v>771</v>
      </c>
      <c r="P234" s="24">
        <v>459</v>
      </c>
      <c r="Q234" s="24">
        <v>546</v>
      </c>
      <c r="R234" s="24">
        <v>570</v>
      </c>
    </row>
    <row r="235" spans="1:18" x14ac:dyDescent="0.3">
      <c r="A235" s="17">
        <v>44937</v>
      </c>
      <c r="B235" s="8">
        <f>SUM(C235:T235)</f>
        <v>14669</v>
      </c>
      <c r="C235" s="24">
        <v>1462</v>
      </c>
      <c r="D235" s="24">
        <v>2127</v>
      </c>
      <c r="E235" s="24">
        <v>764</v>
      </c>
      <c r="F235" s="24">
        <v>473</v>
      </c>
      <c r="G235" s="24">
        <v>181</v>
      </c>
      <c r="H235" s="24"/>
      <c r="I235" s="24">
        <v>1295</v>
      </c>
      <c r="J235" s="24"/>
      <c r="K235" s="24">
        <v>1052</v>
      </c>
      <c r="L235" s="24">
        <v>4202</v>
      </c>
      <c r="M235" s="24">
        <v>677</v>
      </c>
      <c r="N235" s="24">
        <v>213</v>
      </c>
      <c r="O235" s="24">
        <v>771</v>
      </c>
      <c r="P235" s="24">
        <v>411</v>
      </c>
      <c r="Q235" s="24">
        <v>535</v>
      </c>
      <c r="R235" s="24">
        <v>506</v>
      </c>
    </row>
    <row r="236" spans="1:18" x14ac:dyDescent="0.3">
      <c r="A236" s="17">
        <v>44938</v>
      </c>
      <c r="B236" s="8">
        <f>SUM(C236:V236)</f>
        <v>13683</v>
      </c>
      <c r="C236" s="24">
        <v>1462</v>
      </c>
      <c r="D236" s="24">
        <v>2052</v>
      </c>
      <c r="E236" s="24">
        <v>713</v>
      </c>
      <c r="F236" s="24">
        <v>431</v>
      </c>
      <c r="G236" s="24">
        <v>179</v>
      </c>
      <c r="H236" s="24"/>
      <c r="I236" s="24">
        <v>1226</v>
      </c>
      <c r="J236" s="24"/>
      <c r="K236" s="24">
        <v>976</v>
      </c>
      <c r="L236" s="24">
        <v>3740</v>
      </c>
      <c r="M236" s="24">
        <v>626</v>
      </c>
      <c r="N236" s="24">
        <v>205</v>
      </c>
      <c r="O236" s="24">
        <v>771</v>
      </c>
      <c r="P236" s="24">
        <v>377</v>
      </c>
      <c r="Q236" s="24">
        <v>428</v>
      </c>
      <c r="R236" s="24">
        <v>497</v>
      </c>
    </row>
    <row r="237" spans="1:18" x14ac:dyDescent="0.3">
      <c r="A237" s="17">
        <v>44939</v>
      </c>
      <c r="B237" s="8">
        <f>SUM(C237:V237)</f>
        <v>13077</v>
      </c>
      <c r="C237" s="24">
        <v>1462</v>
      </c>
      <c r="D237" s="24">
        <v>1969</v>
      </c>
      <c r="E237" s="24">
        <v>669</v>
      </c>
      <c r="F237" s="24">
        <v>416</v>
      </c>
      <c r="G237" s="24">
        <v>168</v>
      </c>
      <c r="H237" s="24"/>
      <c r="I237" s="24">
        <v>1202</v>
      </c>
      <c r="J237" s="24"/>
      <c r="K237" s="24">
        <v>935</v>
      </c>
      <c r="L237" s="24">
        <v>3416</v>
      </c>
      <c r="M237" s="24">
        <v>609</v>
      </c>
      <c r="N237" s="24">
        <v>188</v>
      </c>
      <c r="O237" s="24">
        <v>771</v>
      </c>
      <c r="P237" s="24">
        <v>337</v>
      </c>
      <c r="Q237" s="24">
        <v>424</v>
      </c>
      <c r="R237" s="24">
        <v>511</v>
      </c>
    </row>
    <row r="238" spans="1:18" x14ac:dyDescent="0.3">
      <c r="A238" s="17">
        <v>44942</v>
      </c>
      <c r="B238" s="8">
        <f>SUM(C238:V238)</f>
        <v>11798</v>
      </c>
      <c r="C238" s="24">
        <v>1153</v>
      </c>
      <c r="D238" s="24">
        <v>1840</v>
      </c>
      <c r="E238" s="24">
        <v>619</v>
      </c>
      <c r="F238" s="24">
        <v>347</v>
      </c>
      <c r="G238" s="24">
        <v>138</v>
      </c>
      <c r="H238" s="24"/>
      <c r="I238" s="24">
        <v>1120</v>
      </c>
      <c r="J238" s="24"/>
      <c r="K238" s="24">
        <v>835</v>
      </c>
      <c r="L238" s="24">
        <v>3055</v>
      </c>
      <c r="M238" s="24">
        <v>563</v>
      </c>
      <c r="N238" s="24">
        <v>182</v>
      </c>
      <c r="O238" s="24">
        <v>771</v>
      </c>
      <c r="P238" s="24">
        <v>302</v>
      </c>
      <c r="Q238" s="24">
        <v>424</v>
      </c>
      <c r="R238" s="24">
        <v>449</v>
      </c>
    </row>
    <row r="239" spans="1:18" x14ac:dyDescent="0.3">
      <c r="A239" s="17">
        <v>44943</v>
      </c>
      <c r="B239" s="8">
        <f>SUM(C239:X239)</f>
        <v>11119</v>
      </c>
      <c r="C239" s="24">
        <v>1153</v>
      </c>
      <c r="D239" s="24">
        <v>1819</v>
      </c>
      <c r="E239" s="24">
        <v>581</v>
      </c>
      <c r="F239" s="24">
        <v>327</v>
      </c>
      <c r="G239" s="24">
        <v>136</v>
      </c>
      <c r="H239" s="24"/>
      <c r="I239" s="24">
        <v>1080</v>
      </c>
      <c r="J239" s="24"/>
      <c r="K239" s="24">
        <v>760</v>
      </c>
      <c r="L239" s="24">
        <v>2897</v>
      </c>
      <c r="M239" s="24">
        <v>537</v>
      </c>
      <c r="N239" s="24">
        <v>172</v>
      </c>
      <c r="O239" s="24">
        <v>519</v>
      </c>
      <c r="P239" s="24">
        <v>284</v>
      </c>
      <c r="Q239" s="24">
        <v>424</v>
      </c>
      <c r="R239" s="24">
        <v>430</v>
      </c>
    </row>
    <row r="240" spans="1:18" x14ac:dyDescent="0.3">
      <c r="A240" s="17">
        <v>44944</v>
      </c>
      <c r="B240" s="8">
        <f>SUM(C240:X240)</f>
        <v>10724</v>
      </c>
      <c r="C240" s="24">
        <v>1153</v>
      </c>
      <c r="D240" s="24">
        <v>1791</v>
      </c>
      <c r="E240" s="24">
        <v>562</v>
      </c>
      <c r="F240" s="24">
        <v>313</v>
      </c>
      <c r="G240" s="24">
        <v>128</v>
      </c>
      <c r="H240" s="24"/>
      <c r="I240" s="24">
        <v>1021</v>
      </c>
      <c r="J240" s="24"/>
      <c r="K240" s="24">
        <v>707</v>
      </c>
      <c r="L240" s="24">
        <v>2759</v>
      </c>
      <c r="M240" s="24">
        <v>480</v>
      </c>
      <c r="N240" s="24">
        <v>166</v>
      </c>
      <c r="O240" s="24">
        <v>519</v>
      </c>
      <c r="P240" s="24">
        <v>280</v>
      </c>
      <c r="Q240" s="24">
        <v>424</v>
      </c>
      <c r="R240" s="24">
        <v>421</v>
      </c>
    </row>
    <row r="241" spans="1:18" x14ac:dyDescent="0.3">
      <c r="A241" s="17">
        <v>44945</v>
      </c>
      <c r="B241" s="8">
        <f>SUM(C241:Z241)</f>
        <v>10122</v>
      </c>
      <c r="C241" s="24">
        <v>1153</v>
      </c>
      <c r="D241" s="24">
        <v>1726</v>
      </c>
      <c r="E241" s="24">
        <v>527</v>
      </c>
      <c r="F241" s="24">
        <v>293</v>
      </c>
      <c r="G241" s="24">
        <v>110</v>
      </c>
      <c r="H241" s="24"/>
      <c r="I241" s="24">
        <v>980</v>
      </c>
      <c r="J241" s="24"/>
      <c r="K241" s="24">
        <v>672</v>
      </c>
      <c r="L241" s="24">
        <v>2617</v>
      </c>
      <c r="M241" s="24">
        <v>430</v>
      </c>
      <c r="N241" s="24">
        <v>170</v>
      </c>
      <c r="O241" s="24">
        <v>519</v>
      </c>
      <c r="P241" s="24">
        <v>263</v>
      </c>
      <c r="Q241" s="24">
        <v>281</v>
      </c>
      <c r="R241" s="24">
        <v>381</v>
      </c>
    </row>
    <row r="242" spans="1:18" x14ac:dyDescent="0.3">
      <c r="A242" s="17">
        <v>44946</v>
      </c>
      <c r="B242" s="8">
        <f>SUM(C242:Z242)</f>
        <v>9685</v>
      </c>
      <c r="C242" s="24">
        <v>1153</v>
      </c>
      <c r="D242" s="24">
        <v>1646</v>
      </c>
      <c r="E242" s="24">
        <v>515</v>
      </c>
      <c r="F242" s="24">
        <v>263</v>
      </c>
      <c r="G242" s="24">
        <v>89</v>
      </c>
      <c r="H242" s="24"/>
      <c r="I242" s="24">
        <v>901</v>
      </c>
      <c r="J242" s="24"/>
      <c r="K242" s="24">
        <v>653</v>
      </c>
      <c r="L242" s="24">
        <v>2456</v>
      </c>
      <c r="M242" s="24">
        <v>427</v>
      </c>
      <c r="N242" s="24">
        <v>162</v>
      </c>
      <c r="O242" s="24">
        <v>519</v>
      </c>
      <c r="P242" s="24">
        <v>263</v>
      </c>
      <c r="Q242" s="24">
        <v>249</v>
      </c>
      <c r="R242" s="24">
        <v>389</v>
      </c>
    </row>
    <row r="243" spans="1:18" x14ac:dyDescent="0.3">
      <c r="A243" s="17">
        <v>44949</v>
      </c>
      <c r="B243" s="8">
        <f>SUM(C243:Z243)</f>
        <v>9108</v>
      </c>
      <c r="C243" s="24">
        <v>1153</v>
      </c>
      <c r="D243" s="24">
        <v>1674</v>
      </c>
      <c r="E243" s="24">
        <v>506</v>
      </c>
      <c r="F243" s="24">
        <v>250</v>
      </c>
      <c r="G243" s="24">
        <v>89</v>
      </c>
      <c r="H243" s="24"/>
      <c r="I243" s="24">
        <v>837</v>
      </c>
      <c r="J243" s="24"/>
      <c r="K243" s="24">
        <v>597</v>
      </c>
      <c r="L243" s="24">
        <v>2112</v>
      </c>
      <c r="M243" s="24">
        <v>450</v>
      </c>
      <c r="N243" s="24">
        <v>155</v>
      </c>
      <c r="O243" s="24">
        <v>519</v>
      </c>
      <c r="P243" s="24">
        <v>255</v>
      </c>
      <c r="Q243" s="24">
        <v>241</v>
      </c>
      <c r="R243" s="24">
        <v>270</v>
      </c>
    </row>
    <row r="244" spans="1:18" x14ac:dyDescent="0.3">
      <c r="A244" s="17">
        <v>44950</v>
      </c>
      <c r="B244" s="8">
        <f>SUM(C244:AB244)</f>
        <v>8835</v>
      </c>
      <c r="C244" s="24">
        <v>948</v>
      </c>
      <c r="D244" s="24">
        <v>1692</v>
      </c>
      <c r="E244" s="24">
        <v>495</v>
      </c>
      <c r="F244" s="24">
        <v>256</v>
      </c>
      <c r="G244" s="24">
        <v>70</v>
      </c>
      <c r="H244" s="24"/>
      <c r="I244" s="24">
        <v>798</v>
      </c>
      <c r="J244" s="24"/>
      <c r="K244" s="24">
        <v>591</v>
      </c>
      <c r="L244" s="24">
        <v>2111</v>
      </c>
      <c r="M244" s="24">
        <v>466</v>
      </c>
      <c r="N244" s="24">
        <v>165</v>
      </c>
      <c r="O244" s="24">
        <v>434</v>
      </c>
      <c r="P244" s="24">
        <v>246</v>
      </c>
      <c r="Q244" s="24">
        <v>236</v>
      </c>
      <c r="R244" s="24">
        <v>327</v>
      </c>
    </row>
    <row r="245" spans="1:18" x14ac:dyDescent="0.3">
      <c r="A245" s="17">
        <v>44951</v>
      </c>
      <c r="B245" s="8">
        <f>SUM(C245:AB245)</f>
        <v>8686</v>
      </c>
      <c r="C245" s="24">
        <v>948</v>
      </c>
      <c r="D245" s="24">
        <v>1687</v>
      </c>
      <c r="E245" s="24">
        <v>486</v>
      </c>
      <c r="F245" s="24">
        <v>261</v>
      </c>
      <c r="G245" s="24">
        <v>68</v>
      </c>
      <c r="H245" s="24"/>
      <c r="I245" s="24">
        <v>811</v>
      </c>
      <c r="J245" s="24"/>
      <c r="K245" s="24">
        <v>555</v>
      </c>
      <c r="L245" s="24">
        <v>2084</v>
      </c>
      <c r="M245" s="24">
        <v>444</v>
      </c>
      <c r="N245" s="24">
        <v>168</v>
      </c>
      <c r="O245" s="24">
        <v>434</v>
      </c>
      <c r="P245" s="24">
        <v>236</v>
      </c>
      <c r="Q245" s="24">
        <v>219</v>
      </c>
      <c r="R245" s="24">
        <v>285</v>
      </c>
    </row>
    <row r="246" spans="1:18" x14ac:dyDescent="0.3">
      <c r="A246" s="17">
        <v>44952</v>
      </c>
      <c r="B246" s="8">
        <f>SUM(C246:AD246)</f>
        <v>8581</v>
      </c>
      <c r="C246" s="24">
        <v>948</v>
      </c>
      <c r="D246" s="24">
        <v>1691</v>
      </c>
      <c r="E246" s="24">
        <v>475</v>
      </c>
      <c r="F246" s="24">
        <v>258</v>
      </c>
      <c r="G246" s="24">
        <v>65</v>
      </c>
      <c r="H246" s="24"/>
      <c r="I246" s="24">
        <v>784</v>
      </c>
      <c r="J246" s="24"/>
      <c r="K246" s="24">
        <v>571</v>
      </c>
      <c r="L246" s="24">
        <v>1998</v>
      </c>
      <c r="M246" s="24">
        <v>438</v>
      </c>
      <c r="N246" s="24">
        <v>169</v>
      </c>
      <c r="O246" s="24">
        <v>434</v>
      </c>
      <c r="P246" s="24">
        <v>227</v>
      </c>
      <c r="Q246" s="24">
        <v>205</v>
      </c>
      <c r="R246" s="24">
        <v>318</v>
      </c>
    </row>
    <row r="247" spans="1:18" x14ac:dyDescent="0.3">
      <c r="A247" s="17">
        <v>44953</v>
      </c>
      <c r="B247" s="8">
        <f>SUM(C247:AD247)</f>
        <v>8428</v>
      </c>
      <c r="C247" s="24">
        <v>948</v>
      </c>
      <c r="D247" s="24">
        <v>1687</v>
      </c>
      <c r="E247" s="24">
        <v>472</v>
      </c>
      <c r="F247" s="24">
        <v>223</v>
      </c>
      <c r="G247" s="24">
        <v>60</v>
      </c>
      <c r="H247" s="24"/>
      <c r="I247" s="24">
        <v>741</v>
      </c>
      <c r="J247" s="24"/>
      <c r="K247" s="24">
        <v>553</v>
      </c>
      <c r="L247" s="24">
        <v>2001</v>
      </c>
      <c r="M247" s="24">
        <v>422</v>
      </c>
      <c r="N247" s="24">
        <v>181</v>
      </c>
      <c r="O247" s="24">
        <v>434</v>
      </c>
      <c r="P247" s="24">
        <v>215</v>
      </c>
      <c r="Q247" s="24">
        <v>198</v>
      </c>
      <c r="R247" s="24">
        <v>293</v>
      </c>
    </row>
    <row r="248" spans="1:18" x14ac:dyDescent="0.3">
      <c r="A248" s="17">
        <v>44956</v>
      </c>
      <c r="B248" s="8">
        <f>SUM(C248:AD248)</f>
        <v>8523</v>
      </c>
      <c r="C248" s="24">
        <v>901</v>
      </c>
      <c r="D248" s="24">
        <v>1783</v>
      </c>
      <c r="E248" s="24">
        <v>460</v>
      </c>
      <c r="F248" s="24">
        <v>227</v>
      </c>
      <c r="G248" s="24">
        <v>55</v>
      </c>
      <c r="H248" s="24"/>
      <c r="I248" s="24">
        <v>773</v>
      </c>
      <c r="J248" s="24"/>
      <c r="K248" s="24">
        <v>592</v>
      </c>
      <c r="L248" s="24">
        <v>1963</v>
      </c>
      <c r="M248" s="24">
        <v>438</v>
      </c>
      <c r="N248" s="24">
        <v>173</v>
      </c>
      <c r="O248" s="24">
        <v>434</v>
      </c>
      <c r="P248" s="24">
        <v>218</v>
      </c>
      <c r="Q248" s="24">
        <v>197</v>
      </c>
      <c r="R248" s="24">
        <v>309</v>
      </c>
    </row>
    <row r="249" spans="1:18" x14ac:dyDescent="0.3">
      <c r="A249" s="17">
        <v>44957</v>
      </c>
      <c r="B249" s="8">
        <f t="shared" ref="B249:B253" si="0">SUM(C249:AD249)</f>
        <v>8547</v>
      </c>
      <c r="C249" s="24">
        <v>901</v>
      </c>
      <c r="D249" s="24">
        <v>1783</v>
      </c>
      <c r="E249" s="24">
        <v>452</v>
      </c>
      <c r="F249" s="24">
        <v>227</v>
      </c>
      <c r="G249" s="24">
        <v>55</v>
      </c>
      <c r="H249" s="24"/>
      <c r="I249" s="24">
        <v>773</v>
      </c>
      <c r="J249" s="24"/>
      <c r="K249" s="24">
        <v>594</v>
      </c>
      <c r="L249" s="24">
        <v>1996</v>
      </c>
      <c r="M249" s="24">
        <v>456</v>
      </c>
      <c r="N249" s="24">
        <v>194</v>
      </c>
      <c r="O249" s="24">
        <v>354</v>
      </c>
      <c r="P249" s="24">
        <v>245</v>
      </c>
      <c r="Q249" s="24">
        <v>193</v>
      </c>
      <c r="R249" s="24">
        <v>324</v>
      </c>
    </row>
    <row r="250" spans="1:18" x14ac:dyDescent="0.3">
      <c r="A250" s="17">
        <v>44958</v>
      </c>
      <c r="B250" s="8">
        <f t="shared" si="0"/>
        <v>8746</v>
      </c>
      <c r="C250" s="24">
        <v>901</v>
      </c>
      <c r="D250" s="24">
        <v>1801</v>
      </c>
      <c r="E250" s="24">
        <v>464</v>
      </c>
      <c r="F250" s="24">
        <v>210</v>
      </c>
      <c r="G250" s="24">
        <v>51</v>
      </c>
      <c r="H250" s="24"/>
      <c r="I250" s="24">
        <v>773</v>
      </c>
      <c r="J250" s="24"/>
      <c r="K250" s="24">
        <v>651</v>
      </c>
      <c r="L250" s="24">
        <v>2137</v>
      </c>
      <c r="M250" s="24">
        <v>459</v>
      </c>
      <c r="N250" s="24">
        <v>189</v>
      </c>
      <c r="O250" s="24">
        <v>354</v>
      </c>
      <c r="P250" s="24">
        <v>262</v>
      </c>
      <c r="Q250" s="24">
        <v>168</v>
      </c>
      <c r="R250" s="24">
        <v>326</v>
      </c>
    </row>
    <row r="251" spans="1:18" x14ac:dyDescent="0.3">
      <c r="A251" s="17">
        <v>44959</v>
      </c>
      <c r="B251" s="8">
        <f t="shared" si="0"/>
        <v>8841</v>
      </c>
      <c r="C251" s="24">
        <v>901</v>
      </c>
      <c r="D251" s="24">
        <v>1849</v>
      </c>
      <c r="E251" s="24">
        <v>462</v>
      </c>
      <c r="F251" s="24">
        <v>206</v>
      </c>
      <c r="G251" s="24">
        <v>51</v>
      </c>
      <c r="H251" s="24"/>
      <c r="I251" s="24">
        <v>854</v>
      </c>
      <c r="J251" s="24"/>
      <c r="K251" s="24">
        <v>651</v>
      </c>
      <c r="L251" s="24">
        <v>2177</v>
      </c>
      <c r="M251" s="24">
        <v>456</v>
      </c>
      <c r="N251" s="24">
        <v>170</v>
      </c>
      <c r="O251" s="24">
        <v>354</v>
      </c>
      <c r="P251" s="24">
        <v>268</v>
      </c>
      <c r="Q251" s="24">
        <v>151</v>
      </c>
      <c r="R251" s="24">
        <v>291</v>
      </c>
    </row>
    <row r="252" spans="1:18" x14ac:dyDescent="0.3">
      <c r="A252" s="17">
        <v>44960</v>
      </c>
      <c r="B252" s="8">
        <f t="shared" si="0"/>
        <v>8919</v>
      </c>
      <c r="C252" s="24">
        <v>901</v>
      </c>
      <c r="D252" s="24">
        <v>1904</v>
      </c>
      <c r="E252" s="24">
        <v>457</v>
      </c>
      <c r="F252" s="24">
        <v>210</v>
      </c>
      <c r="G252" s="24">
        <v>55</v>
      </c>
      <c r="H252" s="24"/>
      <c r="I252" s="24">
        <v>854</v>
      </c>
      <c r="J252" s="24"/>
      <c r="K252" s="24">
        <v>670</v>
      </c>
      <c r="L252" s="24">
        <v>2197</v>
      </c>
      <c r="M252" s="24">
        <v>458</v>
      </c>
      <c r="N252" s="24">
        <v>173</v>
      </c>
      <c r="O252" s="24">
        <v>354</v>
      </c>
      <c r="P252" s="24">
        <v>246</v>
      </c>
      <c r="Q252" s="24">
        <v>149</v>
      </c>
      <c r="R252" s="24">
        <v>291</v>
      </c>
    </row>
    <row r="253" spans="1:18" x14ac:dyDescent="0.3">
      <c r="A253" s="17">
        <v>44963</v>
      </c>
      <c r="B253" s="8">
        <f t="shared" si="0"/>
        <v>9619</v>
      </c>
      <c r="C253" s="24">
        <v>993</v>
      </c>
      <c r="D253" s="24">
        <v>2086</v>
      </c>
      <c r="E253" s="24">
        <v>472</v>
      </c>
      <c r="F253" s="24">
        <v>231</v>
      </c>
      <c r="G253" s="24">
        <v>56</v>
      </c>
      <c r="H253" s="24"/>
      <c r="I253" s="24">
        <v>956</v>
      </c>
      <c r="J253" s="24"/>
      <c r="K253" s="24">
        <v>691</v>
      </c>
      <c r="L253" s="24">
        <v>2298</v>
      </c>
      <c r="M253" s="24">
        <v>546</v>
      </c>
      <c r="N253" s="24">
        <v>206</v>
      </c>
      <c r="O253" s="24">
        <v>354</v>
      </c>
      <c r="P253" s="24">
        <v>252</v>
      </c>
      <c r="Q253" s="24">
        <v>168</v>
      </c>
      <c r="R253" s="24">
        <v>310</v>
      </c>
    </row>
    <row r="254" spans="1:18" x14ac:dyDescent="0.3">
      <c r="A254" s="17">
        <v>44964</v>
      </c>
      <c r="B254" s="8">
        <f>SUM(C254:AF254)</f>
        <v>9839</v>
      </c>
      <c r="C254" s="24">
        <v>993</v>
      </c>
      <c r="D254" s="24">
        <v>2171</v>
      </c>
      <c r="E254" s="24">
        <v>487</v>
      </c>
      <c r="F254" s="24">
        <v>231</v>
      </c>
      <c r="G254" s="24">
        <v>56</v>
      </c>
      <c r="H254" s="24"/>
      <c r="I254" s="24">
        <v>956</v>
      </c>
      <c r="J254" s="24"/>
      <c r="K254" s="24">
        <v>701</v>
      </c>
      <c r="L254" s="24">
        <v>2412</v>
      </c>
      <c r="M254" s="24">
        <v>533</v>
      </c>
      <c r="N254" s="24">
        <v>212</v>
      </c>
      <c r="O254" s="24">
        <v>357</v>
      </c>
      <c r="P254" s="24">
        <v>257</v>
      </c>
      <c r="Q254" s="24">
        <v>155</v>
      </c>
      <c r="R254" s="24">
        <v>318</v>
      </c>
    </row>
    <row r="255" spans="1:18" x14ac:dyDescent="0.3">
      <c r="A255" s="17">
        <v>44965</v>
      </c>
      <c r="B255" s="8">
        <f>SUM(C255:AF255)</f>
        <v>9974</v>
      </c>
      <c r="C255" s="24">
        <v>993</v>
      </c>
      <c r="D255" s="24">
        <v>2193</v>
      </c>
      <c r="E255" s="24">
        <v>473</v>
      </c>
      <c r="F255" s="24">
        <v>231</v>
      </c>
      <c r="G255" s="24">
        <v>67</v>
      </c>
      <c r="H255" s="24"/>
      <c r="I255" s="24">
        <v>956</v>
      </c>
      <c r="J255" s="24"/>
      <c r="K255" s="24">
        <v>688</v>
      </c>
      <c r="L255" s="24">
        <v>2554</v>
      </c>
      <c r="M255" s="24">
        <v>520</v>
      </c>
      <c r="N255" s="24">
        <v>216</v>
      </c>
      <c r="O255" s="24">
        <v>357</v>
      </c>
      <c r="P255" s="24">
        <v>255</v>
      </c>
      <c r="Q255" s="24">
        <v>148</v>
      </c>
      <c r="R255" s="24">
        <v>323</v>
      </c>
    </row>
    <row r="256" spans="1:18" x14ac:dyDescent="0.3">
      <c r="A256" s="17">
        <v>44966</v>
      </c>
      <c r="B256" s="8">
        <f>SUM(C256:AH256)</f>
        <v>9992</v>
      </c>
      <c r="C256" s="24">
        <v>993</v>
      </c>
      <c r="D256" s="24">
        <v>2193</v>
      </c>
      <c r="E256" s="24">
        <v>440</v>
      </c>
      <c r="F256" s="24">
        <v>226</v>
      </c>
      <c r="G256" s="24">
        <v>66</v>
      </c>
      <c r="H256" s="24"/>
      <c r="I256" s="24">
        <v>969</v>
      </c>
      <c r="J256" s="24"/>
      <c r="K256" s="24">
        <v>681</v>
      </c>
      <c r="L256" s="24">
        <v>2609</v>
      </c>
      <c r="M256" s="24">
        <v>526</v>
      </c>
      <c r="N256" s="24">
        <v>220</v>
      </c>
      <c r="O256" s="24">
        <v>357</v>
      </c>
      <c r="P256" s="24">
        <v>253</v>
      </c>
      <c r="Q256" s="24">
        <v>154</v>
      </c>
      <c r="R256" s="24">
        <v>305</v>
      </c>
    </row>
    <row r="257" spans="1:18" x14ac:dyDescent="0.3">
      <c r="A257" s="17">
        <v>44967</v>
      </c>
      <c r="B257" s="8">
        <f>SUM(C257:AH257)</f>
        <v>10141</v>
      </c>
      <c r="C257" s="24">
        <v>993</v>
      </c>
      <c r="D257" s="24">
        <v>2310</v>
      </c>
      <c r="E257" s="24">
        <v>437</v>
      </c>
      <c r="F257" s="24">
        <v>217</v>
      </c>
      <c r="G257" s="24">
        <v>83</v>
      </c>
      <c r="H257" s="24"/>
      <c r="I257" s="24">
        <v>969</v>
      </c>
      <c r="J257" s="24"/>
      <c r="K257" s="24">
        <v>681</v>
      </c>
      <c r="L257" s="24">
        <v>2633</v>
      </c>
      <c r="M257" s="24">
        <v>505</v>
      </c>
      <c r="N257" s="24">
        <v>209</v>
      </c>
      <c r="O257" s="24">
        <v>357</v>
      </c>
      <c r="P257" s="24">
        <v>241</v>
      </c>
      <c r="Q257" s="24">
        <v>155</v>
      </c>
      <c r="R257" s="24">
        <v>351</v>
      </c>
    </row>
    <row r="258" spans="1:18" x14ac:dyDescent="0.3">
      <c r="A258" s="17">
        <v>44970</v>
      </c>
      <c r="B258" s="8">
        <f>SUM(C258:AH258)</f>
        <v>10740</v>
      </c>
      <c r="C258" s="24">
        <v>993</v>
      </c>
      <c r="D258" s="24">
        <v>2528</v>
      </c>
      <c r="E258" s="24">
        <v>437</v>
      </c>
      <c r="F258" s="24">
        <v>259</v>
      </c>
      <c r="G258" s="24">
        <v>87</v>
      </c>
      <c r="H258" s="24"/>
      <c r="I258" s="24">
        <v>1007</v>
      </c>
      <c r="J258" s="24"/>
      <c r="K258" s="24">
        <v>738</v>
      </c>
      <c r="L258" s="24">
        <v>2724</v>
      </c>
      <c r="M258" s="24">
        <v>580</v>
      </c>
      <c r="N258" s="24">
        <v>206</v>
      </c>
      <c r="O258" s="24">
        <v>357</v>
      </c>
      <c r="P258" s="24">
        <v>238</v>
      </c>
      <c r="Q258" s="24">
        <v>168</v>
      </c>
      <c r="R258" s="24">
        <v>418</v>
      </c>
    </row>
    <row r="259" spans="1:18" x14ac:dyDescent="0.3">
      <c r="A259" s="17">
        <v>44971</v>
      </c>
      <c r="B259" s="8">
        <f>SUM(C259:AJ259)</f>
        <v>11373</v>
      </c>
      <c r="C259" s="24">
        <v>993</v>
      </c>
      <c r="D259" s="24">
        <v>2756</v>
      </c>
      <c r="E259" s="24">
        <v>437</v>
      </c>
      <c r="F259" s="24">
        <v>242</v>
      </c>
      <c r="G259" s="24">
        <v>114</v>
      </c>
      <c r="H259" s="24"/>
      <c r="I259" s="24">
        <v>1007</v>
      </c>
      <c r="J259" s="24"/>
      <c r="K259" s="24">
        <v>738</v>
      </c>
      <c r="L259" s="24">
        <v>3026</v>
      </c>
      <c r="M259" s="24">
        <v>559</v>
      </c>
      <c r="N259" s="24">
        <v>215</v>
      </c>
      <c r="O259" s="24">
        <v>383</v>
      </c>
      <c r="P259" s="24">
        <v>259</v>
      </c>
      <c r="Q259" s="24">
        <v>184</v>
      </c>
      <c r="R259" s="24">
        <v>460</v>
      </c>
    </row>
    <row r="260" spans="1:18" x14ac:dyDescent="0.3">
      <c r="A260" s="17">
        <v>44972</v>
      </c>
      <c r="B260" s="8">
        <f>SUM(C260:AJ260)</f>
        <v>11963</v>
      </c>
      <c r="C260" s="24">
        <v>1177</v>
      </c>
      <c r="D260" s="24">
        <v>2756</v>
      </c>
      <c r="E260" s="24">
        <v>471</v>
      </c>
      <c r="F260" s="24">
        <v>257</v>
      </c>
      <c r="G260" s="24">
        <v>121</v>
      </c>
      <c r="H260" s="24"/>
      <c r="I260" s="24">
        <v>1007</v>
      </c>
      <c r="J260" s="24"/>
      <c r="K260" s="24">
        <v>808</v>
      </c>
      <c r="L260" s="24">
        <v>3263</v>
      </c>
      <c r="M260" s="24">
        <v>579</v>
      </c>
      <c r="N260" s="24">
        <v>209</v>
      </c>
      <c r="O260" s="24">
        <v>383</v>
      </c>
      <c r="P260" s="24">
        <v>273</v>
      </c>
      <c r="Q260" s="24">
        <v>197</v>
      </c>
      <c r="R260" s="24">
        <v>462</v>
      </c>
    </row>
    <row r="261" spans="1:18" x14ac:dyDescent="0.3">
      <c r="A261" s="17">
        <v>44973</v>
      </c>
      <c r="B261" s="8">
        <f>SUM(C261:AL261)</f>
        <v>12403</v>
      </c>
      <c r="C261" s="24">
        <v>1177</v>
      </c>
      <c r="D261" s="24">
        <v>2772</v>
      </c>
      <c r="E261" s="24">
        <v>471</v>
      </c>
      <c r="F261" s="24">
        <v>250</v>
      </c>
      <c r="G261" s="24">
        <v>116</v>
      </c>
      <c r="H261" s="24"/>
      <c r="I261" s="24">
        <v>1189</v>
      </c>
      <c r="J261" s="24"/>
      <c r="K261" s="24">
        <v>835</v>
      </c>
      <c r="L261" s="24">
        <v>3444</v>
      </c>
      <c r="M261" s="24">
        <v>608</v>
      </c>
      <c r="N261" s="24">
        <v>211</v>
      </c>
      <c r="O261" s="24">
        <v>383</v>
      </c>
      <c r="P261" s="24">
        <v>271</v>
      </c>
      <c r="Q261" s="24">
        <v>183</v>
      </c>
      <c r="R261" s="24">
        <v>493</v>
      </c>
    </row>
    <row r="262" spans="1:18" x14ac:dyDescent="0.3">
      <c r="A262" s="17">
        <v>44974</v>
      </c>
      <c r="B262" s="8">
        <f>SUM(C262:AL262)</f>
        <v>12499</v>
      </c>
      <c r="C262" s="24">
        <v>1177</v>
      </c>
      <c r="D262" s="24">
        <v>2841</v>
      </c>
      <c r="E262" s="24">
        <v>471</v>
      </c>
      <c r="F262" s="24">
        <v>261</v>
      </c>
      <c r="G262" s="24">
        <v>113</v>
      </c>
      <c r="H262" s="24"/>
      <c r="I262" s="24">
        <v>1189</v>
      </c>
      <c r="J262" s="24"/>
      <c r="K262" s="24">
        <v>849</v>
      </c>
      <c r="L262" s="24">
        <v>3444</v>
      </c>
      <c r="M262" s="24">
        <v>611</v>
      </c>
      <c r="N262" s="24">
        <v>219</v>
      </c>
      <c r="O262" s="24">
        <v>383</v>
      </c>
      <c r="P262" s="24">
        <v>269</v>
      </c>
      <c r="Q262" s="24">
        <v>196</v>
      </c>
      <c r="R262" s="24">
        <v>476</v>
      </c>
    </row>
    <row r="263" spans="1:18" x14ac:dyDescent="0.3">
      <c r="A263" s="17">
        <v>44977</v>
      </c>
      <c r="B263" s="8">
        <f>SUM(C263:AL263)</f>
        <v>12989</v>
      </c>
      <c r="C263" s="24">
        <v>1415</v>
      </c>
      <c r="D263" s="24">
        <v>3036</v>
      </c>
      <c r="E263" s="24">
        <v>471</v>
      </c>
      <c r="F263" s="24">
        <v>266</v>
      </c>
      <c r="G263" s="24">
        <v>115</v>
      </c>
      <c r="H263" s="24"/>
      <c r="I263" s="24">
        <v>1189</v>
      </c>
      <c r="J263" s="24"/>
      <c r="K263" s="24">
        <v>863</v>
      </c>
      <c r="L263" s="24">
        <v>3466</v>
      </c>
      <c r="M263" s="24">
        <v>611</v>
      </c>
      <c r="N263" s="24">
        <v>219</v>
      </c>
      <c r="O263" s="24">
        <v>383</v>
      </c>
      <c r="P263" s="24">
        <v>277</v>
      </c>
      <c r="Q263" s="24">
        <v>194</v>
      </c>
      <c r="R263" s="24">
        <v>484</v>
      </c>
    </row>
    <row r="264" spans="1:18" x14ac:dyDescent="0.3">
      <c r="A264" s="17">
        <v>44978</v>
      </c>
      <c r="B264" s="8">
        <f>SUM(C264:AN264)</f>
        <v>13520</v>
      </c>
      <c r="C264" s="24">
        <v>1415</v>
      </c>
      <c r="D264" s="24">
        <v>3036</v>
      </c>
      <c r="E264" s="24">
        <v>471</v>
      </c>
      <c r="F264" s="24">
        <v>250</v>
      </c>
      <c r="G264" s="24">
        <v>114</v>
      </c>
      <c r="H264" s="24"/>
      <c r="I264" s="24">
        <v>1258</v>
      </c>
      <c r="J264" s="24"/>
      <c r="K264" s="24">
        <v>925</v>
      </c>
      <c r="L264" s="24">
        <v>3639</v>
      </c>
      <c r="M264" s="24">
        <v>752</v>
      </c>
      <c r="N264" s="24">
        <v>214</v>
      </c>
      <c r="O264" s="24">
        <v>437</v>
      </c>
      <c r="P264" s="24">
        <v>291</v>
      </c>
      <c r="Q264" s="24">
        <v>214</v>
      </c>
      <c r="R264" s="24">
        <v>504</v>
      </c>
    </row>
    <row r="265" spans="1:18" x14ac:dyDescent="0.3">
      <c r="A265" s="17">
        <v>44979</v>
      </c>
      <c r="B265" s="8">
        <f>SUM(C265:AN265)</f>
        <v>13895</v>
      </c>
      <c r="C265" s="24">
        <v>1415</v>
      </c>
      <c r="D265" s="24">
        <v>3251</v>
      </c>
      <c r="E265" s="24">
        <v>455</v>
      </c>
      <c r="F265" s="24">
        <v>244</v>
      </c>
      <c r="G265" s="24">
        <v>115</v>
      </c>
      <c r="H265" s="24"/>
      <c r="I265" s="24">
        <v>1258</v>
      </c>
      <c r="J265" s="24"/>
      <c r="K265" s="24">
        <v>952</v>
      </c>
      <c r="L265" s="24">
        <v>3804</v>
      </c>
      <c r="M265" s="24">
        <v>745</v>
      </c>
      <c r="N265" s="24">
        <v>236</v>
      </c>
      <c r="O265" s="24">
        <v>437</v>
      </c>
      <c r="P265" s="24">
        <v>283</v>
      </c>
      <c r="Q265" s="24">
        <v>216</v>
      </c>
      <c r="R265" s="24">
        <v>484</v>
      </c>
    </row>
    <row r="266" spans="1:18" x14ac:dyDescent="0.3">
      <c r="A266" s="17">
        <v>44980</v>
      </c>
      <c r="B266" s="8">
        <f t="shared" ref="B266:B268" si="1">SUM(C266:AN266)</f>
        <v>13999</v>
      </c>
      <c r="C266" s="24">
        <v>1415</v>
      </c>
      <c r="D266" s="24">
        <v>3251</v>
      </c>
      <c r="E266" s="24">
        <v>455</v>
      </c>
      <c r="F266" s="24">
        <v>233</v>
      </c>
      <c r="G266" s="24">
        <v>113</v>
      </c>
      <c r="H266" s="24"/>
      <c r="I266" s="24">
        <v>1380</v>
      </c>
      <c r="J266" s="24"/>
      <c r="K266" s="24">
        <v>921</v>
      </c>
      <c r="L266" s="24">
        <v>3804</v>
      </c>
      <c r="M266" s="24">
        <v>739</v>
      </c>
      <c r="N266" s="24">
        <v>233</v>
      </c>
      <c r="O266" s="24">
        <v>437</v>
      </c>
      <c r="P266" s="24">
        <v>279</v>
      </c>
      <c r="Q266" s="24">
        <v>220</v>
      </c>
      <c r="R266" s="24">
        <v>519</v>
      </c>
    </row>
    <row r="267" spans="1:18" x14ac:dyDescent="0.3">
      <c r="A267" s="17">
        <v>44981</v>
      </c>
      <c r="B267" s="8">
        <f t="shared" si="1"/>
        <v>14077</v>
      </c>
      <c r="C267" s="24">
        <v>1415</v>
      </c>
      <c r="D267" s="24">
        <v>3251</v>
      </c>
      <c r="E267" s="24">
        <v>455</v>
      </c>
      <c r="F267" s="24">
        <v>238</v>
      </c>
      <c r="G267" s="24">
        <v>111</v>
      </c>
      <c r="H267" s="24"/>
      <c r="I267" s="24">
        <v>1380</v>
      </c>
      <c r="J267" s="24"/>
      <c r="K267" s="24">
        <v>921</v>
      </c>
      <c r="L267" s="24">
        <v>3922</v>
      </c>
      <c r="M267" s="24">
        <v>735</v>
      </c>
      <c r="N267" s="24">
        <v>251</v>
      </c>
      <c r="O267" s="24">
        <v>437</v>
      </c>
      <c r="P267" s="24">
        <v>266</v>
      </c>
      <c r="Q267" s="24">
        <v>233</v>
      </c>
      <c r="R267" s="24">
        <v>462</v>
      </c>
    </row>
    <row r="268" spans="1:18" x14ac:dyDescent="0.3">
      <c r="A268" s="17">
        <v>44984</v>
      </c>
      <c r="B268" s="8">
        <f t="shared" si="1"/>
        <v>14439</v>
      </c>
      <c r="C268" s="24">
        <v>1415</v>
      </c>
      <c r="D268" s="24">
        <v>3320</v>
      </c>
      <c r="E268" s="24">
        <v>455</v>
      </c>
      <c r="F268" s="24">
        <v>270</v>
      </c>
      <c r="G268" s="24">
        <v>132</v>
      </c>
      <c r="H268" s="24"/>
      <c r="I268" s="24">
        <v>1402</v>
      </c>
      <c r="J268" s="24"/>
      <c r="K268" s="24">
        <v>901</v>
      </c>
      <c r="L268" s="24">
        <v>3985</v>
      </c>
      <c r="M268" s="24">
        <v>854</v>
      </c>
      <c r="N268" s="24">
        <v>273</v>
      </c>
      <c r="O268" s="24">
        <v>437</v>
      </c>
      <c r="P268" s="24">
        <v>282</v>
      </c>
      <c r="Q268" s="24">
        <v>233</v>
      </c>
      <c r="R268" s="24">
        <v>480</v>
      </c>
    </row>
    <row r="269" spans="1:18" x14ac:dyDescent="0.3">
      <c r="A269" s="17">
        <v>44985</v>
      </c>
      <c r="B269" s="8">
        <f>SUM(C269:AP269)</f>
        <v>14819</v>
      </c>
      <c r="C269" s="24">
        <v>1506</v>
      </c>
      <c r="D269" s="24">
        <v>3341</v>
      </c>
      <c r="E269" s="24">
        <v>455</v>
      </c>
      <c r="F269" s="24">
        <v>279</v>
      </c>
      <c r="G269" s="24">
        <v>132</v>
      </c>
      <c r="H269" s="24"/>
      <c r="I269" s="24">
        <v>1402</v>
      </c>
      <c r="J269" s="24"/>
      <c r="K269" s="24">
        <v>911</v>
      </c>
      <c r="L269" s="24">
        <v>4125</v>
      </c>
      <c r="M269" s="24">
        <v>846</v>
      </c>
      <c r="N269" s="24">
        <v>280</v>
      </c>
      <c r="O269" s="24">
        <v>478</v>
      </c>
      <c r="P269" s="24">
        <v>287</v>
      </c>
      <c r="Q269" s="24">
        <v>250</v>
      </c>
      <c r="R269" s="24">
        <v>527</v>
      </c>
    </row>
    <row r="270" spans="1:18" x14ac:dyDescent="0.3">
      <c r="A270" s="17">
        <v>44986</v>
      </c>
      <c r="B270" s="8">
        <f>SUM(C270:AP270)</f>
        <v>14775</v>
      </c>
      <c r="C270" s="24">
        <v>1506</v>
      </c>
      <c r="D270" s="24">
        <v>3176</v>
      </c>
      <c r="E270" s="24">
        <v>495</v>
      </c>
      <c r="F270" s="24">
        <v>294</v>
      </c>
      <c r="G270" s="24">
        <v>146</v>
      </c>
      <c r="H270" s="24"/>
      <c r="I270" s="24">
        <v>1402</v>
      </c>
      <c r="J270" s="24"/>
      <c r="K270" s="24">
        <v>906</v>
      </c>
      <c r="L270" s="24">
        <v>4144</v>
      </c>
      <c r="M270" s="24">
        <v>854</v>
      </c>
      <c r="N270" s="24">
        <v>288</v>
      </c>
      <c r="O270" s="24">
        <v>478</v>
      </c>
      <c r="P270" s="24">
        <v>277</v>
      </c>
      <c r="Q270" s="24">
        <v>250</v>
      </c>
      <c r="R270" s="24">
        <v>559</v>
      </c>
    </row>
    <row r="271" spans="1:18" x14ac:dyDescent="0.3">
      <c r="A271" s="17">
        <v>44987</v>
      </c>
      <c r="B271" s="8">
        <f>SUM(C271:AL271)</f>
        <v>14460</v>
      </c>
      <c r="C271" s="24">
        <v>1506</v>
      </c>
      <c r="D271" s="24">
        <v>2978</v>
      </c>
      <c r="E271" s="24">
        <v>495</v>
      </c>
      <c r="F271" s="24">
        <v>282</v>
      </c>
      <c r="G271" s="24">
        <v>142</v>
      </c>
      <c r="H271" s="24"/>
      <c r="I271" s="24">
        <v>1330</v>
      </c>
      <c r="J271" s="24"/>
      <c r="K271" s="24">
        <v>867</v>
      </c>
      <c r="L271" s="24">
        <v>4174</v>
      </c>
      <c r="M271" s="24">
        <v>815</v>
      </c>
      <c r="N271" s="24">
        <v>283</v>
      </c>
      <c r="O271" s="24">
        <v>478</v>
      </c>
      <c r="P271" s="24">
        <v>275</v>
      </c>
      <c r="Q271" s="24">
        <v>260</v>
      </c>
      <c r="R271" s="24">
        <v>575</v>
      </c>
    </row>
    <row r="272" spans="1:18" x14ac:dyDescent="0.3">
      <c r="A272" s="17">
        <v>44988</v>
      </c>
      <c r="B272" s="8">
        <f>SUM(C272:AL272)</f>
        <v>14215</v>
      </c>
      <c r="C272" s="24">
        <v>1506</v>
      </c>
      <c r="D272" s="24">
        <v>2891</v>
      </c>
      <c r="E272" s="24">
        <v>495</v>
      </c>
      <c r="F272" s="24">
        <v>282</v>
      </c>
      <c r="G272" s="24">
        <v>137</v>
      </c>
      <c r="H272" s="24"/>
      <c r="I272" s="24">
        <v>1330</v>
      </c>
      <c r="J272" s="24"/>
      <c r="K272" s="24">
        <v>867</v>
      </c>
      <c r="L272" s="24">
        <v>4074</v>
      </c>
      <c r="M272" s="24">
        <v>765</v>
      </c>
      <c r="N272" s="24">
        <v>288</v>
      </c>
      <c r="O272" s="24">
        <v>478</v>
      </c>
      <c r="P272" s="24">
        <v>253</v>
      </c>
      <c r="Q272" s="24">
        <v>263</v>
      </c>
      <c r="R272" s="24">
        <v>586</v>
      </c>
    </row>
    <row r="273" spans="1:18" x14ac:dyDescent="0.3">
      <c r="A273" s="17">
        <v>44991</v>
      </c>
      <c r="B273" s="8">
        <f>SUM(C273:AL273)</f>
        <v>13912</v>
      </c>
      <c r="C273" s="24">
        <v>1506</v>
      </c>
      <c r="D273" s="24">
        <v>2805</v>
      </c>
      <c r="E273" s="24">
        <v>495</v>
      </c>
      <c r="F273" s="24">
        <v>282</v>
      </c>
      <c r="G273" s="24">
        <v>147</v>
      </c>
      <c r="H273" s="24"/>
      <c r="I273" s="24">
        <v>1297</v>
      </c>
      <c r="J273" s="24"/>
      <c r="K273" s="24">
        <v>841</v>
      </c>
      <c r="L273" s="24">
        <v>3795</v>
      </c>
      <c r="M273" s="24">
        <v>784</v>
      </c>
      <c r="N273" s="24">
        <v>309</v>
      </c>
      <c r="O273" s="24">
        <v>478</v>
      </c>
      <c r="P273" s="24">
        <v>263</v>
      </c>
      <c r="Q273" s="24">
        <v>263</v>
      </c>
      <c r="R273" s="24">
        <v>647</v>
      </c>
    </row>
    <row r="274" spans="1:18" x14ac:dyDescent="0.3">
      <c r="A274" s="17">
        <v>44992</v>
      </c>
      <c r="B274" s="8">
        <f>SUM(C274:AN274)</f>
        <v>14103</v>
      </c>
      <c r="C274" s="24">
        <v>1506</v>
      </c>
      <c r="D274" s="24">
        <v>2769</v>
      </c>
      <c r="E274" s="24">
        <v>551</v>
      </c>
      <c r="F274" s="24">
        <v>282</v>
      </c>
      <c r="G274" s="24">
        <v>161</v>
      </c>
      <c r="H274" s="24"/>
      <c r="I274" s="24">
        <v>1297</v>
      </c>
      <c r="J274" s="24"/>
      <c r="K274" s="24">
        <v>857</v>
      </c>
      <c r="L274" s="24">
        <v>3925</v>
      </c>
      <c r="M274" s="24">
        <v>784</v>
      </c>
      <c r="N274" s="24">
        <v>302</v>
      </c>
      <c r="O274" s="24">
        <v>462</v>
      </c>
      <c r="P274" s="24">
        <v>276</v>
      </c>
      <c r="Q274" s="24">
        <v>263</v>
      </c>
      <c r="R274" s="24">
        <v>668</v>
      </c>
    </row>
    <row r="275" spans="1:18" x14ac:dyDescent="0.3">
      <c r="A275" s="17">
        <v>44993</v>
      </c>
      <c r="B275" s="8">
        <f>SUM(C275:AN275)</f>
        <v>14155</v>
      </c>
      <c r="C275" s="24">
        <v>1506</v>
      </c>
      <c r="D275" s="24">
        <v>2650</v>
      </c>
      <c r="E275" s="24">
        <v>551</v>
      </c>
      <c r="F275" s="24">
        <v>314</v>
      </c>
      <c r="G275" s="24">
        <v>168</v>
      </c>
      <c r="H275" s="24"/>
      <c r="I275" s="24">
        <v>1297</v>
      </c>
      <c r="J275" s="24"/>
      <c r="K275" s="24">
        <v>866</v>
      </c>
      <c r="L275" s="24">
        <v>4096</v>
      </c>
      <c r="M275" s="24">
        <v>786</v>
      </c>
      <c r="N275" s="24">
        <v>301</v>
      </c>
      <c r="O275" s="24">
        <v>462</v>
      </c>
      <c r="P275" s="24">
        <v>272</v>
      </c>
      <c r="Q275" s="24">
        <v>264</v>
      </c>
      <c r="R275" s="24">
        <v>622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E275"/>
  <sheetViews>
    <sheetView zoomScale="87" zoomScaleNormal="85" workbookViewId="0">
      <pane ySplit="2" topLeftCell="A256" activePane="bottomLeft" state="frozen"/>
      <selection pane="bottomLeft"/>
    </sheetView>
  </sheetViews>
  <sheetFormatPr baseColWidth="10" defaultColWidth="11.453125" defaultRowHeight="14" x14ac:dyDescent="0.3"/>
  <cols>
    <col min="1" max="1" width="16.54296875" style="3" customWidth="1"/>
    <col min="2" max="2" width="14.453125" style="7" bestFit="1" customWidth="1"/>
    <col min="3" max="3" width="14.81640625" style="3" customWidth="1"/>
    <col min="4" max="4" width="13.453125" style="3" customWidth="1"/>
    <col min="5" max="5" width="12" style="3" customWidth="1"/>
    <col min="6" max="6" width="11.54296875" style="3" bestFit="1" customWidth="1"/>
    <col min="7" max="7" width="11.54296875" style="3" customWidth="1"/>
    <col min="8" max="8" width="14.81640625" style="3" customWidth="1"/>
    <col min="9" max="9" width="14.453125" style="3" customWidth="1"/>
    <col min="10" max="10" width="16.81640625" style="3" customWidth="1"/>
    <col min="11" max="11" width="13.26953125" style="3" bestFit="1" customWidth="1"/>
    <col min="12" max="12" width="13.453125" style="3" customWidth="1"/>
    <col min="13" max="13" width="11.54296875" style="3" bestFit="1" customWidth="1"/>
    <col min="14" max="14" width="13.453125" style="3" customWidth="1"/>
    <col min="15" max="15" width="12" style="3" customWidth="1"/>
    <col min="16" max="17" width="11.54296875" style="3" bestFit="1" customWidth="1"/>
    <col min="18" max="18" width="15.453125" style="3" customWidth="1"/>
    <col min="19" max="19" width="4.7265625" style="3" customWidth="1"/>
    <col min="20" max="20" width="27.54296875" style="3" customWidth="1"/>
    <col min="21" max="21" width="25.1796875" style="3" customWidth="1"/>
    <col min="22" max="22" width="62.453125" style="3" customWidth="1"/>
    <col min="23" max="23" width="93.81640625" style="3" bestFit="1" customWidth="1"/>
    <col min="24" max="16384" width="11.453125" style="3"/>
  </cols>
  <sheetData>
    <row r="1" spans="1:31" ht="32.15" customHeight="1" x14ac:dyDescent="0.3">
      <c r="A1" s="18" t="s">
        <v>25</v>
      </c>
      <c r="D1" s="6"/>
      <c r="E1" s="6"/>
      <c r="F1" s="6"/>
      <c r="G1" s="6"/>
      <c r="H1" s="6"/>
      <c r="I1" s="6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ht="20.149999999999999" customHeight="1" x14ac:dyDescent="0.3">
      <c r="A2" s="23" t="s">
        <v>0</v>
      </c>
      <c r="B2" s="19" t="s">
        <v>18</v>
      </c>
      <c r="C2" s="20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1" t="s">
        <v>7</v>
      </c>
      <c r="I2" s="21" t="s">
        <v>8</v>
      </c>
      <c r="J2" s="22" t="s">
        <v>9</v>
      </c>
      <c r="K2" s="22" t="s">
        <v>10</v>
      </c>
      <c r="L2" s="22" t="s">
        <v>11</v>
      </c>
      <c r="M2" s="22" t="s">
        <v>12</v>
      </c>
      <c r="N2" s="22" t="s">
        <v>13</v>
      </c>
      <c r="O2" s="22" t="s">
        <v>14</v>
      </c>
      <c r="P2" s="22" t="s">
        <v>15</v>
      </c>
      <c r="Q2" s="22" t="s">
        <v>16</v>
      </c>
      <c r="R2" s="22" t="s">
        <v>17</v>
      </c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ht="20.149999999999999" customHeight="1" x14ac:dyDescent="0.35">
      <c r="A3" s="17">
        <v>44593</v>
      </c>
      <c r="B3" s="8">
        <v>2259</v>
      </c>
      <c r="C3" s="24">
        <v>278</v>
      </c>
      <c r="D3" s="24">
        <v>346</v>
      </c>
      <c r="E3" s="24">
        <v>182</v>
      </c>
      <c r="F3" s="24">
        <v>72</v>
      </c>
      <c r="G3" s="24">
        <v>24</v>
      </c>
      <c r="H3" s="24">
        <v>75</v>
      </c>
      <c r="I3" s="24">
        <v>193</v>
      </c>
      <c r="J3" s="24">
        <v>67</v>
      </c>
      <c r="K3" s="24">
        <v>106</v>
      </c>
      <c r="L3" s="24">
        <v>483</v>
      </c>
      <c r="M3" s="24">
        <v>75</v>
      </c>
      <c r="N3" s="24">
        <v>36</v>
      </c>
      <c r="O3" s="24">
        <v>157</v>
      </c>
      <c r="P3" s="24">
        <v>54</v>
      </c>
      <c r="Q3" s="24">
        <v>48</v>
      </c>
      <c r="R3" s="24">
        <v>63</v>
      </c>
      <c r="T3" s="12"/>
      <c r="U3" s="13"/>
      <c r="V3" s="11"/>
      <c r="W3" s="14"/>
      <c r="X3" s="15"/>
      <c r="Y3" s="15"/>
      <c r="Z3" s="15"/>
      <c r="AA3" s="10"/>
      <c r="AB3" s="10"/>
      <c r="AC3" s="10"/>
      <c r="AD3" s="10"/>
      <c r="AE3" s="10"/>
    </row>
    <row r="4" spans="1:31" ht="15.5" x14ac:dyDescent="0.35">
      <c r="A4" s="17">
        <v>44594</v>
      </c>
      <c r="B4" s="8">
        <v>2311</v>
      </c>
      <c r="C4" s="24">
        <v>276</v>
      </c>
      <c r="D4" s="24">
        <v>348</v>
      </c>
      <c r="E4" s="24">
        <v>193</v>
      </c>
      <c r="F4" s="24">
        <v>78</v>
      </c>
      <c r="G4" s="24">
        <v>23</v>
      </c>
      <c r="H4" s="24">
        <v>74</v>
      </c>
      <c r="I4" s="24">
        <v>202</v>
      </c>
      <c r="J4" s="24">
        <v>66</v>
      </c>
      <c r="K4" s="25">
        <v>110</v>
      </c>
      <c r="L4" s="24">
        <v>499</v>
      </c>
      <c r="M4" s="24">
        <v>83</v>
      </c>
      <c r="N4" s="24">
        <v>41</v>
      </c>
      <c r="O4" s="24">
        <v>149</v>
      </c>
      <c r="P4" s="24">
        <v>56</v>
      </c>
      <c r="Q4" s="24">
        <v>48</v>
      </c>
      <c r="R4" s="24">
        <v>65</v>
      </c>
      <c r="T4" s="12"/>
      <c r="U4" s="13"/>
      <c r="V4" s="11"/>
      <c r="W4" s="16"/>
      <c r="X4" s="15"/>
      <c r="Y4" s="15"/>
      <c r="Z4" s="15"/>
      <c r="AA4" s="10"/>
      <c r="AB4" s="10"/>
      <c r="AC4" s="10"/>
      <c r="AD4" s="10"/>
      <c r="AE4" s="10"/>
    </row>
    <row r="5" spans="1:31" ht="15.5" x14ac:dyDescent="0.35">
      <c r="A5" s="17">
        <v>44595</v>
      </c>
      <c r="B5" s="8">
        <v>2262</v>
      </c>
      <c r="C5" s="24">
        <v>278</v>
      </c>
      <c r="D5" s="24">
        <v>341</v>
      </c>
      <c r="E5" s="24">
        <v>195</v>
      </c>
      <c r="F5" s="24">
        <v>72</v>
      </c>
      <c r="G5" s="24">
        <v>24</v>
      </c>
      <c r="H5" s="24">
        <v>74</v>
      </c>
      <c r="I5" s="24">
        <v>195</v>
      </c>
      <c r="J5" s="24">
        <v>68</v>
      </c>
      <c r="K5" s="25">
        <v>112</v>
      </c>
      <c r="L5" s="24">
        <v>482</v>
      </c>
      <c r="M5" s="24">
        <v>85</v>
      </c>
      <c r="N5" s="24">
        <v>40</v>
      </c>
      <c r="O5" s="24">
        <v>139</v>
      </c>
      <c r="P5" s="24">
        <v>58</v>
      </c>
      <c r="Q5" s="24">
        <v>44</v>
      </c>
      <c r="R5" s="24">
        <v>55</v>
      </c>
      <c r="T5" s="12"/>
      <c r="U5" s="13"/>
      <c r="V5" s="11"/>
      <c r="W5" s="16"/>
      <c r="X5" s="15"/>
      <c r="Y5" s="15"/>
      <c r="Z5" s="15"/>
      <c r="AA5" s="10"/>
      <c r="AB5" s="10"/>
      <c r="AC5" s="10"/>
      <c r="AD5" s="10"/>
      <c r="AE5" s="10"/>
    </row>
    <row r="6" spans="1:31" ht="15.5" x14ac:dyDescent="0.35">
      <c r="A6" s="17">
        <v>44596</v>
      </c>
      <c r="B6" s="8">
        <v>2306</v>
      </c>
      <c r="C6" s="24">
        <v>285</v>
      </c>
      <c r="D6" s="24">
        <v>337</v>
      </c>
      <c r="E6" s="24">
        <v>199</v>
      </c>
      <c r="F6" s="24">
        <v>75</v>
      </c>
      <c r="G6" s="24">
        <v>24</v>
      </c>
      <c r="H6" s="24">
        <v>77</v>
      </c>
      <c r="I6" s="24">
        <v>209</v>
      </c>
      <c r="J6" s="24">
        <v>68</v>
      </c>
      <c r="K6" s="25">
        <v>119</v>
      </c>
      <c r="L6" s="24">
        <v>499</v>
      </c>
      <c r="M6" s="24">
        <v>82</v>
      </c>
      <c r="N6" s="24">
        <v>33</v>
      </c>
      <c r="O6" s="24">
        <v>142</v>
      </c>
      <c r="P6" s="24">
        <v>59</v>
      </c>
      <c r="Q6" s="24">
        <v>43</v>
      </c>
      <c r="R6" s="24">
        <v>55</v>
      </c>
      <c r="T6" s="12"/>
      <c r="U6" s="13"/>
      <c r="V6" s="11"/>
      <c r="W6" s="16"/>
      <c r="X6" s="15"/>
      <c r="Y6" s="15"/>
      <c r="Z6" s="15"/>
      <c r="AA6" s="10"/>
      <c r="AB6" s="10"/>
      <c r="AC6" s="10"/>
      <c r="AD6" s="10"/>
      <c r="AE6" s="10"/>
    </row>
    <row r="7" spans="1:31" ht="15.5" x14ac:dyDescent="0.35">
      <c r="A7" s="17">
        <v>44599</v>
      </c>
      <c r="B7" s="8">
        <v>2374</v>
      </c>
      <c r="C7" s="24">
        <v>279</v>
      </c>
      <c r="D7" s="24">
        <v>330</v>
      </c>
      <c r="E7" s="24">
        <v>203</v>
      </c>
      <c r="F7" s="24">
        <v>72</v>
      </c>
      <c r="G7" s="24">
        <v>26</v>
      </c>
      <c r="H7" s="24">
        <v>76</v>
      </c>
      <c r="I7" s="24">
        <v>212</v>
      </c>
      <c r="J7" s="24">
        <v>73</v>
      </c>
      <c r="K7" s="25">
        <v>145</v>
      </c>
      <c r="L7" s="24">
        <v>528</v>
      </c>
      <c r="M7" s="24">
        <v>85</v>
      </c>
      <c r="N7" s="24">
        <v>39</v>
      </c>
      <c r="O7" s="24">
        <v>148</v>
      </c>
      <c r="P7" s="24">
        <v>59</v>
      </c>
      <c r="Q7" s="24">
        <v>46</v>
      </c>
      <c r="R7" s="24">
        <v>53</v>
      </c>
      <c r="T7" s="12"/>
      <c r="U7" s="13"/>
      <c r="V7" s="11"/>
      <c r="W7" s="16"/>
      <c r="X7" s="15"/>
      <c r="Y7" s="15"/>
      <c r="Z7" s="15"/>
      <c r="AA7" s="10"/>
      <c r="AB7" s="10"/>
      <c r="AC7" s="10"/>
      <c r="AD7" s="10"/>
      <c r="AE7" s="10"/>
    </row>
    <row r="8" spans="1:31" ht="15.5" x14ac:dyDescent="0.35">
      <c r="A8" s="17">
        <v>44600</v>
      </c>
      <c r="B8" s="8">
        <v>2390</v>
      </c>
      <c r="C8" s="24">
        <v>297</v>
      </c>
      <c r="D8" s="24">
        <v>332</v>
      </c>
      <c r="E8" s="24">
        <v>197</v>
      </c>
      <c r="F8" s="24">
        <v>74</v>
      </c>
      <c r="G8" s="24">
        <v>28</v>
      </c>
      <c r="H8" s="24">
        <v>74</v>
      </c>
      <c r="I8" s="24">
        <v>213</v>
      </c>
      <c r="J8" s="24">
        <v>80</v>
      </c>
      <c r="K8" s="25">
        <v>137</v>
      </c>
      <c r="L8" s="24">
        <v>519</v>
      </c>
      <c r="M8" s="24">
        <v>86</v>
      </c>
      <c r="N8" s="24">
        <v>39</v>
      </c>
      <c r="O8" s="24">
        <v>155</v>
      </c>
      <c r="P8" s="24">
        <v>63</v>
      </c>
      <c r="Q8" s="24">
        <v>40</v>
      </c>
      <c r="R8" s="24">
        <v>56</v>
      </c>
      <c r="T8" s="12"/>
      <c r="U8" s="13"/>
      <c r="V8" s="11"/>
      <c r="W8" s="16"/>
      <c r="X8" s="15"/>
      <c r="Y8" s="15"/>
      <c r="Z8" s="15"/>
      <c r="AA8" s="10"/>
      <c r="AB8" s="10"/>
      <c r="AC8" s="10"/>
      <c r="AD8" s="10"/>
      <c r="AE8" s="10"/>
    </row>
    <row r="9" spans="1:31" ht="15.5" x14ac:dyDescent="0.35">
      <c r="A9" s="17">
        <v>44601</v>
      </c>
      <c r="B9" s="8">
        <v>2398</v>
      </c>
      <c r="C9" s="24">
        <v>278</v>
      </c>
      <c r="D9" s="24">
        <v>350</v>
      </c>
      <c r="E9" s="24">
        <v>194</v>
      </c>
      <c r="F9" s="24">
        <v>72</v>
      </c>
      <c r="G9" s="24">
        <v>26</v>
      </c>
      <c r="H9" s="24">
        <v>69</v>
      </c>
      <c r="I9" s="24">
        <v>208</v>
      </c>
      <c r="J9" s="24">
        <v>81</v>
      </c>
      <c r="K9" s="25">
        <v>137</v>
      </c>
      <c r="L9" s="24">
        <v>539</v>
      </c>
      <c r="M9" s="24">
        <v>91</v>
      </c>
      <c r="N9" s="24">
        <v>43</v>
      </c>
      <c r="O9" s="24">
        <v>149</v>
      </c>
      <c r="P9" s="24">
        <v>61</v>
      </c>
      <c r="Q9" s="24">
        <v>48</v>
      </c>
      <c r="R9" s="24">
        <v>52</v>
      </c>
      <c r="T9" s="12"/>
      <c r="U9" s="13"/>
      <c r="V9" s="11"/>
      <c r="W9" s="16"/>
      <c r="X9" s="15"/>
      <c r="Y9" s="15"/>
      <c r="Z9" s="15"/>
      <c r="AA9" s="10"/>
      <c r="AB9" s="10"/>
      <c r="AC9" s="10"/>
      <c r="AD9" s="10"/>
      <c r="AE9" s="10"/>
    </row>
    <row r="10" spans="1:31" ht="15.5" x14ac:dyDescent="0.35">
      <c r="A10" s="17">
        <v>44602</v>
      </c>
      <c r="B10" s="8">
        <v>2395</v>
      </c>
      <c r="C10" s="24">
        <v>285</v>
      </c>
      <c r="D10" s="24">
        <v>356</v>
      </c>
      <c r="E10" s="24">
        <v>193</v>
      </c>
      <c r="F10" s="24">
        <v>69</v>
      </c>
      <c r="G10" s="24">
        <v>26</v>
      </c>
      <c r="H10" s="24">
        <v>66</v>
      </c>
      <c r="I10" s="24">
        <v>213</v>
      </c>
      <c r="J10" s="24">
        <v>80</v>
      </c>
      <c r="K10" s="25">
        <v>135</v>
      </c>
      <c r="L10" s="24">
        <v>531</v>
      </c>
      <c r="M10" s="24">
        <v>91</v>
      </c>
      <c r="N10" s="24">
        <v>39</v>
      </c>
      <c r="O10" s="24">
        <v>144</v>
      </c>
      <c r="P10" s="24">
        <v>64</v>
      </c>
      <c r="Q10" s="24">
        <v>48</v>
      </c>
      <c r="R10" s="24">
        <v>55</v>
      </c>
      <c r="T10" s="12"/>
      <c r="U10" s="13"/>
      <c r="V10" s="11"/>
      <c r="W10" s="16"/>
      <c r="X10" s="15"/>
      <c r="Y10" s="15"/>
      <c r="Z10" s="15"/>
      <c r="AA10" s="10"/>
      <c r="AB10" s="10"/>
      <c r="AC10" s="10"/>
      <c r="AD10" s="10"/>
      <c r="AE10" s="10"/>
    </row>
    <row r="11" spans="1:31" ht="15.5" x14ac:dyDescent="0.35">
      <c r="A11" s="17">
        <v>44603</v>
      </c>
      <c r="B11" s="8">
        <v>2379</v>
      </c>
      <c r="C11" s="24">
        <v>295</v>
      </c>
      <c r="D11" s="24">
        <v>345</v>
      </c>
      <c r="E11" s="24">
        <v>183</v>
      </c>
      <c r="F11" s="24">
        <v>70</v>
      </c>
      <c r="G11" s="24">
        <v>27</v>
      </c>
      <c r="H11" s="24">
        <v>61</v>
      </c>
      <c r="I11" s="24">
        <v>210</v>
      </c>
      <c r="J11" s="24">
        <v>80</v>
      </c>
      <c r="K11" s="25">
        <v>137</v>
      </c>
      <c r="L11" s="24">
        <v>531</v>
      </c>
      <c r="M11" s="24">
        <v>89</v>
      </c>
      <c r="N11" s="24">
        <v>41</v>
      </c>
      <c r="O11" s="24">
        <v>141</v>
      </c>
      <c r="P11" s="24">
        <v>64</v>
      </c>
      <c r="Q11" s="24">
        <v>45</v>
      </c>
      <c r="R11" s="24">
        <v>60</v>
      </c>
      <c r="T11" s="12"/>
      <c r="U11" s="13"/>
      <c r="V11" s="11"/>
      <c r="W11" s="16"/>
      <c r="X11" s="15"/>
      <c r="Y11" s="15"/>
      <c r="Z11" s="15"/>
      <c r="AA11" s="10"/>
      <c r="AB11" s="10"/>
      <c r="AC11" s="10"/>
      <c r="AD11" s="10"/>
      <c r="AE11" s="10"/>
    </row>
    <row r="12" spans="1:31" ht="15.5" x14ac:dyDescent="0.35">
      <c r="A12" s="17">
        <v>44606</v>
      </c>
      <c r="B12" s="8">
        <v>2421</v>
      </c>
      <c r="C12" s="24">
        <v>285</v>
      </c>
      <c r="D12" s="24">
        <v>358</v>
      </c>
      <c r="E12" s="24">
        <v>190</v>
      </c>
      <c r="F12" s="24">
        <v>73</v>
      </c>
      <c r="G12" s="24">
        <v>23</v>
      </c>
      <c r="H12" s="24">
        <v>66</v>
      </c>
      <c r="I12" s="24">
        <v>213</v>
      </c>
      <c r="J12" s="24">
        <v>79</v>
      </c>
      <c r="K12" s="25">
        <v>123</v>
      </c>
      <c r="L12" s="24">
        <v>567</v>
      </c>
      <c r="M12" s="24">
        <v>97</v>
      </c>
      <c r="N12" s="24">
        <v>39</v>
      </c>
      <c r="O12" s="24">
        <v>152</v>
      </c>
      <c r="P12" s="24">
        <v>58</v>
      </c>
      <c r="Q12" s="24">
        <v>43</v>
      </c>
      <c r="R12" s="24">
        <v>55</v>
      </c>
      <c r="T12" s="12"/>
      <c r="U12" s="13"/>
      <c r="V12" s="11"/>
      <c r="W12" s="16"/>
      <c r="X12" s="15"/>
      <c r="Y12" s="15"/>
      <c r="Z12" s="15"/>
      <c r="AA12" s="10"/>
      <c r="AB12" s="10"/>
      <c r="AC12" s="10"/>
      <c r="AD12" s="10"/>
      <c r="AE12" s="10"/>
    </row>
    <row r="13" spans="1:31" ht="15.5" x14ac:dyDescent="0.35">
      <c r="A13" s="17">
        <v>44607</v>
      </c>
      <c r="B13" s="8">
        <v>2498</v>
      </c>
      <c r="C13" s="24">
        <v>285</v>
      </c>
      <c r="D13" s="24">
        <v>374</v>
      </c>
      <c r="E13" s="24">
        <v>195</v>
      </c>
      <c r="F13" s="24">
        <v>78</v>
      </c>
      <c r="G13" s="24">
        <v>29</v>
      </c>
      <c r="H13" s="24">
        <v>69</v>
      </c>
      <c r="I13" s="24">
        <v>222</v>
      </c>
      <c r="J13" s="24">
        <v>76</v>
      </c>
      <c r="K13" s="25">
        <v>131</v>
      </c>
      <c r="L13" s="24">
        <v>580</v>
      </c>
      <c r="M13" s="24">
        <v>91</v>
      </c>
      <c r="N13" s="24">
        <v>41</v>
      </c>
      <c r="O13" s="24">
        <v>166</v>
      </c>
      <c r="P13" s="24">
        <v>63</v>
      </c>
      <c r="Q13" s="24">
        <v>45</v>
      </c>
      <c r="R13" s="24">
        <v>53</v>
      </c>
      <c r="T13" s="12"/>
      <c r="U13" s="13"/>
      <c r="V13" s="11"/>
      <c r="W13" s="16"/>
      <c r="X13" s="15"/>
      <c r="Y13" s="15"/>
      <c r="Z13" s="15"/>
      <c r="AA13" s="10"/>
      <c r="AB13" s="10"/>
      <c r="AC13" s="10"/>
      <c r="AD13" s="10"/>
      <c r="AE13" s="10"/>
    </row>
    <row r="14" spans="1:31" ht="15.5" x14ac:dyDescent="0.35">
      <c r="A14" s="17">
        <v>44608</v>
      </c>
      <c r="B14" s="8">
        <v>2450</v>
      </c>
      <c r="C14" s="24">
        <v>283</v>
      </c>
      <c r="D14" s="24">
        <v>374</v>
      </c>
      <c r="E14" s="24">
        <v>189</v>
      </c>
      <c r="F14" s="24">
        <v>77</v>
      </c>
      <c r="G14" s="24">
        <v>27</v>
      </c>
      <c r="H14" s="24">
        <v>66</v>
      </c>
      <c r="I14" s="24">
        <v>214</v>
      </c>
      <c r="J14" s="24">
        <v>71</v>
      </c>
      <c r="K14" s="25">
        <v>123</v>
      </c>
      <c r="L14" s="24">
        <v>578</v>
      </c>
      <c r="M14" s="24">
        <v>96</v>
      </c>
      <c r="N14" s="24">
        <v>38</v>
      </c>
      <c r="O14" s="24">
        <v>160</v>
      </c>
      <c r="P14" s="24">
        <v>58</v>
      </c>
      <c r="Q14" s="24">
        <v>44</v>
      </c>
      <c r="R14" s="24">
        <v>52</v>
      </c>
      <c r="T14" s="12"/>
      <c r="U14" s="13"/>
      <c r="V14" s="11"/>
      <c r="W14" s="16"/>
      <c r="X14" s="15"/>
      <c r="Y14" s="15"/>
      <c r="Z14" s="15"/>
      <c r="AA14" s="10"/>
      <c r="AB14" s="10"/>
      <c r="AC14" s="10"/>
      <c r="AD14" s="10"/>
      <c r="AE14" s="10"/>
    </row>
    <row r="15" spans="1:31" x14ac:dyDescent="0.3">
      <c r="A15" s="17">
        <v>44609</v>
      </c>
      <c r="B15" s="8">
        <v>2472</v>
      </c>
      <c r="C15" s="24">
        <v>293</v>
      </c>
      <c r="D15" s="24">
        <v>398</v>
      </c>
      <c r="E15" s="24">
        <v>187</v>
      </c>
      <c r="F15" s="24">
        <v>65</v>
      </c>
      <c r="G15" s="24">
        <v>25</v>
      </c>
      <c r="H15" s="24">
        <v>58</v>
      </c>
      <c r="I15" s="24">
        <v>219</v>
      </c>
      <c r="J15" s="24">
        <v>71</v>
      </c>
      <c r="K15" s="24">
        <v>133</v>
      </c>
      <c r="L15" s="24">
        <v>556</v>
      </c>
      <c r="M15" s="24">
        <v>105</v>
      </c>
      <c r="N15" s="24">
        <v>45</v>
      </c>
      <c r="O15" s="24">
        <v>161</v>
      </c>
      <c r="P15" s="24">
        <v>65</v>
      </c>
      <c r="Q15" s="24">
        <v>47</v>
      </c>
      <c r="R15" s="24">
        <v>44</v>
      </c>
      <c r="T15" s="28"/>
    </row>
    <row r="16" spans="1:31" ht="15.5" x14ac:dyDescent="0.35">
      <c r="A16" s="17">
        <v>44610</v>
      </c>
      <c r="B16" s="8">
        <v>2435</v>
      </c>
      <c r="C16" s="24">
        <v>297</v>
      </c>
      <c r="D16" s="24">
        <v>381</v>
      </c>
      <c r="E16" s="24">
        <v>186</v>
      </c>
      <c r="F16" s="24">
        <v>61</v>
      </c>
      <c r="G16" s="24">
        <v>28</v>
      </c>
      <c r="H16" s="24">
        <v>60</v>
      </c>
      <c r="I16" s="24">
        <v>216</v>
      </c>
      <c r="J16" s="24">
        <v>65</v>
      </c>
      <c r="K16" s="25">
        <v>139</v>
      </c>
      <c r="L16" s="24">
        <v>551</v>
      </c>
      <c r="M16" s="24">
        <v>99</v>
      </c>
      <c r="N16" s="24">
        <v>46</v>
      </c>
      <c r="O16" s="24">
        <v>157</v>
      </c>
      <c r="P16" s="24">
        <v>62</v>
      </c>
      <c r="Q16" s="24">
        <v>46</v>
      </c>
      <c r="R16" s="24">
        <v>41</v>
      </c>
      <c r="T16" s="12"/>
      <c r="U16" s="13"/>
      <c r="V16" s="11"/>
      <c r="W16" s="16"/>
      <c r="X16" s="15"/>
      <c r="Y16" s="15"/>
      <c r="Z16" s="15"/>
      <c r="AA16" s="10"/>
      <c r="AB16" s="10"/>
      <c r="AC16" s="10"/>
      <c r="AD16" s="10"/>
      <c r="AE16" s="10"/>
    </row>
    <row r="17" spans="1:31" ht="15.5" x14ac:dyDescent="0.35">
      <c r="A17" s="17">
        <v>44613</v>
      </c>
      <c r="B17" s="8">
        <v>2389</v>
      </c>
      <c r="C17" s="24">
        <v>288</v>
      </c>
      <c r="D17" s="24">
        <v>409</v>
      </c>
      <c r="E17" s="24">
        <v>185</v>
      </c>
      <c r="F17" s="24">
        <v>70</v>
      </c>
      <c r="G17" s="24">
        <v>24</v>
      </c>
      <c r="H17" s="24">
        <v>56</v>
      </c>
      <c r="I17" s="24">
        <v>213</v>
      </c>
      <c r="J17" s="24">
        <v>65</v>
      </c>
      <c r="K17" s="25">
        <v>128</v>
      </c>
      <c r="L17" s="24">
        <v>528</v>
      </c>
      <c r="M17" s="24">
        <v>95</v>
      </c>
      <c r="N17" s="24">
        <v>47</v>
      </c>
      <c r="O17" s="24">
        <v>143</v>
      </c>
      <c r="P17" s="24">
        <v>56</v>
      </c>
      <c r="Q17" s="24">
        <v>42</v>
      </c>
      <c r="R17" s="24">
        <v>40</v>
      </c>
      <c r="T17" s="12"/>
      <c r="U17" s="13"/>
      <c r="V17" s="11"/>
      <c r="W17" s="16"/>
      <c r="X17" s="15"/>
      <c r="Y17" s="15"/>
      <c r="Z17" s="15"/>
      <c r="AA17" s="10"/>
      <c r="AB17" s="10"/>
      <c r="AC17" s="10"/>
      <c r="AD17" s="10"/>
      <c r="AE17" s="10"/>
    </row>
    <row r="18" spans="1:31" ht="15.5" x14ac:dyDescent="0.35">
      <c r="A18" s="17">
        <v>44614</v>
      </c>
      <c r="B18" s="8">
        <v>2402</v>
      </c>
      <c r="C18" s="24">
        <v>297</v>
      </c>
      <c r="D18" s="24">
        <v>407</v>
      </c>
      <c r="E18" s="24">
        <v>175</v>
      </c>
      <c r="F18" s="24">
        <v>70</v>
      </c>
      <c r="G18" s="24">
        <v>26</v>
      </c>
      <c r="H18" s="24">
        <v>58</v>
      </c>
      <c r="I18" s="24">
        <v>203</v>
      </c>
      <c r="J18" s="24">
        <v>69</v>
      </c>
      <c r="K18" s="25">
        <v>136</v>
      </c>
      <c r="L18" s="24">
        <v>512</v>
      </c>
      <c r="M18" s="24">
        <v>101</v>
      </c>
      <c r="N18" s="24">
        <v>41</v>
      </c>
      <c r="O18" s="24">
        <v>155</v>
      </c>
      <c r="P18" s="24">
        <v>67</v>
      </c>
      <c r="Q18" s="24">
        <v>41</v>
      </c>
      <c r="R18" s="24">
        <v>44</v>
      </c>
      <c r="T18" s="12"/>
      <c r="U18" s="13"/>
      <c r="V18" s="11"/>
      <c r="W18" s="16"/>
      <c r="X18" s="15"/>
      <c r="Y18" s="15"/>
      <c r="Z18" s="15"/>
      <c r="AA18" s="10"/>
      <c r="AB18" s="10"/>
      <c r="AC18" s="10"/>
      <c r="AD18" s="10"/>
      <c r="AE18" s="10"/>
    </row>
    <row r="19" spans="1:31" ht="15.5" x14ac:dyDescent="0.35">
      <c r="A19" s="17">
        <v>44615</v>
      </c>
      <c r="B19" s="8">
        <v>2401</v>
      </c>
      <c r="C19" s="24">
        <v>296</v>
      </c>
      <c r="D19" s="24">
        <v>410</v>
      </c>
      <c r="E19" s="24">
        <v>160</v>
      </c>
      <c r="F19" s="24">
        <v>65</v>
      </c>
      <c r="G19" s="24">
        <v>27</v>
      </c>
      <c r="H19" s="24">
        <v>55</v>
      </c>
      <c r="I19" s="24">
        <v>197</v>
      </c>
      <c r="J19" s="24">
        <v>66</v>
      </c>
      <c r="K19" s="25">
        <v>136</v>
      </c>
      <c r="L19" s="24">
        <v>536</v>
      </c>
      <c r="M19" s="24">
        <v>105</v>
      </c>
      <c r="N19" s="24">
        <v>42</v>
      </c>
      <c r="O19" s="24">
        <v>162</v>
      </c>
      <c r="P19" s="24">
        <v>59</v>
      </c>
      <c r="Q19" s="24">
        <v>39</v>
      </c>
      <c r="R19" s="24">
        <v>46</v>
      </c>
      <c r="T19" s="12"/>
      <c r="U19" s="13"/>
      <c r="V19" s="11"/>
      <c r="W19" s="16"/>
      <c r="X19" s="15"/>
      <c r="Y19" s="15"/>
      <c r="Z19" s="15"/>
      <c r="AA19" s="10"/>
      <c r="AB19" s="10"/>
      <c r="AC19" s="10"/>
      <c r="AD19" s="10"/>
      <c r="AE19" s="10"/>
    </row>
    <row r="20" spans="1:31" x14ac:dyDescent="0.3">
      <c r="A20" s="17">
        <v>44616</v>
      </c>
      <c r="B20" s="8">
        <v>2310</v>
      </c>
      <c r="C20" s="24">
        <v>287</v>
      </c>
      <c r="D20" s="24">
        <v>388</v>
      </c>
      <c r="E20" s="24">
        <v>157</v>
      </c>
      <c r="F20" s="24">
        <v>67</v>
      </c>
      <c r="G20" s="24">
        <v>26</v>
      </c>
      <c r="H20" s="24">
        <v>51</v>
      </c>
      <c r="I20" s="24">
        <v>191</v>
      </c>
      <c r="J20" s="24">
        <v>69</v>
      </c>
      <c r="K20" s="24">
        <v>124</v>
      </c>
      <c r="L20" s="24">
        <v>537</v>
      </c>
      <c r="M20" s="24">
        <v>90</v>
      </c>
      <c r="N20" s="24">
        <v>38</v>
      </c>
      <c r="O20" s="24">
        <v>157</v>
      </c>
      <c r="P20" s="24">
        <v>48</v>
      </c>
      <c r="Q20" s="24">
        <v>35</v>
      </c>
      <c r="R20" s="24">
        <v>45</v>
      </c>
      <c r="T20" s="28"/>
    </row>
    <row r="21" spans="1:31" x14ac:dyDescent="0.3">
      <c r="A21" s="17">
        <v>44617</v>
      </c>
      <c r="B21" s="8">
        <v>2305</v>
      </c>
      <c r="C21" s="24">
        <v>280</v>
      </c>
      <c r="D21" s="24">
        <v>391</v>
      </c>
      <c r="E21" s="24">
        <v>154</v>
      </c>
      <c r="F21" s="24">
        <v>63</v>
      </c>
      <c r="G21" s="24">
        <v>24</v>
      </c>
      <c r="H21" s="24">
        <v>50</v>
      </c>
      <c r="I21" s="24">
        <v>192</v>
      </c>
      <c r="J21" s="24">
        <v>71</v>
      </c>
      <c r="K21" s="24">
        <v>130</v>
      </c>
      <c r="L21" s="24">
        <v>513</v>
      </c>
      <c r="M21" s="24">
        <v>93</v>
      </c>
      <c r="N21" s="24">
        <v>39</v>
      </c>
      <c r="O21" s="24">
        <v>168</v>
      </c>
      <c r="P21" s="24">
        <v>53</v>
      </c>
      <c r="Q21" s="24">
        <v>37</v>
      </c>
      <c r="R21" s="24">
        <v>47</v>
      </c>
      <c r="T21" s="28"/>
    </row>
    <row r="22" spans="1:31" ht="15.5" x14ac:dyDescent="0.35">
      <c r="A22" s="17">
        <v>44620</v>
      </c>
      <c r="B22" s="8">
        <v>2287</v>
      </c>
      <c r="C22" s="24">
        <v>275</v>
      </c>
      <c r="D22" s="24">
        <v>390</v>
      </c>
      <c r="E22" s="24">
        <v>146</v>
      </c>
      <c r="F22" s="24">
        <v>67</v>
      </c>
      <c r="G22" s="24">
        <v>24</v>
      </c>
      <c r="H22" s="24">
        <v>51</v>
      </c>
      <c r="I22" s="24">
        <v>186</v>
      </c>
      <c r="J22" s="24">
        <v>67</v>
      </c>
      <c r="K22" s="25">
        <v>141</v>
      </c>
      <c r="L22" s="24">
        <v>499</v>
      </c>
      <c r="M22" s="24">
        <v>98</v>
      </c>
      <c r="N22" s="24">
        <v>37</v>
      </c>
      <c r="O22" s="24">
        <v>167</v>
      </c>
      <c r="P22" s="24">
        <v>52</v>
      </c>
      <c r="Q22" s="24">
        <v>39</v>
      </c>
      <c r="R22" s="24">
        <v>48</v>
      </c>
      <c r="T22" s="12"/>
      <c r="U22" s="13"/>
      <c r="V22" s="11"/>
      <c r="W22" s="16"/>
      <c r="X22" s="15"/>
      <c r="Y22" s="15"/>
      <c r="Z22" s="15"/>
      <c r="AA22" s="10"/>
      <c r="AB22" s="10"/>
      <c r="AC22" s="10"/>
      <c r="AD22" s="10"/>
      <c r="AE22" s="10"/>
    </row>
    <row r="23" spans="1:31" x14ac:dyDescent="0.3">
      <c r="A23" s="17">
        <v>44621</v>
      </c>
      <c r="B23" s="8">
        <v>2302</v>
      </c>
      <c r="C23" s="24">
        <v>273</v>
      </c>
      <c r="D23" s="24">
        <v>408</v>
      </c>
      <c r="E23" s="24">
        <v>155</v>
      </c>
      <c r="F23" s="24">
        <v>65</v>
      </c>
      <c r="G23" s="24">
        <v>26</v>
      </c>
      <c r="H23" s="24">
        <v>48</v>
      </c>
      <c r="I23" s="24">
        <v>176</v>
      </c>
      <c r="J23" s="24">
        <v>76</v>
      </c>
      <c r="K23" s="24">
        <v>131</v>
      </c>
      <c r="L23" s="24">
        <v>495</v>
      </c>
      <c r="M23" s="24">
        <v>95</v>
      </c>
      <c r="N23" s="24">
        <v>37</v>
      </c>
      <c r="O23" s="24">
        <v>172</v>
      </c>
      <c r="P23" s="24">
        <v>55</v>
      </c>
      <c r="Q23" s="24">
        <v>38</v>
      </c>
      <c r="R23" s="24">
        <v>52</v>
      </c>
      <c r="T23" s="28"/>
    </row>
    <row r="24" spans="1:31" x14ac:dyDescent="0.3">
      <c r="A24" s="17">
        <v>44622</v>
      </c>
      <c r="B24" s="8">
        <v>2204</v>
      </c>
      <c r="C24" s="24">
        <v>257</v>
      </c>
      <c r="D24" s="24">
        <v>399</v>
      </c>
      <c r="E24" s="24">
        <v>139</v>
      </c>
      <c r="F24" s="24">
        <v>61</v>
      </c>
      <c r="G24" s="24">
        <v>23</v>
      </c>
      <c r="H24" s="24">
        <v>42</v>
      </c>
      <c r="I24" s="24">
        <v>163</v>
      </c>
      <c r="J24" s="24">
        <v>77</v>
      </c>
      <c r="K24" s="24">
        <v>138</v>
      </c>
      <c r="L24" s="24">
        <v>466</v>
      </c>
      <c r="M24" s="24">
        <v>85</v>
      </c>
      <c r="N24" s="24">
        <v>34</v>
      </c>
      <c r="O24" s="24">
        <v>180</v>
      </c>
      <c r="P24" s="24">
        <v>57</v>
      </c>
      <c r="Q24" s="24">
        <v>33</v>
      </c>
      <c r="R24" s="24">
        <v>50</v>
      </c>
      <c r="T24" s="28"/>
    </row>
    <row r="25" spans="1:31" x14ac:dyDescent="0.3">
      <c r="A25" s="17">
        <v>44623</v>
      </c>
      <c r="B25" s="8">
        <v>2142</v>
      </c>
      <c r="C25" s="24">
        <v>248</v>
      </c>
      <c r="D25" s="24">
        <v>378</v>
      </c>
      <c r="E25" s="24">
        <v>133</v>
      </c>
      <c r="F25" s="24">
        <v>58</v>
      </c>
      <c r="G25" s="24">
        <v>21</v>
      </c>
      <c r="H25" s="24">
        <v>41</v>
      </c>
      <c r="I25" s="24">
        <v>168</v>
      </c>
      <c r="J25" s="24">
        <v>84</v>
      </c>
      <c r="K25" s="24">
        <v>133</v>
      </c>
      <c r="L25" s="24">
        <v>452</v>
      </c>
      <c r="M25" s="24">
        <v>85</v>
      </c>
      <c r="N25" s="24">
        <v>37</v>
      </c>
      <c r="O25" s="24">
        <v>166</v>
      </c>
      <c r="P25" s="24">
        <v>52</v>
      </c>
      <c r="Q25" s="24">
        <v>36</v>
      </c>
      <c r="R25" s="24">
        <v>50</v>
      </c>
    </row>
    <row r="26" spans="1:31" ht="15.5" x14ac:dyDescent="0.35">
      <c r="A26" s="17">
        <v>44624</v>
      </c>
      <c r="B26" s="8">
        <v>2096</v>
      </c>
      <c r="C26" s="24">
        <v>249</v>
      </c>
      <c r="D26" s="24">
        <v>362</v>
      </c>
      <c r="E26" s="24">
        <v>132</v>
      </c>
      <c r="F26" s="24">
        <v>56</v>
      </c>
      <c r="G26" s="24">
        <v>16</v>
      </c>
      <c r="H26" s="24">
        <v>38</v>
      </c>
      <c r="I26" s="24">
        <v>163</v>
      </c>
      <c r="J26" s="24">
        <v>77</v>
      </c>
      <c r="K26" s="25">
        <v>132</v>
      </c>
      <c r="L26" s="24">
        <v>436</v>
      </c>
      <c r="M26" s="24">
        <v>87</v>
      </c>
      <c r="N26" s="24">
        <v>40</v>
      </c>
      <c r="O26" s="24">
        <v>162</v>
      </c>
      <c r="P26" s="24">
        <v>59</v>
      </c>
      <c r="Q26" s="24">
        <v>35</v>
      </c>
      <c r="R26" s="24">
        <v>52</v>
      </c>
      <c r="T26" s="12"/>
      <c r="U26" s="13"/>
      <c r="V26" s="11"/>
      <c r="W26" s="16"/>
      <c r="X26" s="15"/>
      <c r="Y26" s="15"/>
      <c r="Z26" s="15"/>
      <c r="AA26" s="10"/>
      <c r="AB26" s="10"/>
      <c r="AC26" s="10"/>
      <c r="AD26" s="10"/>
      <c r="AE26" s="10"/>
    </row>
    <row r="27" spans="1:31" ht="15.5" x14ac:dyDescent="0.35">
      <c r="A27" s="17">
        <v>44627</v>
      </c>
      <c r="B27" s="8">
        <v>2137</v>
      </c>
      <c r="C27" s="24">
        <v>251</v>
      </c>
      <c r="D27" s="24">
        <v>383</v>
      </c>
      <c r="E27" s="24">
        <v>134</v>
      </c>
      <c r="F27" s="24">
        <v>61</v>
      </c>
      <c r="G27" s="24">
        <v>11</v>
      </c>
      <c r="H27" s="24">
        <v>42</v>
      </c>
      <c r="I27" s="24">
        <v>154</v>
      </c>
      <c r="J27" s="24">
        <v>82</v>
      </c>
      <c r="K27" s="25">
        <v>139</v>
      </c>
      <c r="L27" s="24">
        <v>441</v>
      </c>
      <c r="M27" s="24">
        <v>93</v>
      </c>
      <c r="N27" s="24">
        <v>30</v>
      </c>
      <c r="O27" s="24">
        <v>159</v>
      </c>
      <c r="P27" s="24">
        <v>67</v>
      </c>
      <c r="Q27" s="24">
        <v>39</v>
      </c>
      <c r="R27" s="24">
        <v>51</v>
      </c>
      <c r="T27" s="12"/>
      <c r="U27" s="13"/>
      <c r="V27" s="11"/>
      <c r="W27" s="16"/>
      <c r="X27" s="15"/>
      <c r="Y27" s="15"/>
      <c r="Z27" s="15"/>
      <c r="AA27" s="10"/>
      <c r="AB27" s="10"/>
      <c r="AC27" s="10"/>
      <c r="AD27" s="10"/>
      <c r="AE27" s="10"/>
    </row>
    <row r="28" spans="1:31" ht="15.5" x14ac:dyDescent="0.35">
      <c r="A28" s="17">
        <v>44628</v>
      </c>
      <c r="B28" s="8">
        <v>2149</v>
      </c>
      <c r="C28" s="24">
        <v>250</v>
      </c>
      <c r="D28" s="24">
        <v>402</v>
      </c>
      <c r="E28" s="24">
        <v>127</v>
      </c>
      <c r="F28" s="24">
        <v>64</v>
      </c>
      <c r="G28" s="24">
        <v>14</v>
      </c>
      <c r="H28" s="24">
        <v>39</v>
      </c>
      <c r="I28" s="24">
        <v>146</v>
      </c>
      <c r="J28" s="24">
        <v>87</v>
      </c>
      <c r="K28" s="25">
        <v>132</v>
      </c>
      <c r="L28" s="24">
        <v>444</v>
      </c>
      <c r="M28" s="24">
        <v>86</v>
      </c>
      <c r="N28" s="24">
        <v>37</v>
      </c>
      <c r="O28" s="24">
        <v>161</v>
      </c>
      <c r="P28" s="24">
        <v>69</v>
      </c>
      <c r="Q28" s="24">
        <v>41</v>
      </c>
      <c r="R28" s="24">
        <v>50</v>
      </c>
      <c r="T28" s="12"/>
      <c r="U28" s="13"/>
      <c r="V28" s="11"/>
      <c r="W28" s="16"/>
      <c r="X28" s="15"/>
      <c r="Y28" s="15"/>
      <c r="Z28" s="15"/>
      <c r="AA28" s="10"/>
      <c r="AB28" s="10"/>
      <c r="AC28" s="10"/>
      <c r="AD28" s="10"/>
      <c r="AE28" s="10"/>
    </row>
    <row r="29" spans="1:31" ht="15.5" x14ac:dyDescent="0.35">
      <c r="A29" s="17">
        <v>44629</v>
      </c>
      <c r="B29" s="8">
        <v>2129</v>
      </c>
      <c r="C29" s="24">
        <v>249</v>
      </c>
      <c r="D29" s="24">
        <v>400</v>
      </c>
      <c r="E29" s="24">
        <v>129</v>
      </c>
      <c r="F29" s="24">
        <v>66</v>
      </c>
      <c r="G29" s="24">
        <v>15</v>
      </c>
      <c r="H29" s="24">
        <v>38</v>
      </c>
      <c r="I29" s="24">
        <v>145</v>
      </c>
      <c r="J29" s="24">
        <v>80</v>
      </c>
      <c r="K29" s="24">
        <v>128</v>
      </c>
      <c r="L29" s="24">
        <v>439</v>
      </c>
      <c r="M29" s="24">
        <v>85</v>
      </c>
      <c r="N29" s="24">
        <v>31</v>
      </c>
      <c r="O29" s="24">
        <v>162</v>
      </c>
      <c r="P29" s="24">
        <v>67</v>
      </c>
      <c r="Q29" s="24">
        <v>43</v>
      </c>
      <c r="R29" s="24">
        <v>52</v>
      </c>
      <c r="T29" s="12"/>
      <c r="U29" s="13"/>
      <c r="V29" s="11"/>
      <c r="W29" s="16"/>
      <c r="X29" s="15"/>
      <c r="Y29" s="15"/>
      <c r="Z29" s="15"/>
      <c r="AA29" s="10"/>
      <c r="AB29" s="10"/>
      <c r="AC29" s="10"/>
      <c r="AD29" s="10"/>
      <c r="AE29" s="10"/>
    </row>
    <row r="30" spans="1:31" x14ac:dyDescent="0.3">
      <c r="A30" s="17">
        <v>44630</v>
      </c>
      <c r="B30" s="8">
        <v>2107</v>
      </c>
      <c r="C30" s="24">
        <v>252</v>
      </c>
      <c r="D30" s="24">
        <v>391</v>
      </c>
      <c r="E30" s="24">
        <v>134</v>
      </c>
      <c r="F30" s="24">
        <v>60</v>
      </c>
      <c r="G30" s="24">
        <v>14</v>
      </c>
      <c r="H30" s="24">
        <v>35</v>
      </c>
      <c r="I30" s="24">
        <v>137</v>
      </c>
      <c r="J30" s="24">
        <v>86</v>
      </c>
      <c r="K30" s="24">
        <v>129</v>
      </c>
      <c r="L30" s="24">
        <v>429</v>
      </c>
      <c r="M30" s="24">
        <v>84</v>
      </c>
      <c r="N30" s="24">
        <v>38</v>
      </c>
      <c r="O30" s="24">
        <v>164</v>
      </c>
      <c r="P30" s="24">
        <v>68</v>
      </c>
      <c r="Q30" s="24">
        <v>38</v>
      </c>
      <c r="R30" s="24">
        <v>48</v>
      </c>
      <c r="T30" s="31"/>
    </row>
    <row r="31" spans="1:31" ht="15.5" x14ac:dyDescent="0.35">
      <c r="A31" s="17">
        <v>44631</v>
      </c>
      <c r="B31" s="8">
        <v>2112</v>
      </c>
      <c r="C31" s="24">
        <v>251</v>
      </c>
      <c r="D31" s="24">
        <v>372</v>
      </c>
      <c r="E31" s="24">
        <v>142</v>
      </c>
      <c r="F31" s="24">
        <v>58</v>
      </c>
      <c r="G31" s="24">
        <v>12</v>
      </c>
      <c r="H31" s="24">
        <v>37</v>
      </c>
      <c r="I31" s="24">
        <v>130</v>
      </c>
      <c r="J31" s="24">
        <v>92</v>
      </c>
      <c r="K31" s="24">
        <v>140</v>
      </c>
      <c r="L31" s="24">
        <v>439</v>
      </c>
      <c r="M31" s="24">
        <v>92</v>
      </c>
      <c r="N31" s="24">
        <v>38</v>
      </c>
      <c r="O31" s="24">
        <v>150</v>
      </c>
      <c r="P31" s="24">
        <v>71</v>
      </c>
      <c r="Q31" s="24">
        <v>38</v>
      </c>
      <c r="R31" s="24">
        <v>50</v>
      </c>
      <c r="T31" s="12"/>
      <c r="U31" s="13"/>
      <c r="V31" s="11"/>
      <c r="W31" s="16"/>
      <c r="X31" s="15"/>
      <c r="Y31" s="15"/>
      <c r="Z31" s="15"/>
      <c r="AA31" s="10"/>
      <c r="AB31" s="10"/>
      <c r="AC31" s="10"/>
      <c r="AD31" s="10"/>
      <c r="AE31" s="10"/>
    </row>
    <row r="32" spans="1:31" ht="15.5" x14ac:dyDescent="0.35">
      <c r="A32" s="17">
        <v>44634</v>
      </c>
      <c r="B32" s="8">
        <v>2260</v>
      </c>
      <c r="C32" s="24">
        <v>250</v>
      </c>
      <c r="D32" s="24">
        <v>419</v>
      </c>
      <c r="E32" s="24">
        <v>135</v>
      </c>
      <c r="F32" s="24">
        <v>63</v>
      </c>
      <c r="G32" s="24">
        <v>17</v>
      </c>
      <c r="H32" s="24">
        <v>40</v>
      </c>
      <c r="I32" s="24">
        <v>149</v>
      </c>
      <c r="J32" s="24">
        <v>95</v>
      </c>
      <c r="K32" s="25">
        <v>152</v>
      </c>
      <c r="L32" s="24">
        <v>457</v>
      </c>
      <c r="M32" s="24">
        <v>102</v>
      </c>
      <c r="N32" s="24">
        <v>55</v>
      </c>
      <c r="O32" s="24">
        <v>152</v>
      </c>
      <c r="P32" s="24">
        <v>70</v>
      </c>
      <c r="Q32" s="24">
        <v>47</v>
      </c>
      <c r="R32" s="24">
        <v>57</v>
      </c>
      <c r="T32" s="12"/>
      <c r="U32" s="13"/>
      <c r="V32" s="11"/>
      <c r="W32" s="16"/>
      <c r="X32" s="15"/>
      <c r="Y32" s="15"/>
      <c r="Z32" s="15"/>
      <c r="AA32" s="10"/>
      <c r="AB32" s="10"/>
      <c r="AC32" s="10"/>
      <c r="AD32" s="10"/>
      <c r="AE32" s="10"/>
    </row>
    <row r="33" spans="1:31" ht="15.5" x14ac:dyDescent="0.35">
      <c r="A33" s="17">
        <v>44635</v>
      </c>
      <c r="B33" s="8">
        <v>2248</v>
      </c>
      <c r="C33" s="24">
        <v>256</v>
      </c>
      <c r="D33" s="24">
        <v>422</v>
      </c>
      <c r="E33" s="24">
        <v>127</v>
      </c>
      <c r="F33" s="24">
        <v>66</v>
      </c>
      <c r="G33" s="24">
        <v>16</v>
      </c>
      <c r="H33" s="24">
        <v>39</v>
      </c>
      <c r="I33" s="24">
        <v>148</v>
      </c>
      <c r="J33" s="24">
        <v>86</v>
      </c>
      <c r="K33" s="24">
        <v>149</v>
      </c>
      <c r="L33" s="24">
        <v>446</v>
      </c>
      <c r="M33" s="24">
        <v>100</v>
      </c>
      <c r="N33" s="24">
        <v>65</v>
      </c>
      <c r="O33" s="24">
        <v>154</v>
      </c>
      <c r="P33" s="24">
        <v>65</v>
      </c>
      <c r="Q33" s="24">
        <v>47</v>
      </c>
      <c r="R33" s="24">
        <v>62</v>
      </c>
      <c r="T33" s="12"/>
      <c r="U33" s="13"/>
      <c r="V33" s="11"/>
      <c r="W33" s="16"/>
      <c r="X33" s="15"/>
      <c r="Y33" s="15"/>
      <c r="Z33" s="15"/>
      <c r="AA33" s="10"/>
      <c r="AB33" s="10"/>
      <c r="AC33" s="10"/>
      <c r="AD33" s="10"/>
      <c r="AE33" s="10"/>
    </row>
    <row r="34" spans="1:31" x14ac:dyDescent="0.3">
      <c r="A34" s="17">
        <v>44636</v>
      </c>
      <c r="B34" s="8">
        <v>2304</v>
      </c>
      <c r="C34" s="24">
        <v>262</v>
      </c>
      <c r="D34" s="24">
        <v>417</v>
      </c>
      <c r="E34" s="24">
        <v>123</v>
      </c>
      <c r="F34" s="24">
        <v>65</v>
      </c>
      <c r="G34" s="24">
        <v>15</v>
      </c>
      <c r="H34" s="24">
        <v>36</v>
      </c>
      <c r="I34" s="24">
        <v>140</v>
      </c>
      <c r="J34" s="24">
        <v>100</v>
      </c>
      <c r="K34" s="24">
        <v>154</v>
      </c>
      <c r="L34" s="24">
        <v>482</v>
      </c>
      <c r="M34" s="24">
        <v>96</v>
      </c>
      <c r="N34" s="24">
        <v>60</v>
      </c>
      <c r="O34" s="24">
        <v>167</v>
      </c>
      <c r="P34" s="24">
        <v>79</v>
      </c>
      <c r="Q34" s="24">
        <v>46</v>
      </c>
      <c r="R34" s="24">
        <v>62</v>
      </c>
      <c r="T34" s="31"/>
    </row>
    <row r="35" spans="1:31" x14ac:dyDescent="0.3">
      <c r="A35" s="17">
        <v>44637</v>
      </c>
      <c r="B35" s="8">
        <v>2287</v>
      </c>
      <c r="C35" s="24">
        <v>258</v>
      </c>
      <c r="D35" s="24">
        <v>417</v>
      </c>
      <c r="E35" s="24">
        <v>127</v>
      </c>
      <c r="F35" s="24">
        <v>66</v>
      </c>
      <c r="G35" s="24">
        <v>19</v>
      </c>
      <c r="H35" s="24">
        <v>36</v>
      </c>
      <c r="I35" s="24">
        <v>144</v>
      </c>
      <c r="J35" s="24">
        <v>94</v>
      </c>
      <c r="K35" s="24">
        <v>155</v>
      </c>
      <c r="L35" s="24">
        <v>468</v>
      </c>
      <c r="M35" s="24">
        <v>92</v>
      </c>
      <c r="N35" s="24">
        <v>64</v>
      </c>
      <c r="O35" s="24">
        <v>162</v>
      </c>
      <c r="P35" s="24">
        <v>79</v>
      </c>
      <c r="Q35" s="24">
        <v>41</v>
      </c>
      <c r="R35" s="24">
        <v>65</v>
      </c>
      <c r="T35" s="31"/>
    </row>
    <row r="36" spans="1:31" ht="15.5" x14ac:dyDescent="0.35">
      <c r="A36" s="17">
        <v>44638</v>
      </c>
      <c r="B36" s="8">
        <v>2279</v>
      </c>
      <c r="C36" s="24">
        <v>259</v>
      </c>
      <c r="D36" s="24">
        <v>424</v>
      </c>
      <c r="E36" s="24">
        <v>124</v>
      </c>
      <c r="F36" s="24">
        <v>68</v>
      </c>
      <c r="G36" s="24">
        <v>19</v>
      </c>
      <c r="H36" s="24">
        <v>38</v>
      </c>
      <c r="I36" s="24">
        <v>138</v>
      </c>
      <c r="J36" s="24">
        <v>103</v>
      </c>
      <c r="K36" s="25">
        <v>149</v>
      </c>
      <c r="L36" s="24">
        <v>463</v>
      </c>
      <c r="M36" s="24">
        <v>81</v>
      </c>
      <c r="N36" s="24">
        <v>57</v>
      </c>
      <c r="O36" s="24">
        <v>159</v>
      </c>
      <c r="P36" s="24">
        <v>82</v>
      </c>
      <c r="Q36" s="24">
        <v>47</v>
      </c>
      <c r="R36" s="24">
        <v>68</v>
      </c>
      <c r="T36" s="12"/>
      <c r="U36" s="13"/>
      <c r="V36" s="11"/>
      <c r="W36" s="16"/>
      <c r="X36" s="15"/>
      <c r="Y36" s="15"/>
      <c r="Z36" s="15"/>
      <c r="AA36" s="10"/>
      <c r="AB36" s="10"/>
      <c r="AC36" s="10"/>
      <c r="AD36" s="10"/>
      <c r="AE36" s="10"/>
    </row>
    <row r="37" spans="1:31" ht="15.5" x14ac:dyDescent="0.35">
      <c r="A37" s="17">
        <v>44641</v>
      </c>
      <c r="B37" s="8">
        <v>2282</v>
      </c>
      <c r="C37" s="24">
        <v>255</v>
      </c>
      <c r="D37" s="24">
        <v>408</v>
      </c>
      <c r="E37" s="24">
        <v>111</v>
      </c>
      <c r="F37" s="24">
        <v>78</v>
      </c>
      <c r="G37" s="24">
        <v>15</v>
      </c>
      <c r="H37" s="24">
        <v>39</v>
      </c>
      <c r="I37" s="24">
        <v>142</v>
      </c>
      <c r="J37" s="24">
        <v>100</v>
      </c>
      <c r="K37" s="24">
        <v>173</v>
      </c>
      <c r="L37" s="24">
        <v>463</v>
      </c>
      <c r="M37" s="24">
        <v>88</v>
      </c>
      <c r="N37" s="24">
        <v>52</v>
      </c>
      <c r="O37" s="24">
        <v>166</v>
      </c>
      <c r="P37" s="24">
        <v>73</v>
      </c>
      <c r="Q37" s="24">
        <v>47</v>
      </c>
      <c r="R37" s="24">
        <v>72</v>
      </c>
      <c r="T37" s="12"/>
      <c r="U37" s="13"/>
      <c r="V37" s="11"/>
      <c r="W37" s="16"/>
      <c r="X37" s="15"/>
      <c r="Y37" s="15"/>
      <c r="Z37" s="15"/>
      <c r="AA37" s="10"/>
      <c r="AB37" s="10"/>
      <c r="AC37" s="10"/>
      <c r="AD37" s="10"/>
      <c r="AE37" s="10"/>
    </row>
    <row r="38" spans="1:31" x14ac:dyDescent="0.3">
      <c r="A38" s="17">
        <v>44642</v>
      </c>
      <c r="B38" s="8">
        <v>2372</v>
      </c>
      <c r="C38" s="24">
        <v>249</v>
      </c>
      <c r="D38" s="24">
        <v>435</v>
      </c>
      <c r="E38" s="24">
        <v>118</v>
      </c>
      <c r="F38" s="24">
        <v>80</v>
      </c>
      <c r="G38" s="24">
        <v>13</v>
      </c>
      <c r="H38" s="24">
        <v>36</v>
      </c>
      <c r="I38" s="24">
        <v>152</v>
      </c>
      <c r="J38" s="24">
        <v>98</v>
      </c>
      <c r="K38" s="24">
        <v>164</v>
      </c>
      <c r="L38" s="24">
        <v>494</v>
      </c>
      <c r="M38" s="24">
        <v>97</v>
      </c>
      <c r="N38" s="24">
        <v>63</v>
      </c>
      <c r="O38" s="24">
        <v>175</v>
      </c>
      <c r="P38" s="24">
        <v>73</v>
      </c>
      <c r="Q38" s="24">
        <v>48</v>
      </c>
      <c r="R38" s="24">
        <v>77</v>
      </c>
      <c r="T38" s="31"/>
    </row>
    <row r="39" spans="1:31" x14ac:dyDescent="0.3">
      <c r="A39" s="17">
        <v>44643</v>
      </c>
      <c r="B39" s="8">
        <v>2345</v>
      </c>
      <c r="C39" s="24">
        <v>250</v>
      </c>
      <c r="D39" s="24">
        <v>435</v>
      </c>
      <c r="E39" s="24">
        <v>112</v>
      </c>
      <c r="F39" s="24">
        <v>79</v>
      </c>
      <c r="G39" s="24">
        <v>16</v>
      </c>
      <c r="H39" s="24">
        <v>40</v>
      </c>
      <c r="I39" s="24">
        <v>153</v>
      </c>
      <c r="J39" s="24">
        <v>91</v>
      </c>
      <c r="K39" s="24">
        <v>154</v>
      </c>
      <c r="L39" s="24">
        <v>490</v>
      </c>
      <c r="M39" s="24">
        <v>94</v>
      </c>
      <c r="N39" s="24">
        <v>52</v>
      </c>
      <c r="O39" s="24">
        <v>179</v>
      </c>
      <c r="P39" s="24">
        <v>77</v>
      </c>
      <c r="Q39" s="24">
        <v>49</v>
      </c>
      <c r="R39" s="24">
        <v>74</v>
      </c>
      <c r="T39" s="31"/>
    </row>
    <row r="40" spans="1:31" ht="15.5" x14ac:dyDescent="0.35">
      <c r="A40" s="17">
        <v>44644</v>
      </c>
      <c r="B40" s="8">
        <v>2328</v>
      </c>
      <c r="C40" s="24">
        <v>254</v>
      </c>
      <c r="D40" s="24">
        <v>423</v>
      </c>
      <c r="E40" s="24">
        <v>96</v>
      </c>
      <c r="F40" s="24">
        <v>81</v>
      </c>
      <c r="G40" s="24">
        <v>16</v>
      </c>
      <c r="H40" s="24">
        <v>43</v>
      </c>
      <c r="I40" s="24">
        <v>163</v>
      </c>
      <c r="J40" s="24">
        <v>75</v>
      </c>
      <c r="K40" s="24">
        <v>168</v>
      </c>
      <c r="L40" s="24">
        <v>473</v>
      </c>
      <c r="M40" s="24">
        <v>88</v>
      </c>
      <c r="N40" s="24">
        <v>60</v>
      </c>
      <c r="O40" s="24">
        <v>195</v>
      </c>
      <c r="P40" s="24">
        <v>76</v>
      </c>
      <c r="Q40" s="24">
        <v>45</v>
      </c>
      <c r="R40" s="24">
        <v>72</v>
      </c>
      <c r="T40" s="12"/>
      <c r="U40" s="13"/>
      <c r="V40" s="11"/>
      <c r="W40" s="16"/>
      <c r="X40" s="15"/>
      <c r="Y40" s="15"/>
      <c r="Z40" s="15"/>
      <c r="AA40" s="10"/>
      <c r="AB40" s="10"/>
      <c r="AC40" s="10"/>
      <c r="AD40" s="10"/>
      <c r="AE40" s="10"/>
    </row>
    <row r="41" spans="1:31" x14ac:dyDescent="0.3">
      <c r="A41" s="17">
        <v>44645</v>
      </c>
      <c r="B41" s="8">
        <v>2311</v>
      </c>
      <c r="C41" s="24">
        <v>262</v>
      </c>
      <c r="D41" s="24">
        <v>407</v>
      </c>
      <c r="E41" s="24">
        <v>100</v>
      </c>
      <c r="F41" s="24">
        <v>77</v>
      </c>
      <c r="G41" s="24">
        <v>14</v>
      </c>
      <c r="H41" s="24">
        <v>42</v>
      </c>
      <c r="I41" s="24">
        <v>160</v>
      </c>
      <c r="J41" s="24">
        <v>73</v>
      </c>
      <c r="K41" s="24">
        <v>173</v>
      </c>
      <c r="L41" s="24">
        <v>478</v>
      </c>
      <c r="M41" s="24">
        <v>91</v>
      </c>
      <c r="N41" s="24">
        <v>60</v>
      </c>
      <c r="O41" s="24">
        <v>194</v>
      </c>
      <c r="P41" s="24">
        <v>72</v>
      </c>
      <c r="Q41" s="24">
        <v>38</v>
      </c>
      <c r="R41" s="24">
        <v>70</v>
      </c>
      <c r="T41" s="31"/>
    </row>
    <row r="42" spans="1:31" x14ac:dyDescent="0.3">
      <c r="A42" s="17">
        <v>44648</v>
      </c>
      <c r="B42" s="8">
        <v>2335</v>
      </c>
      <c r="C42" s="24">
        <v>277</v>
      </c>
      <c r="D42" s="24">
        <v>407</v>
      </c>
      <c r="E42" s="24">
        <v>109</v>
      </c>
      <c r="F42" s="24">
        <v>70</v>
      </c>
      <c r="G42" s="24">
        <v>15</v>
      </c>
      <c r="H42" s="24">
        <v>36</v>
      </c>
      <c r="I42" s="24">
        <v>161</v>
      </c>
      <c r="J42" s="24">
        <v>76</v>
      </c>
      <c r="K42" s="24">
        <v>172</v>
      </c>
      <c r="L42" s="24">
        <v>479</v>
      </c>
      <c r="M42" s="24">
        <v>103</v>
      </c>
      <c r="N42" s="24">
        <v>58</v>
      </c>
      <c r="O42" s="24">
        <v>188</v>
      </c>
      <c r="P42" s="24">
        <v>69</v>
      </c>
      <c r="Q42" s="24">
        <v>36</v>
      </c>
      <c r="R42" s="24">
        <v>79</v>
      </c>
      <c r="T42" s="31"/>
    </row>
    <row r="43" spans="1:31" ht="15.5" x14ac:dyDescent="0.35">
      <c r="A43" s="17">
        <v>44649</v>
      </c>
      <c r="B43" s="8">
        <v>2366</v>
      </c>
      <c r="C43" s="24">
        <v>273</v>
      </c>
      <c r="D43" s="24">
        <v>422</v>
      </c>
      <c r="E43" s="24">
        <v>107</v>
      </c>
      <c r="F43" s="24">
        <v>71</v>
      </c>
      <c r="G43" s="24">
        <v>18</v>
      </c>
      <c r="H43" s="24">
        <v>38</v>
      </c>
      <c r="I43" s="24">
        <v>162</v>
      </c>
      <c r="J43" s="24">
        <v>78</v>
      </c>
      <c r="K43" s="24">
        <v>177</v>
      </c>
      <c r="L43" s="24">
        <v>485</v>
      </c>
      <c r="M43" s="24">
        <v>100</v>
      </c>
      <c r="N43" s="24">
        <v>68</v>
      </c>
      <c r="O43" s="24">
        <v>186</v>
      </c>
      <c r="P43" s="24">
        <v>68</v>
      </c>
      <c r="Q43" s="24">
        <v>34</v>
      </c>
      <c r="R43" s="24">
        <v>79</v>
      </c>
      <c r="T43" s="12"/>
      <c r="U43" s="13"/>
      <c r="V43" s="11"/>
      <c r="W43" s="16"/>
      <c r="X43" s="15"/>
      <c r="Y43" s="15"/>
      <c r="Z43" s="15"/>
      <c r="AA43" s="10"/>
      <c r="AB43" s="10"/>
      <c r="AC43" s="10"/>
      <c r="AD43" s="10"/>
      <c r="AE43" s="10"/>
    </row>
    <row r="44" spans="1:31" x14ac:dyDescent="0.3">
      <c r="A44" s="17">
        <v>44650</v>
      </c>
      <c r="B44" s="8">
        <v>2342</v>
      </c>
      <c r="C44" s="24">
        <v>268</v>
      </c>
      <c r="D44" s="24">
        <v>406</v>
      </c>
      <c r="E44" s="24">
        <v>107</v>
      </c>
      <c r="F44" s="24">
        <v>66</v>
      </c>
      <c r="G44" s="24">
        <v>15</v>
      </c>
      <c r="H44" s="24">
        <v>32</v>
      </c>
      <c r="I44" s="24">
        <v>164</v>
      </c>
      <c r="J44" s="24">
        <v>80</v>
      </c>
      <c r="K44" s="24">
        <v>185</v>
      </c>
      <c r="L44" s="24">
        <v>476</v>
      </c>
      <c r="M44" s="24">
        <v>105</v>
      </c>
      <c r="N44" s="24">
        <v>63</v>
      </c>
      <c r="O44" s="24">
        <v>191</v>
      </c>
      <c r="P44" s="24">
        <v>70</v>
      </c>
      <c r="Q44" s="24">
        <v>36</v>
      </c>
      <c r="R44" s="24">
        <v>78</v>
      </c>
      <c r="T44" s="31"/>
    </row>
    <row r="45" spans="1:31" ht="15.5" x14ac:dyDescent="0.35">
      <c r="A45" s="17">
        <v>44651</v>
      </c>
      <c r="B45" s="8">
        <v>2327</v>
      </c>
      <c r="C45" s="24">
        <v>273</v>
      </c>
      <c r="D45" s="24">
        <v>407</v>
      </c>
      <c r="E45" s="24">
        <v>96</v>
      </c>
      <c r="F45" s="24">
        <v>66</v>
      </c>
      <c r="G45" s="24">
        <v>17</v>
      </c>
      <c r="H45" s="24">
        <v>38</v>
      </c>
      <c r="I45" s="24">
        <v>166</v>
      </c>
      <c r="J45" s="24">
        <v>81</v>
      </c>
      <c r="K45" s="24">
        <v>186</v>
      </c>
      <c r="L45" s="24">
        <v>444</v>
      </c>
      <c r="M45" s="24">
        <v>106</v>
      </c>
      <c r="N45" s="24">
        <v>67</v>
      </c>
      <c r="O45" s="24">
        <v>196</v>
      </c>
      <c r="P45" s="24">
        <v>75</v>
      </c>
      <c r="Q45" s="24">
        <v>34</v>
      </c>
      <c r="R45" s="24">
        <v>75</v>
      </c>
      <c r="T45" s="12"/>
      <c r="U45" s="13"/>
      <c r="V45" s="11"/>
      <c r="W45" s="16"/>
      <c r="X45" s="15"/>
      <c r="Y45" s="15"/>
      <c r="Z45" s="15"/>
      <c r="AA45" s="10"/>
      <c r="AB45" s="10"/>
      <c r="AC45" s="10"/>
      <c r="AD45" s="10"/>
      <c r="AE45" s="10"/>
    </row>
    <row r="46" spans="1:31" ht="15.5" x14ac:dyDescent="0.35">
      <c r="A46" s="17">
        <v>44652</v>
      </c>
      <c r="B46" s="8">
        <v>2273</v>
      </c>
      <c r="C46" s="24">
        <v>276</v>
      </c>
      <c r="D46" s="24">
        <v>402</v>
      </c>
      <c r="E46" s="24">
        <v>93</v>
      </c>
      <c r="F46" s="24">
        <v>66</v>
      </c>
      <c r="G46" s="24">
        <v>18</v>
      </c>
      <c r="H46" s="24">
        <v>38</v>
      </c>
      <c r="I46" s="24">
        <v>159</v>
      </c>
      <c r="J46" s="24">
        <v>82</v>
      </c>
      <c r="K46" s="24">
        <v>177</v>
      </c>
      <c r="L46" s="24">
        <v>434</v>
      </c>
      <c r="M46" s="24">
        <v>103</v>
      </c>
      <c r="N46" s="24">
        <v>72</v>
      </c>
      <c r="O46" s="24">
        <v>182</v>
      </c>
      <c r="P46" s="24">
        <v>69</v>
      </c>
      <c r="Q46" s="24">
        <v>34</v>
      </c>
      <c r="R46" s="24">
        <v>68</v>
      </c>
      <c r="T46" s="12"/>
      <c r="U46" s="13"/>
      <c r="V46" s="11"/>
      <c r="W46" s="16"/>
      <c r="X46" s="15"/>
      <c r="Y46" s="15"/>
      <c r="Z46" s="15"/>
      <c r="AA46" s="10"/>
      <c r="AB46" s="10"/>
      <c r="AC46" s="10"/>
      <c r="AD46" s="10"/>
      <c r="AE46" s="10"/>
    </row>
    <row r="47" spans="1:31" x14ac:dyDescent="0.3">
      <c r="A47" s="17">
        <v>44655</v>
      </c>
      <c r="B47" s="8">
        <v>2226</v>
      </c>
      <c r="C47" s="24">
        <v>251</v>
      </c>
      <c r="D47" s="24">
        <v>394</v>
      </c>
      <c r="E47" s="24">
        <v>95</v>
      </c>
      <c r="F47" s="24">
        <v>62</v>
      </c>
      <c r="G47" s="24">
        <v>16</v>
      </c>
      <c r="H47" s="24">
        <v>42</v>
      </c>
      <c r="I47" s="24">
        <v>157</v>
      </c>
      <c r="J47" s="24">
        <v>83</v>
      </c>
      <c r="K47" s="24">
        <v>162</v>
      </c>
      <c r="L47" s="24">
        <v>428</v>
      </c>
      <c r="M47" s="24">
        <v>104</v>
      </c>
      <c r="N47" s="24">
        <v>60</v>
      </c>
      <c r="O47" s="24">
        <v>191</v>
      </c>
      <c r="P47" s="24">
        <v>75</v>
      </c>
      <c r="Q47" s="24">
        <v>40</v>
      </c>
      <c r="R47" s="24">
        <v>66</v>
      </c>
      <c r="T47" s="31"/>
    </row>
    <row r="48" spans="1:31" ht="15.5" x14ac:dyDescent="0.35">
      <c r="A48" s="17">
        <v>44656</v>
      </c>
      <c r="B48" s="8">
        <v>2171</v>
      </c>
      <c r="C48" s="24">
        <v>250</v>
      </c>
      <c r="D48" s="24">
        <v>389</v>
      </c>
      <c r="E48" s="24">
        <v>100</v>
      </c>
      <c r="F48" s="24">
        <v>56</v>
      </c>
      <c r="G48" s="24">
        <v>14</v>
      </c>
      <c r="H48" s="24">
        <v>42</v>
      </c>
      <c r="I48" s="24">
        <v>159</v>
      </c>
      <c r="J48" s="24">
        <v>75</v>
      </c>
      <c r="K48" s="24">
        <v>152</v>
      </c>
      <c r="L48" s="24">
        <v>426</v>
      </c>
      <c r="M48" s="24">
        <v>101</v>
      </c>
      <c r="N48" s="24">
        <v>57</v>
      </c>
      <c r="O48" s="24">
        <v>178</v>
      </c>
      <c r="P48" s="24">
        <v>61</v>
      </c>
      <c r="Q48" s="24">
        <v>43</v>
      </c>
      <c r="R48" s="24">
        <v>68</v>
      </c>
      <c r="T48" s="12"/>
      <c r="U48" s="13"/>
      <c r="V48" s="11"/>
      <c r="W48" s="16"/>
      <c r="X48" s="15"/>
      <c r="Y48" s="15"/>
      <c r="Z48" s="15"/>
      <c r="AA48" s="10"/>
      <c r="AB48" s="10"/>
      <c r="AC48" s="10"/>
      <c r="AD48" s="10"/>
      <c r="AE48" s="10"/>
    </row>
    <row r="49" spans="1:31" x14ac:dyDescent="0.3">
      <c r="A49" s="17">
        <v>44657</v>
      </c>
      <c r="B49" s="8">
        <v>2136</v>
      </c>
      <c r="C49" s="24">
        <v>237</v>
      </c>
      <c r="D49" s="24">
        <v>359</v>
      </c>
      <c r="E49" s="24">
        <v>102</v>
      </c>
      <c r="F49" s="24">
        <v>61</v>
      </c>
      <c r="G49" s="24">
        <v>17</v>
      </c>
      <c r="H49" s="24">
        <v>43</v>
      </c>
      <c r="I49" s="24">
        <v>153</v>
      </c>
      <c r="J49" s="24">
        <v>71</v>
      </c>
      <c r="K49" s="24">
        <v>161</v>
      </c>
      <c r="L49" s="24">
        <v>442</v>
      </c>
      <c r="M49" s="24">
        <v>90</v>
      </c>
      <c r="N49" s="24">
        <v>51</v>
      </c>
      <c r="O49" s="24">
        <v>174</v>
      </c>
      <c r="P49" s="24">
        <v>59</v>
      </c>
      <c r="Q49" s="24">
        <v>41</v>
      </c>
      <c r="R49" s="24">
        <v>75</v>
      </c>
      <c r="T49" s="31"/>
    </row>
    <row r="50" spans="1:31" x14ac:dyDescent="0.3">
      <c r="A50" s="17">
        <v>44658</v>
      </c>
      <c r="B50" s="8">
        <v>2071</v>
      </c>
      <c r="C50" s="24">
        <v>223</v>
      </c>
      <c r="D50" s="24">
        <v>355</v>
      </c>
      <c r="E50" s="24">
        <v>95</v>
      </c>
      <c r="F50" s="24">
        <v>57</v>
      </c>
      <c r="G50" s="24">
        <v>16</v>
      </c>
      <c r="H50" s="24">
        <v>38</v>
      </c>
      <c r="I50" s="24">
        <v>151</v>
      </c>
      <c r="J50" s="24">
        <v>65</v>
      </c>
      <c r="K50" s="24">
        <v>154</v>
      </c>
      <c r="L50" s="24">
        <v>433</v>
      </c>
      <c r="M50" s="24">
        <v>86</v>
      </c>
      <c r="N50" s="24">
        <v>50</v>
      </c>
      <c r="O50" s="24">
        <v>175</v>
      </c>
      <c r="P50" s="24">
        <v>63</v>
      </c>
      <c r="Q50" s="24">
        <v>41</v>
      </c>
      <c r="R50" s="24">
        <v>69</v>
      </c>
      <c r="T50" s="31"/>
    </row>
    <row r="51" spans="1:31" x14ac:dyDescent="0.3">
      <c r="A51" s="17">
        <v>44659</v>
      </c>
      <c r="B51" s="8">
        <v>2048</v>
      </c>
      <c r="C51" s="24">
        <v>223</v>
      </c>
      <c r="D51" s="24">
        <v>347</v>
      </c>
      <c r="E51" s="24">
        <v>95</v>
      </c>
      <c r="F51" s="24">
        <v>62</v>
      </c>
      <c r="G51" s="24">
        <v>12</v>
      </c>
      <c r="H51" s="24">
        <v>37</v>
      </c>
      <c r="I51" s="24">
        <v>154</v>
      </c>
      <c r="J51" s="24">
        <v>57</v>
      </c>
      <c r="K51" s="24">
        <v>154</v>
      </c>
      <c r="L51" s="24">
        <v>414</v>
      </c>
      <c r="M51" s="24">
        <v>94</v>
      </c>
      <c r="N51" s="24">
        <v>54</v>
      </c>
      <c r="O51" s="24">
        <v>180</v>
      </c>
      <c r="P51" s="24">
        <v>63</v>
      </c>
      <c r="Q51" s="24">
        <v>39</v>
      </c>
      <c r="R51" s="24">
        <v>63</v>
      </c>
      <c r="T51" s="31"/>
    </row>
    <row r="52" spans="1:31" x14ac:dyDescent="0.3">
      <c r="A52" s="17">
        <v>44662</v>
      </c>
      <c r="B52" s="8">
        <v>1994</v>
      </c>
      <c r="C52" s="24">
        <v>216</v>
      </c>
      <c r="D52" s="24">
        <v>329</v>
      </c>
      <c r="E52" s="24">
        <v>97</v>
      </c>
      <c r="F52" s="24">
        <v>57</v>
      </c>
      <c r="G52" s="24">
        <v>13</v>
      </c>
      <c r="H52" s="24">
        <v>43</v>
      </c>
      <c r="I52" s="24">
        <v>158</v>
      </c>
      <c r="J52" s="24">
        <v>65</v>
      </c>
      <c r="K52" s="24">
        <v>154</v>
      </c>
      <c r="L52" s="24">
        <v>404</v>
      </c>
      <c r="M52" s="24">
        <v>79</v>
      </c>
      <c r="N52" s="24">
        <v>43</v>
      </c>
      <c r="O52" s="24">
        <v>170</v>
      </c>
      <c r="P52" s="24">
        <v>61</v>
      </c>
      <c r="Q52" s="24">
        <v>48</v>
      </c>
      <c r="R52" s="24">
        <v>57</v>
      </c>
      <c r="T52" s="31"/>
    </row>
    <row r="53" spans="1:31" x14ac:dyDescent="0.3">
      <c r="A53" s="17">
        <v>44663</v>
      </c>
      <c r="B53" s="8">
        <v>1929</v>
      </c>
      <c r="C53" s="24">
        <v>209</v>
      </c>
      <c r="D53" s="24">
        <v>320</v>
      </c>
      <c r="E53" s="24">
        <v>91</v>
      </c>
      <c r="F53" s="24">
        <v>58</v>
      </c>
      <c r="G53" s="24">
        <v>11</v>
      </c>
      <c r="H53" s="24">
        <v>40</v>
      </c>
      <c r="I53" s="24">
        <v>156</v>
      </c>
      <c r="J53" s="24">
        <v>67</v>
      </c>
      <c r="K53" s="24">
        <v>148</v>
      </c>
      <c r="L53" s="24">
        <v>395</v>
      </c>
      <c r="M53" s="24">
        <v>70</v>
      </c>
      <c r="N53" s="24">
        <v>32</v>
      </c>
      <c r="O53" s="24">
        <v>164</v>
      </c>
      <c r="P53" s="24">
        <v>56</v>
      </c>
      <c r="Q53" s="24">
        <v>56</v>
      </c>
      <c r="R53" s="24">
        <v>56</v>
      </c>
      <c r="T53" s="31"/>
    </row>
    <row r="54" spans="1:31" x14ac:dyDescent="0.3">
      <c r="A54" s="17">
        <v>44664</v>
      </c>
      <c r="B54" s="8">
        <v>1874</v>
      </c>
      <c r="C54" s="24">
        <v>205</v>
      </c>
      <c r="D54" s="24">
        <v>297</v>
      </c>
      <c r="E54" s="24">
        <v>86</v>
      </c>
      <c r="F54" s="24">
        <v>58</v>
      </c>
      <c r="G54" s="24">
        <v>12</v>
      </c>
      <c r="H54" s="24">
        <v>39</v>
      </c>
      <c r="I54" s="24">
        <v>152</v>
      </c>
      <c r="J54" s="24">
        <v>62</v>
      </c>
      <c r="K54" s="24">
        <v>135</v>
      </c>
      <c r="L54" s="24">
        <v>403</v>
      </c>
      <c r="M54" s="24">
        <v>75</v>
      </c>
      <c r="N54" s="24">
        <v>34</v>
      </c>
      <c r="O54" s="24">
        <v>158</v>
      </c>
      <c r="P54" s="24">
        <v>54</v>
      </c>
      <c r="Q54" s="24">
        <v>54</v>
      </c>
      <c r="R54" s="24">
        <v>50</v>
      </c>
      <c r="T54" s="31"/>
    </row>
    <row r="55" spans="1:31" x14ac:dyDescent="0.3">
      <c r="A55" s="17">
        <v>44665</v>
      </c>
      <c r="B55" s="8">
        <v>1807</v>
      </c>
      <c r="C55" s="24">
        <v>197</v>
      </c>
      <c r="D55" s="24">
        <v>295</v>
      </c>
      <c r="E55" s="24">
        <v>81</v>
      </c>
      <c r="F55" s="24">
        <v>56</v>
      </c>
      <c r="G55" s="24">
        <v>13</v>
      </c>
      <c r="H55" s="24">
        <v>40</v>
      </c>
      <c r="I55" s="24">
        <v>136</v>
      </c>
      <c r="J55" s="24">
        <v>60</v>
      </c>
      <c r="K55" s="24">
        <v>128</v>
      </c>
      <c r="L55" s="24">
        <v>371</v>
      </c>
      <c r="M55" s="24">
        <v>78</v>
      </c>
      <c r="N55" s="24">
        <v>32</v>
      </c>
      <c r="O55" s="24">
        <v>168</v>
      </c>
      <c r="P55" s="24">
        <v>50</v>
      </c>
      <c r="Q55" s="24">
        <v>51</v>
      </c>
      <c r="R55" s="24">
        <v>51</v>
      </c>
      <c r="T55" s="31"/>
    </row>
    <row r="56" spans="1:31" x14ac:dyDescent="0.3">
      <c r="A56" s="17">
        <v>44670</v>
      </c>
      <c r="B56" s="8">
        <v>1798</v>
      </c>
      <c r="C56" s="24">
        <v>209</v>
      </c>
      <c r="D56" s="24">
        <v>294</v>
      </c>
      <c r="E56" s="24">
        <v>78</v>
      </c>
      <c r="F56" s="24">
        <v>54</v>
      </c>
      <c r="G56" s="24">
        <v>13</v>
      </c>
      <c r="H56" s="24">
        <v>47</v>
      </c>
      <c r="I56" s="24">
        <v>130</v>
      </c>
      <c r="J56" s="24">
        <v>52</v>
      </c>
      <c r="K56" s="24">
        <v>121</v>
      </c>
      <c r="L56" s="24">
        <v>379</v>
      </c>
      <c r="M56" s="24">
        <v>72</v>
      </c>
      <c r="N56" s="24">
        <v>35</v>
      </c>
      <c r="O56" s="24">
        <v>163</v>
      </c>
      <c r="P56" s="24">
        <v>54</v>
      </c>
      <c r="Q56" s="24">
        <v>44</v>
      </c>
      <c r="R56" s="24">
        <v>53</v>
      </c>
      <c r="T56" s="31"/>
    </row>
    <row r="57" spans="1:31" x14ac:dyDescent="0.3">
      <c r="A57" s="17">
        <v>44671</v>
      </c>
      <c r="B57" s="8">
        <v>1771</v>
      </c>
      <c r="C57" s="24">
        <v>196</v>
      </c>
      <c r="D57" s="24">
        <v>279</v>
      </c>
      <c r="E57" s="24">
        <v>76</v>
      </c>
      <c r="F57" s="24">
        <v>55</v>
      </c>
      <c r="G57" s="24">
        <v>15</v>
      </c>
      <c r="H57" s="24">
        <v>47</v>
      </c>
      <c r="I57" s="24">
        <v>129</v>
      </c>
      <c r="J57" s="24">
        <v>50</v>
      </c>
      <c r="K57" s="24">
        <v>113</v>
      </c>
      <c r="L57" s="24">
        <v>389</v>
      </c>
      <c r="M57" s="24">
        <v>71</v>
      </c>
      <c r="N57" s="24">
        <v>35</v>
      </c>
      <c r="O57" s="24">
        <v>167</v>
      </c>
      <c r="P57" s="24">
        <v>50</v>
      </c>
      <c r="Q57" s="24">
        <v>46</v>
      </c>
      <c r="R57" s="24">
        <v>53</v>
      </c>
      <c r="T57" s="31"/>
    </row>
    <row r="58" spans="1:31" x14ac:dyDescent="0.3">
      <c r="A58" s="17">
        <v>44672</v>
      </c>
      <c r="B58" s="8">
        <v>1654</v>
      </c>
      <c r="C58" s="24">
        <v>188</v>
      </c>
      <c r="D58" s="24">
        <v>253</v>
      </c>
      <c r="E58" s="24">
        <v>77</v>
      </c>
      <c r="F58" s="24">
        <v>48</v>
      </c>
      <c r="G58" s="24">
        <v>18</v>
      </c>
      <c r="H58" s="24">
        <v>41</v>
      </c>
      <c r="I58" s="24">
        <v>125</v>
      </c>
      <c r="J58" s="24">
        <v>41</v>
      </c>
      <c r="K58" s="24">
        <v>118</v>
      </c>
      <c r="L58" s="24">
        <v>369</v>
      </c>
      <c r="M58" s="24">
        <v>63</v>
      </c>
      <c r="N58" s="24">
        <v>30</v>
      </c>
      <c r="O58" s="24">
        <v>142</v>
      </c>
      <c r="P58" s="24">
        <v>46</v>
      </c>
      <c r="Q58" s="24">
        <v>43</v>
      </c>
      <c r="R58" s="24">
        <v>52</v>
      </c>
      <c r="T58" s="31"/>
    </row>
    <row r="59" spans="1:31" ht="15.5" x14ac:dyDescent="0.35">
      <c r="A59" s="17">
        <v>44673</v>
      </c>
      <c r="B59" s="8">
        <v>1639</v>
      </c>
      <c r="C59" s="24">
        <v>182</v>
      </c>
      <c r="D59" s="24">
        <v>253</v>
      </c>
      <c r="E59" s="24">
        <v>80</v>
      </c>
      <c r="F59" s="24">
        <v>45</v>
      </c>
      <c r="G59" s="24">
        <v>17</v>
      </c>
      <c r="H59" s="24">
        <v>39</v>
      </c>
      <c r="I59" s="24">
        <v>128</v>
      </c>
      <c r="J59" s="24">
        <v>41</v>
      </c>
      <c r="K59" s="24">
        <v>122</v>
      </c>
      <c r="L59" s="24">
        <v>362</v>
      </c>
      <c r="M59" s="24">
        <v>57</v>
      </c>
      <c r="N59" s="24">
        <v>32</v>
      </c>
      <c r="O59" s="24">
        <v>136</v>
      </c>
      <c r="P59" s="24">
        <v>46</v>
      </c>
      <c r="Q59" s="24">
        <v>45</v>
      </c>
      <c r="R59" s="24">
        <v>54</v>
      </c>
      <c r="T59" s="12"/>
      <c r="U59" s="13"/>
      <c r="V59" s="11"/>
      <c r="W59" s="16"/>
      <c r="X59" s="15"/>
      <c r="Y59" s="15"/>
      <c r="Z59" s="15"/>
      <c r="AA59" s="10"/>
      <c r="AB59" s="10"/>
      <c r="AC59" s="10"/>
      <c r="AD59" s="10"/>
      <c r="AE59" s="10"/>
    </row>
    <row r="60" spans="1:31" x14ac:dyDescent="0.3">
      <c r="A60" s="17">
        <v>44676</v>
      </c>
      <c r="B60" s="8">
        <v>1570</v>
      </c>
      <c r="C60" s="24">
        <v>167</v>
      </c>
      <c r="D60" s="24">
        <v>245</v>
      </c>
      <c r="E60" s="24">
        <v>72</v>
      </c>
      <c r="F60" s="24">
        <v>46</v>
      </c>
      <c r="G60" s="24">
        <v>17</v>
      </c>
      <c r="H60" s="24">
        <v>42</v>
      </c>
      <c r="I60" s="24">
        <v>133</v>
      </c>
      <c r="J60" s="24">
        <v>40</v>
      </c>
      <c r="K60" s="24">
        <v>113</v>
      </c>
      <c r="L60" s="24">
        <v>341</v>
      </c>
      <c r="M60" s="24">
        <v>49</v>
      </c>
      <c r="N60" s="24">
        <v>34</v>
      </c>
      <c r="O60" s="24">
        <v>127</v>
      </c>
      <c r="P60" s="24">
        <v>49</v>
      </c>
      <c r="Q60" s="24">
        <v>49</v>
      </c>
      <c r="R60" s="24">
        <v>46</v>
      </c>
      <c r="T60" s="31"/>
    </row>
    <row r="61" spans="1:31" ht="15.5" x14ac:dyDescent="0.35">
      <c r="A61" s="17">
        <v>44677</v>
      </c>
      <c r="B61" s="8">
        <v>1577</v>
      </c>
      <c r="C61" s="24">
        <v>170</v>
      </c>
      <c r="D61" s="24">
        <v>256</v>
      </c>
      <c r="E61" s="24">
        <v>77</v>
      </c>
      <c r="F61" s="24">
        <v>44</v>
      </c>
      <c r="G61" s="24">
        <v>19</v>
      </c>
      <c r="H61" s="24">
        <v>33</v>
      </c>
      <c r="I61" s="24">
        <v>137</v>
      </c>
      <c r="J61" s="24">
        <v>39</v>
      </c>
      <c r="K61" s="24">
        <v>103</v>
      </c>
      <c r="L61" s="24">
        <v>351</v>
      </c>
      <c r="M61" s="24">
        <v>51</v>
      </c>
      <c r="N61" s="24">
        <v>34</v>
      </c>
      <c r="O61" s="24">
        <v>125</v>
      </c>
      <c r="P61" s="24">
        <v>50</v>
      </c>
      <c r="Q61" s="24">
        <v>47</v>
      </c>
      <c r="R61" s="24">
        <v>41</v>
      </c>
      <c r="T61" s="12"/>
      <c r="U61" s="13"/>
      <c r="V61" s="11"/>
      <c r="W61" s="16"/>
      <c r="X61" s="15"/>
      <c r="Y61" s="15"/>
      <c r="Z61" s="15"/>
      <c r="AA61" s="10"/>
      <c r="AB61" s="10"/>
      <c r="AC61" s="10"/>
      <c r="AD61" s="10"/>
      <c r="AE61" s="10"/>
    </row>
    <row r="62" spans="1:31" x14ac:dyDescent="0.3">
      <c r="A62" s="17">
        <v>44678</v>
      </c>
      <c r="B62" s="8">
        <v>1468</v>
      </c>
      <c r="C62" s="24">
        <v>174</v>
      </c>
      <c r="D62" s="24">
        <v>244</v>
      </c>
      <c r="E62" s="24">
        <v>71</v>
      </c>
      <c r="F62" s="24">
        <v>34</v>
      </c>
      <c r="G62" s="24">
        <v>16</v>
      </c>
      <c r="H62" s="24">
        <v>32</v>
      </c>
      <c r="I62" s="24">
        <v>126</v>
      </c>
      <c r="J62" s="24">
        <v>30</v>
      </c>
      <c r="K62" s="24">
        <v>95</v>
      </c>
      <c r="L62" s="24">
        <v>339</v>
      </c>
      <c r="M62" s="24">
        <v>48</v>
      </c>
      <c r="N62" s="24">
        <v>35</v>
      </c>
      <c r="O62" s="24">
        <v>111</v>
      </c>
      <c r="P62" s="24">
        <v>38</v>
      </c>
      <c r="Q62" s="24">
        <v>38</v>
      </c>
      <c r="R62" s="24">
        <v>37</v>
      </c>
      <c r="T62" s="31"/>
    </row>
    <row r="63" spans="1:31" x14ac:dyDescent="0.3">
      <c r="A63" s="17">
        <v>44679</v>
      </c>
      <c r="B63" s="8">
        <v>1429</v>
      </c>
      <c r="C63" s="24">
        <v>175</v>
      </c>
      <c r="D63" s="24">
        <v>231</v>
      </c>
      <c r="E63" s="24">
        <v>71</v>
      </c>
      <c r="F63" s="24">
        <v>33</v>
      </c>
      <c r="G63" s="24">
        <v>15</v>
      </c>
      <c r="H63" s="24">
        <v>28</v>
      </c>
      <c r="I63" s="24">
        <v>126</v>
      </c>
      <c r="J63" s="24">
        <v>36</v>
      </c>
      <c r="K63" s="24">
        <v>97</v>
      </c>
      <c r="L63" s="24">
        <v>324</v>
      </c>
      <c r="M63" s="24">
        <v>49</v>
      </c>
      <c r="N63" s="24">
        <v>38</v>
      </c>
      <c r="O63" s="24">
        <v>103</v>
      </c>
      <c r="P63" s="24">
        <v>33</v>
      </c>
      <c r="Q63" s="24">
        <v>35</v>
      </c>
      <c r="R63" s="24">
        <v>35</v>
      </c>
      <c r="T63" s="31"/>
    </row>
    <row r="64" spans="1:31" ht="15.5" x14ac:dyDescent="0.35">
      <c r="A64" s="17">
        <v>44680</v>
      </c>
      <c r="B64" s="8">
        <v>1381</v>
      </c>
      <c r="C64" s="24">
        <v>156</v>
      </c>
      <c r="D64" s="24">
        <v>230</v>
      </c>
      <c r="E64" s="24">
        <v>65</v>
      </c>
      <c r="F64" s="24">
        <v>30</v>
      </c>
      <c r="G64" s="24">
        <v>14</v>
      </c>
      <c r="H64" s="24">
        <v>29</v>
      </c>
      <c r="I64" s="24">
        <v>114</v>
      </c>
      <c r="J64" s="24">
        <v>35</v>
      </c>
      <c r="K64" s="24">
        <v>95</v>
      </c>
      <c r="L64" s="24">
        <v>325</v>
      </c>
      <c r="M64" s="24">
        <v>42</v>
      </c>
      <c r="N64" s="24">
        <v>31</v>
      </c>
      <c r="O64" s="24">
        <v>101</v>
      </c>
      <c r="P64" s="24">
        <v>39</v>
      </c>
      <c r="Q64" s="24">
        <v>41</v>
      </c>
      <c r="R64" s="24">
        <v>34</v>
      </c>
      <c r="T64" s="12"/>
      <c r="U64" s="13"/>
      <c r="V64" s="11"/>
      <c r="W64" s="16"/>
      <c r="X64" s="15"/>
      <c r="Y64" s="15"/>
      <c r="Z64" s="15"/>
      <c r="AA64" s="10"/>
      <c r="AB64" s="10"/>
      <c r="AC64" s="10"/>
      <c r="AD64" s="10"/>
      <c r="AE64" s="10"/>
    </row>
    <row r="65" spans="1:31" x14ac:dyDescent="0.3">
      <c r="A65" s="17">
        <v>44683</v>
      </c>
      <c r="B65" s="8">
        <v>1318</v>
      </c>
      <c r="C65" s="24">
        <v>150</v>
      </c>
      <c r="D65" s="24">
        <v>220</v>
      </c>
      <c r="E65" s="24">
        <v>65</v>
      </c>
      <c r="F65" s="24">
        <v>32</v>
      </c>
      <c r="G65" s="24">
        <v>9</v>
      </c>
      <c r="H65" s="24">
        <v>29</v>
      </c>
      <c r="I65" s="24">
        <v>114</v>
      </c>
      <c r="J65" s="24">
        <v>29</v>
      </c>
      <c r="K65" s="24">
        <v>81</v>
      </c>
      <c r="L65" s="24">
        <v>306</v>
      </c>
      <c r="M65" s="24">
        <v>45</v>
      </c>
      <c r="N65" s="24">
        <v>35</v>
      </c>
      <c r="O65" s="24">
        <v>99</v>
      </c>
      <c r="P65" s="24">
        <v>34</v>
      </c>
      <c r="Q65" s="24">
        <v>29</v>
      </c>
      <c r="R65" s="24">
        <v>41</v>
      </c>
      <c r="T65" s="31"/>
    </row>
    <row r="66" spans="1:31" x14ac:dyDescent="0.3">
      <c r="A66" s="17">
        <v>44684</v>
      </c>
      <c r="B66" s="8">
        <v>1319</v>
      </c>
      <c r="C66" s="24">
        <v>157</v>
      </c>
      <c r="D66" s="24">
        <v>215</v>
      </c>
      <c r="E66" s="24">
        <v>66</v>
      </c>
      <c r="F66" s="24">
        <v>30</v>
      </c>
      <c r="G66" s="24">
        <v>12</v>
      </c>
      <c r="H66" s="24">
        <v>30</v>
      </c>
      <c r="I66" s="24">
        <v>112</v>
      </c>
      <c r="J66" s="24">
        <v>34</v>
      </c>
      <c r="K66" s="24">
        <v>85</v>
      </c>
      <c r="L66" s="24">
        <v>296</v>
      </c>
      <c r="M66" s="24">
        <v>44</v>
      </c>
      <c r="N66" s="24">
        <v>33</v>
      </c>
      <c r="O66" s="24">
        <v>101</v>
      </c>
      <c r="P66" s="24">
        <v>33</v>
      </c>
      <c r="Q66" s="24">
        <v>30</v>
      </c>
      <c r="R66" s="24">
        <v>41</v>
      </c>
      <c r="T66" s="31"/>
    </row>
    <row r="67" spans="1:31" ht="15.5" x14ac:dyDescent="0.35">
      <c r="A67" s="17">
        <v>44685</v>
      </c>
      <c r="B67" s="8">
        <v>1247</v>
      </c>
      <c r="C67" s="24">
        <v>143</v>
      </c>
      <c r="D67" s="24">
        <v>208</v>
      </c>
      <c r="E67" s="24">
        <v>69</v>
      </c>
      <c r="F67" s="24">
        <v>31</v>
      </c>
      <c r="G67" s="24">
        <v>10</v>
      </c>
      <c r="H67" s="24">
        <v>29</v>
      </c>
      <c r="I67" s="24">
        <v>109</v>
      </c>
      <c r="J67" s="24">
        <v>30</v>
      </c>
      <c r="K67" s="24">
        <v>77</v>
      </c>
      <c r="L67" s="24">
        <v>277</v>
      </c>
      <c r="M67" s="24">
        <v>38</v>
      </c>
      <c r="N67" s="24">
        <v>29</v>
      </c>
      <c r="O67" s="24">
        <v>97</v>
      </c>
      <c r="P67" s="24">
        <v>32</v>
      </c>
      <c r="Q67" s="24">
        <v>34</v>
      </c>
      <c r="R67" s="24">
        <v>34</v>
      </c>
      <c r="T67" s="12"/>
      <c r="U67" s="13"/>
      <c r="V67" s="11"/>
      <c r="W67" s="16"/>
      <c r="X67" s="15"/>
      <c r="Y67" s="15"/>
      <c r="Z67" s="15"/>
      <c r="AA67" s="10"/>
      <c r="AB67" s="10"/>
      <c r="AC67" s="10"/>
      <c r="AD67" s="10"/>
      <c r="AE67" s="10"/>
    </row>
    <row r="68" spans="1:31" ht="15.5" x14ac:dyDescent="0.35">
      <c r="A68" s="17">
        <v>44686</v>
      </c>
      <c r="B68" s="8">
        <v>1187</v>
      </c>
      <c r="C68" s="24">
        <v>139</v>
      </c>
      <c r="D68" s="24">
        <v>201</v>
      </c>
      <c r="E68" s="24">
        <v>64</v>
      </c>
      <c r="F68" s="24">
        <v>28</v>
      </c>
      <c r="G68" s="24">
        <v>8</v>
      </c>
      <c r="H68" s="24">
        <v>27</v>
      </c>
      <c r="I68" s="24">
        <v>100</v>
      </c>
      <c r="J68" s="24">
        <v>30</v>
      </c>
      <c r="K68" s="24">
        <v>80</v>
      </c>
      <c r="L68" s="24">
        <v>258</v>
      </c>
      <c r="M68" s="24">
        <v>29</v>
      </c>
      <c r="N68" s="24">
        <v>29</v>
      </c>
      <c r="O68" s="24">
        <v>96</v>
      </c>
      <c r="P68" s="24">
        <v>29</v>
      </c>
      <c r="Q68" s="24">
        <v>37</v>
      </c>
      <c r="R68" s="24">
        <v>32</v>
      </c>
      <c r="T68" s="12"/>
      <c r="U68" s="13"/>
      <c r="V68" s="11"/>
      <c r="W68" s="16"/>
      <c r="X68" s="15"/>
      <c r="Y68" s="15"/>
      <c r="Z68" s="15"/>
      <c r="AA68" s="10"/>
      <c r="AB68" s="10"/>
      <c r="AC68" s="10"/>
      <c r="AD68" s="10"/>
      <c r="AE68" s="10"/>
    </row>
    <row r="69" spans="1:31" ht="15.5" x14ac:dyDescent="0.35">
      <c r="A69" s="17">
        <v>44687</v>
      </c>
      <c r="B69" s="8">
        <v>1118</v>
      </c>
      <c r="C69" s="24">
        <v>127</v>
      </c>
      <c r="D69" s="24">
        <v>195</v>
      </c>
      <c r="E69" s="24">
        <v>61</v>
      </c>
      <c r="F69" s="24">
        <v>27</v>
      </c>
      <c r="G69" s="24">
        <v>4</v>
      </c>
      <c r="H69" s="24">
        <v>23</v>
      </c>
      <c r="I69" s="24">
        <v>90</v>
      </c>
      <c r="J69" s="24">
        <v>30</v>
      </c>
      <c r="K69" s="24">
        <v>77</v>
      </c>
      <c r="L69" s="24">
        <v>249</v>
      </c>
      <c r="M69" s="24">
        <v>34</v>
      </c>
      <c r="N69" s="24">
        <v>29</v>
      </c>
      <c r="O69" s="24">
        <v>81</v>
      </c>
      <c r="P69" s="24">
        <v>28</v>
      </c>
      <c r="Q69" s="24">
        <v>33</v>
      </c>
      <c r="R69" s="24">
        <v>30</v>
      </c>
      <c r="T69" s="12"/>
      <c r="U69" s="13"/>
      <c r="V69" s="11"/>
      <c r="W69" s="16"/>
      <c r="X69" s="15"/>
      <c r="Y69" s="15"/>
      <c r="Z69" s="15"/>
      <c r="AA69" s="10"/>
      <c r="AB69" s="10"/>
      <c r="AC69" s="10"/>
      <c r="AD69" s="10"/>
      <c r="AE69" s="10"/>
    </row>
    <row r="70" spans="1:31" x14ac:dyDescent="0.3">
      <c r="A70" s="17">
        <v>44690</v>
      </c>
      <c r="B70" s="8">
        <v>1094</v>
      </c>
      <c r="C70" s="24">
        <v>125</v>
      </c>
      <c r="D70" s="24">
        <v>192</v>
      </c>
      <c r="E70" s="24">
        <v>53</v>
      </c>
      <c r="F70" s="24">
        <v>19</v>
      </c>
      <c r="G70" s="24">
        <v>8</v>
      </c>
      <c r="H70" s="24">
        <v>22</v>
      </c>
      <c r="I70" s="24">
        <v>87</v>
      </c>
      <c r="J70" s="24">
        <v>21</v>
      </c>
      <c r="K70" s="24">
        <v>84</v>
      </c>
      <c r="L70" s="24">
        <v>243</v>
      </c>
      <c r="M70" s="24">
        <v>42</v>
      </c>
      <c r="N70" s="24">
        <v>31</v>
      </c>
      <c r="O70" s="24">
        <v>79</v>
      </c>
      <c r="P70" s="24">
        <v>25</v>
      </c>
      <c r="Q70" s="24">
        <v>32</v>
      </c>
      <c r="R70" s="24">
        <v>31</v>
      </c>
      <c r="T70" s="31"/>
    </row>
    <row r="71" spans="1:31" ht="15.5" x14ac:dyDescent="0.35">
      <c r="A71" s="17">
        <v>44691</v>
      </c>
      <c r="B71" s="8">
        <v>1096</v>
      </c>
      <c r="C71" s="24">
        <v>122</v>
      </c>
      <c r="D71" s="24">
        <v>190</v>
      </c>
      <c r="E71" s="24">
        <v>56</v>
      </c>
      <c r="F71" s="24">
        <v>20</v>
      </c>
      <c r="G71" s="24">
        <v>8</v>
      </c>
      <c r="H71" s="24">
        <v>21</v>
      </c>
      <c r="I71" s="24">
        <v>84</v>
      </c>
      <c r="J71" s="24">
        <v>20</v>
      </c>
      <c r="K71" s="24">
        <v>88</v>
      </c>
      <c r="L71" s="24">
        <v>238</v>
      </c>
      <c r="M71" s="24">
        <v>42</v>
      </c>
      <c r="N71" s="24">
        <v>31</v>
      </c>
      <c r="O71" s="24">
        <v>80</v>
      </c>
      <c r="P71" s="24">
        <v>28</v>
      </c>
      <c r="Q71" s="24">
        <v>36</v>
      </c>
      <c r="R71" s="24">
        <v>32</v>
      </c>
      <c r="T71" s="12"/>
      <c r="U71" s="13"/>
      <c r="V71" s="11"/>
      <c r="W71" s="16"/>
      <c r="X71" s="15"/>
      <c r="Y71" s="15"/>
      <c r="Z71" s="15"/>
      <c r="AA71" s="10"/>
      <c r="AB71" s="10"/>
      <c r="AC71" s="10"/>
      <c r="AD71" s="10"/>
      <c r="AE71" s="10"/>
    </row>
    <row r="72" spans="1:31" x14ac:dyDescent="0.3">
      <c r="A72" s="17">
        <v>44692</v>
      </c>
      <c r="B72" s="8">
        <v>1035</v>
      </c>
      <c r="C72" s="24">
        <v>123</v>
      </c>
      <c r="D72" s="24">
        <v>176</v>
      </c>
      <c r="E72" s="24">
        <v>53</v>
      </c>
      <c r="F72" s="24">
        <v>13</v>
      </c>
      <c r="G72" s="24">
        <v>6</v>
      </c>
      <c r="H72" s="24">
        <v>18</v>
      </c>
      <c r="I72" s="24">
        <v>87</v>
      </c>
      <c r="J72" s="24">
        <v>16</v>
      </c>
      <c r="K72" s="24">
        <v>72</v>
      </c>
      <c r="L72" s="24">
        <v>241</v>
      </c>
      <c r="M72" s="24">
        <v>41</v>
      </c>
      <c r="N72" s="24">
        <v>28</v>
      </c>
      <c r="O72" s="24">
        <v>69</v>
      </c>
      <c r="P72" s="24">
        <v>24</v>
      </c>
      <c r="Q72" s="24">
        <v>31</v>
      </c>
      <c r="R72" s="24">
        <v>37</v>
      </c>
      <c r="T72" s="31"/>
    </row>
    <row r="73" spans="1:31" x14ac:dyDescent="0.3">
      <c r="A73" s="17">
        <v>44693</v>
      </c>
      <c r="B73" s="8">
        <v>1025</v>
      </c>
      <c r="C73" s="24">
        <v>120</v>
      </c>
      <c r="D73" s="24">
        <v>169</v>
      </c>
      <c r="E73" s="24">
        <v>53</v>
      </c>
      <c r="F73" s="24">
        <v>16</v>
      </c>
      <c r="G73" s="24">
        <v>5</v>
      </c>
      <c r="H73" s="24">
        <v>18</v>
      </c>
      <c r="I73" s="24">
        <v>86</v>
      </c>
      <c r="J73" s="24">
        <v>17</v>
      </c>
      <c r="K73" s="24">
        <v>73</v>
      </c>
      <c r="L73" s="24">
        <v>240</v>
      </c>
      <c r="M73" s="24">
        <v>41</v>
      </c>
      <c r="N73" s="24">
        <v>26</v>
      </c>
      <c r="O73" s="24">
        <v>67</v>
      </c>
      <c r="P73" s="24">
        <v>26</v>
      </c>
      <c r="Q73" s="24">
        <v>32</v>
      </c>
      <c r="R73" s="24">
        <v>36</v>
      </c>
      <c r="T73" s="31"/>
    </row>
    <row r="74" spans="1:31" ht="15.5" x14ac:dyDescent="0.35">
      <c r="A74" s="17">
        <v>44694</v>
      </c>
      <c r="B74" s="8">
        <v>975</v>
      </c>
      <c r="C74" s="24">
        <v>115</v>
      </c>
      <c r="D74" s="24">
        <v>162</v>
      </c>
      <c r="E74" s="24">
        <v>52</v>
      </c>
      <c r="F74" s="24">
        <v>14</v>
      </c>
      <c r="G74" s="24">
        <v>8</v>
      </c>
      <c r="H74" s="24">
        <v>15</v>
      </c>
      <c r="I74" s="24">
        <v>79</v>
      </c>
      <c r="J74" s="24">
        <v>17</v>
      </c>
      <c r="K74" s="24">
        <v>67</v>
      </c>
      <c r="L74" s="24">
        <v>221</v>
      </c>
      <c r="M74" s="24">
        <v>42</v>
      </c>
      <c r="N74" s="24">
        <v>18</v>
      </c>
      <c r="O74" s="24">
        <v>74</v>
      </c>
      <c r="P74" s="24">
        <v>27</v>
      </c>
      <c r="Q74" s="24">
        <v>31</v>
      </c>
      <c r="R74" s="24">
        <v>33</v>
      </c>
      <c r="T74" s="12"/>
      <c r="U74" s="13"/>
      <c r="V74" s="11"/>
      <c r="W74" s="16"/>
      <c r="X74" s="15"/>
      <c r="Y74" s="15"/>
      <c r="Z74" s="15"/>
      <c r="AA74" s="10"/>
      <c r="AB74" s="10"/>
      <c r="AC74" s="10"/>
      <c r="AD74" s="10"/>
      <c r="AE74" s="10"/>
    </row>
    <row r="75" spans="1:31" ht="15.5" x14ac:dyDescent="0.35">
      <c r="A75" s="17">
        <v>44697</v>
      </c>
      <c r="B75" s="8">
        <v>943</v>
      </c>
      <c r="C75" s="24">
        <v>116</v>
      </c>
      <c r="D75" s="24">
        <v>144</v>
      </c>
      <c r="E75" s="24">
        <v>53</v>
      </c>
      <c r="F75" s="24">
        <v>18</v>
      </c>
      <c r="G75" s="24">
        <v>10</v>
      </c>
      <c r="H75" s="24">
        <v>15</v>
      </c>
      <c r="I75" s="24">
        <v>75</v>
      </c>
      <c r="J75" s="24">
        <v>21</v>
      </c>
      <c r="K75" s="24">
        <v>68</v>
      </c>
      <c r="L75" s="24">
        <v>207</v>
      </c>
      <c r="M75" s="24">
        <v>34</v>
      </c>
      <c r="N75" s="24">
        <v>21</v>
      </c>
      <c r="O75" s="24">
        <v>74</v>
      </c>
      <c r="P75" s="24">
        <v>27</v>
      </c>
      <c r="Q75" s="24">
        <v>34</v>
      </c>
      <c r="R75" s="24">
        <v>26</v>
      </c>
      <c r="T75" s="12"/>
      <c r="U75" s="13"/>
      <c r="V75" s="11"/>
      <c r="W75" s="16"/>
      <c r="X75" s="15"/>
      <c r="Y75" s="15"/>
      <c r="Z75" s="15"/>
      <c r="AA75" s="10"/>
      <c r="AB75" s="10"/>
      <c r="AC75" s="10"/>
      <c r="AD75" s="10"/>
      <c r="AE75" s="10"/>
    </row>
    <row r="76" spans="1:31" x14ac:dyDescent="0.3">
      <c r="A76" s="17">
        <v>44698</v>
      </c>
      <c r="B76" s="8">
        <v>945</v>
      </c>
      <c r="C76" s="24">
        <v>120</v>
      </c>
      <c r="D76" s="24">
        <v>152</v>
      </c>
      <c r="E76" s="24">
        <v>45</v>
      </c>
      <c r="F76" s="24">
        <v>18</v>
      </c>
      <c r="G76" s="24">
        <v>9</v>
      </c>
      <c r="H76" s="24">
        <v>16</v>
      </c>
      <c r="I76" s="24">
        <v>76</v>
      </c>
      <c r="J76" s="24">
        <v>22</v>
      </c>
      <c r="K76" s="24">
        <v>59</v>
      </c>
      <c r="L76" s="24">
        <v>216</v>
      </c>
      <c r="M76" s="24">
        <v>38</v>
      </c>
      <c r="N76" s="24">
        <v>19</v>
      </c>
      <c r="O76" s="24">
        <v>73</v>
      </c>
      <c r="P76" s="24">
        <v>23</v>
      </c>
      <c r="Q76" s="24">
        <v>32</v>
      </c>
      <c r="R76" s="24">
        <v>27</v>
      </c>
      <c r="T76" s="31"/>
    </row>
    <row r="77" spans="1:31" ht="15.5" x14ac:dyDescent="0.35">
      <c r="A77" s="17">
        <v>44699</v>
      </c>
      <c r="B77" s="8">
        <v>887</v>
      </c>
      <c r="C77" s="24">
        <v>114</v>
      </c>
      <c r="D77" s="24">
        <v>144</v>
      </c>
      <c r="E77" s="24">
        <v>45</v>
      </c>
      <c r="F77" s="24">
        <v>11</v>
      </c>
      <c r="G77" s="24">
        <v>8</v>
      </c>
      <c r="H77" s="24">
        <v>14</v>
      </c>
      <c r="I77" s="24">
        <v>77</v>
      </c>
      <c r="J77" s="24">
        <v>22</v>
      </c>
      <c r="K77" s="24">
        <v>51</v>
      </c>
      <c r="L77" s="24">
        <v>196</v>
      </c>
      <c r="M77" s="24">
        <v>37</v>
      </c>
      <c r="N77" s="24">
        <v>20</v>
      </c>
      <c r="O77" s="24">
        <v>67</v>
      </c>
      <c r="P77" s="24">
        <v>20</v>
      </c>
      <c r="Q77" s="24">
        <v>31</v>
      </c>
      <c r="R77" s="24">
        <v>30</v>
      </c>
      <c r="T77" s="12"/>
      <c r="U77" s="13"/>
      <c r="V77" s="11"/>
      <c r="W77" s="16"/>
      <c r="X77" s="15"/>
      <c r="Y77" s="15"/>
      <c r="Z77" s="15"/>
      <c r="AA77" s="10"/>
      <c r="AB77" s="10"/>
      <c r="AC77" s="10"/>
      <c r="AD77" s="10"/>
      <c r="AE77" s="10"/>
    </row>
    <row r="78" spans="1:31" x14ac:dyDescent="0.3">
      <c r="A78" s="17">
        <v>44700</v>
      </c>
      <c r="B78" s="8">
        <v>882</v>
      </c>
      <c r="C78" s="24">
        <v>116</v>
      </c>
      <c r="D78" s="24">
        <v>146</v>
      </c>
      <c r="E78" s="24">
        <v>44</v>
      </c>
      <c r="F78" s="24">
        <v>12</v>
      </c>
      <c r="G78" s="24">
        <v>8</v>
      </c>
      <c r="H78" s="24">
        <v>14</v>
      </c>
      <c r="I78" s="24">
        <v>73</v>
      </c>
      <c r="J78" s="24">
        <v>19</v>
      </c>
      <c r="K78" s="24">
        <v>52</v>
      </c>
      <c r="L78" s="24">
        <v>195</v>
      </c>
      <c r="M78" s="24">
        <v>35</v>
      </c>
      <c r="N78" s="24">
        <v>22</v>
      </c>
      <c r="O78" s="24">
        <v>71</v>
      </c>
      <c r="P78" s="24">
        <v>19</v>
      </c>
      <c r="Q78" s="24">
        <v>29</v>
      </c>
      <c r="R78" s="24">
        <v>27</v>
      </c>
    </row>
    <row r="79" spans="1:31" x14ac:dyDescent="0.3">
      <c r="A79" s="17">
        <v>44701</v>
      </c>
      <c r="B79" s="8">
        <v>819</v>
      </c>
      <c r="C79" s="24">
        <v>117</v>
      </c>
      <c r="D79" s="24">
        <v>146</v>
      </c>
      <c r="E79" s="24">
        <v>42</v>
      </c>
      <c r="F79" s="24">
        <v>14</v>
      </c>
      <c r="G79" s="24">
        <v>7</v>
      </c>
      <c r="H79" s="24">
        <v>13</v>
      </c>
      <c r="I79" s="24">
        <v>63</v>
      </c>
      <c r="J79" s="24">
        <v>17</v>
      </c>
      <c r="K79" s="24">
        <v>49</v>
      </c>
      <c r="L79" s="24">
        <v>180</v>
      </c>
      <c r="M79" s="24">
        <v>34</v>
      </c>
      <c r="N79" s="24">
        <v>22</v>
      </c>
      <c r="O79" s="24">
        <v>50</v>
      </c>
      <c r="P79" s="24">
        <v>13</v>
      </c>
      <c r="Q79" s="24">
        <v>27</v>
      </c>
      <c r="R79" s="24">
        <v>25</v>
      </c>
      <c r="T79" s="31"/>
    </row>
    <row r="80" spans="1:31" ht="15.5" x14ac:dyDescent="0.35">
      <c r="A80" s="17">
        <v>44704</v>
      </c>
      <c r="B80" s="8">
        <v>818</v>
      </c>
      <c r="C80" s="24">
        <v>106</v>
      </c>
      <c r="D80" s="24">
        <v>135</v>
      </c>
      <c r="E80" s="24">
        <v>46</v>
      </c>
      <c r="F80" s="24">
        <v>16</v>
      </c>
      <c r="G80" s="24">
        <v>6</v>
      </c>
      <c r="H80" s="24">
        <v>14</v>
      </c>
      <c r="I80" s="24">
        <v>71</v>
      </c>
      <c r="J80" s="24">
        <v>19</v>
      </c>
      <c r="K80" s="24">
        <v>51</v>
      </c>
      <c r="L80" s="24">
        <v>174</v>
      </c>
      <c r="M80" s="24">
        <v>39</v>
      </c>
      <c r="N80" s="24">
        <v>22</v>
      </c>
      <c r="O80" s="24">
        <v>56</v>
      </c>
      <c r="P80" s="24">
        <v>11</v>
      </c>
      <c r="Q80" s="24">
        <v>26</v>
      </c>
      <c r="R80" s="24">
        <v>26</v>
      </c>
      <c r="T80" s="12"/>
      <c r="U80" s="13"/>
      <c r="V80" s="11"/>
      <c r="W80" s="16"/>
      <c r="X80" s="15"/>
      <c r="Y80" s="15"/>
      <c r="Z80" s="15"/>
      <c r="AA80" s="10"/>
      <c r="AB80" s="10"/>
      <c r="AC80" s="10"/>
      <c r="AD80" s="10"/>
      <c r="AE80" s="10"/>
    </row>
    <row r="81" spans="1:20" x14ac:dyDescent="0.3">
      <c r="A81" s="17">
        <v>44705</v>
      </c>
      <c r="B81" s="8">
        <v>746</v>
      </c>
      <c r="C81" s="24">
        <v>91</v>
      </c>
      <c r="D81" s="24">
        <v>128</v>
      </c>
      <c r="E81" s="24">
        <v>43</v>
      </c>
      <c r="F81" s="24">
        <v>17</v>
      </c>
      <c r="G81" s="24">
        <v>7</v>
      </c>
      <c r="H81" s="24">
        <v>7</v>
      </c>
      <c r="I81" s="24">
        <v>62</v>
      </c>
      <c r="J81" s="24">
        <v>16</v>
      </c>
      <c r="K81" s="24">
        <v>43</v>
      </c>
      <c r="L81" s="24">
        <v>177</v>
      </c>
      <c r="M81" s="24">
        <v>30</v>
      </c>
      <c r="N81" s="24">
        <v>17</v>
      </c>
      <c r="O81" s="24">
        <v>56</v>
      </c>
      <c r="P81" s="24">
        <v>11</v>
      </c>
      <c r="Q81" s="24">
        <v>21</v>
      </c>
      <c r="R81" s="24">
        <v>20</v>
      </c>
      <c r="T81" s="31"/>
    </row>
    <row r="82" spans="1:20" x14ac:dyDescent="0.3">
      <c r="A82" s="17">
        <v>44706</v>
      </c>
      <c r="B82" s="8">
        <v>732</v>
      </c>
      <c r="C82" s="24">
        <v>89</v>
      </c>
      <c r="D82" s="24">
        <v>124</v>
      </c>
      <c r="E82" s="24">
        <v>43</v>
      </c>
      <c r="F82" s="24">
        <v>17</v>
      </c>
      <c r="G82" s="24">
        <v>6</v>
      </c>
      <c r="H82" s="24">
        <v>8</v>
      </c>
      <c r="I82" s="24">
        <v>60</v>
      </c>
      <c r="J82" s="24">
        <v>17</v>
      </c>
      <c r="K82" s="24">
        <v>43</v>
      </c>
      <c r="L82" s="24">
        <v>171</v>
      </c>
      <c r="M82" s="24">
        <v>28</v>
      </c>
      <c r="N82" s="24">
        <v>17</v>
      </c>
      <c r="O82" s="24">
        <v>54</v>
      </c>
      <c r="P82" s="24">
        <v>12</v>
      </c>
      <c r="Q82" s="24">
        <v>22</v>
      </c>
      <c r="R82" s="24">
        <v>21</v>
      </c>
    </row>
    <row r="83" spans="1:20" x14ac:dyDescent="0.3">
      <c r="A83" s="17">
        <v>44708</v>
      </c>
      <c r="B83" s="8">
        <v>698</v>
      </c>
      <c r="C83" s="24">
        <v>84</v>
      </c>
      <c r="D83" s="24">
        <v>116</v>
      </c>
      <c r="E83" s="24">
        <v>49</v>
      </c>
      <c r="F83" s="24">
        <v>22</v>
      </c>
      <c r="G83" s="24">
        <v>4</v>
      </c>
      <c r="H83" s="24">
        <v>11</v>
      </c>
      <c r="I83" s="24">
        <v>53</v>
      </c>
      <c r="J83" s="24">
        <v>12</v>
      </c>
      <c r="K83" s="24">
        <v>42</v>
      </c>
      <c r="L83" s="24">
        <v>162</v>
      </c>
      <c r="M83" s="24">
        <v>23</v>
      </c>
      <c r="N83" s="24">
        <v>17</v>
      </c>
      <c r="O83" s="24">
        <v>54</v>
      </c>
      <c r="P83" s="24">
        <v>9</v>
      </c>
      <c r="Q83" s="24">
        <v>22</v>
      </c>
      <c r="R83" s="24">
        <v>18</v>
      </c>
      <c r="T83" s="31"/>
    </row>
    <row r="84" spans="1:20" x14ac:dyDescent="0.3">
      <c r="A84" s="17">
        <v>44711</v>
      </c>
      <c r="B84" s="8">
        <v>670</v>
      </c>
      <c r="C84" s="24">
        <v>85</v>
      </c>
      <c r="D84" s="24">
        <v>119</v>
      </c>
      <c r="E84" s="24">
        <v>39</v>
      </c>
      <c r="F84" s="24">
        <v>23</v>
      </c>
      <c r="G84" s="24">
        <v>7</v>
      </c>
      <c r="H84" s="24">
        <v>10</v>
      </c>
      <c r="I84" s="24">
        <v>58</v>
      </c>
      <c r="J84" s="24">
        <v>10</v>
      </c>
      <c r="K84" s="24">
        <v>40</v>
      </c>
      <c r="L84" s="24">
        <v>154</v>
      </c>
      <c r="M84" s="24">
        <v>21</v>
      </c>
      <c r="N84" s="24">
        <v>15</v>
      </c>
      <c r="O84" s="24">
        <v>47</v>
      </c>
      <c r="P84" s="24">
        <v>11</v>
      </c>
      <c r="Q84" s="24">
        <v>15</v>
      </c>
      <c r="R84" s="24">
        <v>16</v>
      </c>
      <c r="T84" s="31"/>
    </row>
    <row r="85" spans="1:20" x14ac:dyDescent="0.3">
      <c r="A85" s="17">
        <v>44712</v>
      </c>
      <c r="B85" s="8">
        <v>675</v>
      </c>
      <c r="C85" s="24">
        <v>84</v>
      </c>
      <c r="D85" s="24">
        <v>117</v>
      </c>
      <c r="E85" s="24">
        <v>39</v>
      </c>
      <c r="F85" s="24">
        <v>23</v>
      </c>
      <c r="G85" s="24">
        <v>7</v>
      </c>
      <c r="H85" s="24">
        <v>11</v>
      </c>
      <c r="I85" s="24">
        <v>54</v>
      </c>
      <c r="J85" s="24">
        <v>11</v>
      </c>
      <c r="K85" s="24">
        <v>43</v>
      </c>
      <c r="L85" s="24">
        <v>160</v>
      </c>
      <c r="M85" s="24">
        <v>20</v>
      </c>
      <c r="N85" s="24">
        <v>17</v>
      </c>
      <c r="O85" s="24">
        <v>47</v>
      </c>
      <c r="P85" s="24">
        <v>10</v>
      </c>
      <c r="Q85" s="24">
        <v>18</v>
      </c>
      <c r="R85" s="24">
        <v>14</v>
      </c>
      <c r="T85" s="31"/>
    </row>
    <row r="86" spans="1:20" x14ac:dyDescent="0.3">
      <c r="A86" s="17">
        <v>44713</v>
      </c>
      <c r="B86" s="8">
        <v>668</v>
      </c>
      <c r="C86" s="24">
        <v>90</v>
      </c>
      <c r="D86" s="24">
        <v>109</v>
      </c>
      <c r="E86" s="24">
        <v>41</v>
      </c>
      <c r="F86" s="24">
        <v>19</v>
      </c>
      <c r="G86" s="24">
        <v>6</v>
      </c>
      <c r="H86" s="24">
        <v>11</v>
      </c>
      <c r="I86" s="24">
        <v>68</v>
      </c>
      <c r="J86" s="24"/>
      <c r="K86" s="24">
        <v>47</v>
      </c>
      <c r="L86" s="24">
        <v>153</v>
      </c>
      <c r="M86" s="24">
        <v>21</v>
      </c>
      <c r="N86" s="24">
        <v>15</v>
      </c>
      <c r="O86" s="24">
        <v>46</v>
      </c>
      <c r="P86" s="24">
        <v>11</v>
      </c>
      <c r="Q86" s="24">
        <v>16</v>
      </c>
      <c r="R86" s="24">
        <v>15</v>
      </c>
      <c r="T86" s="31"/>
    </row>
    <row r="87" spans="1:20" x14ac:dyDescent="0.3">
      <c r="A87" s="17">
        <v>44714</v>
      </c>
      <c r="B87" s="8">
        <v>651</v>
      </c>
      <c r="C87" s="24">
        <v>83</v>
      </c>
      <c r="D87" s="24">
        <v>109</v>
      </c>
      <c r="E87" s="24">
        <v>39</v>
      </c>
      <c r="F87" s="24">
        <v>19</v>
      </c>
      <c r="G87" s="24">
        <v>8</v>
      </c>
      <c r="H87" s="24">
        <v>11</v>
      </c>
      <c r="I87" s="24">
        <v>66</v>
      </c>
      <c r="J87" s="24"/>
      <c r="K87" s="24">
        <v>41</v>
      </c>
      <c r="L87" s="24">
        <v>154</v>
      </c>
      <c r="M87" s="24">
        <v>21</v>
      </c>
      <c r="N87" s="24">
        <v>15</v>
      </c>
      <c r="O87" s="24">
        <v>44</v>
      </c>
      <c r="P87" s="24">
        <v>11</v>
      </c>
      <c r="Q87" s="24">
        <v>16</v>
      </c>
      <c r="R87" s="24">
        <v>14</v>
      </c>
    </row>
    <row r="88" spans="1:20" x14ac:dyDescent="0.3">
      <c r="A88" s="17">
        <v>44715</v>
      </c>
      <c r="B88" s="8">
        <v>621</v>
      </c>
      <c r="C88" s="24">
        <v>79</v>
      </c>
      <c r="D88" s="24">
        <v>121</v>
      </c>
      <c r="E88" s="24">
        <v>31</v>
      </c>
      <c r="F88" s="24">
        <v>19</v>
      </c>
      <c r="G88" s="24">
        <v>8</v>
      </c>
      <c r="H88" s="24">
        <v>9</v>
      </c>
      <c r="I88" s="24">
        <v>66</v>
      </c>
      <c r="J88" s="24"/>
      <c r="K88" s="24">
        <v>32</v>
      </c>
      <c r="L88" s="24">
        <v>138</v>
      </c>
      <c r="M88" s="24">
        <v>22</v>
      </c>
      <c r="N88" s="24">
        <v>15</v>
      </c>
      <c r="O88" s="24">
        <v>45</v>
      </c>
      <c r="P88" s="24">
        <v>12</v>
      </c>
      <c r="Q88" s="24">
        <v>12</v>
      </c>
      <c r="R88" s="24">
        <v>14</v>
      </c>
    </row>
    <row r="89" spans="1:20" x14ac:dyDescent="0.3">
      <c r="A89" s="17">
        <v>44719</v>
      </c>
      <c r="B89" s="8">
        <v>608</v>
      </c>
      <c r="C89" s="24">
        <v>79</v>
      </c>
      <c r="D89" s="24">
        <v>111</v>
      </c>
      <c r="E89" s="24">
        <v>29</v>
      </c>
      <c r="F89" s="24">
        <v>17</v>
      </c>
      <c r="G89" s="24">
        <v>7</v>
      </c>
      <c r="H89" s="24">
        <v>11</v>
      </c>
      <c r="I89" s="24">
        <v>65</v>
      </c>
      <c r="J89" s="24"/>
      <c r="K89" s="24">
        <v>31</v>
      </c>
      <c r="L89" s="24">
        <v>140</v>
      </c>
      <c r="M89" s="24">
        <v>20</v>
      </c>
      <c r="N89" s="24">
        <v>14</v>
      </c>
      <c r="O89" s="24">
        <v>42</v>
      </c>
      <c r="P89" s="24">
        <v>18</v>
      </c>
      <c r="Q89" s="24">
        <v>15</v>
      </c>
      <c r="R89" s="24">
        <v>9</v>
      </c>
    </row>
    <row r="90" spans="1:20" x14ac:dyDescent="0.3">
      <c r="A90" s="17">
        <v>44720</v>
      </c>
      <c r="B90" s="8">
        <v>621</v>
      </c>
      <c r="C90" s="24">
        <v>82</v>
      </c>
      <c r="D90" s="24">
        <v>112</v>
      </c>
      <c r="E90" s="24">
        <v>27</v>
      </c>
      <c r="F90" s="24">
        <v>17</v>
      </c>
      <c r="G90" s="24">
        <v>9</v>
      </c>
      <c r="H90" s="24">
        <v>10</v>
      </c>
      <c r="I90" s="24">
        <v>63</v>
      </c>
      <c r="J90" s="24"/>
      <c r="K90" s="24">
        <v>34</v>
      </c>
      <c r="L90" s="24">
        <v>145</v>
      </c>
      <c r="M90" s="24">
        <v>24</v>
      </c>
      <c r="N90" s="24">
        <v>15</v>
      </c>
      <c r="O90" s="24">
        <v>36</v>
      </c>
      <c r="P90" s="24">
        <v>17</v>
      </c>
      <c r="Q90" s="24">
        <v>14</v>
      </c>
      <c r="R90" s="24">
        <v>16</v>
      </c>
    </row>
    <row r="91" spans="1:20" x14ac:dyDescent="0.3">
      <c r="A91" s="17">
        <v>44721</v>
      </c>
      <c r="B91" s="8">
        <v>604</v>
      </c>
      <c r="C91" s="24">
        <v>72</v>
      </c>
      <c r="D91" s="24">
        <v>108</v>
      </c>
      <c r="E91" s="24">
        <v>26</v>
      </c>
      <c r="F91" s="24">
        <v>19</v>
      </c>
      <c r="G91" s="24">
        <v>9</v>
      </c>
      <c r="H91" s="24">
        <v>11</v>
      </c>
      <c r="I91" s="24">
        <v>61</v>
      </c>
      <c r="J91" s="24"/>
      <c r="K91" s="24">
        <v>35</v>
      </c>
      <c r="L91" s="24">
        <v>147</v>
      </c>
      <c r="M91" s="24">
        <v>24</v>
      </c>
      <c r="N91" s="24">
        <v>15</v>
      </c>
      <c r="O91" s="24">
        <v>35</v>
      </c>
      <c r="P91" s="24">
        <v>17</v>
      </c>
      <c r="Q91" s="24">
        <v>14</v>
      </c>
      <c r="R91" s="24">
        <v>11</v>
      </c>
    </row>
    <row r="92" spans="1:20" x14ac:dyDescent="0.3">
      <c r="A92" s="17">
        <v>44722</v>
      </c>
      <c r="B92" s="8">
        <v>612</v>
      </c>
      <c r="C92" s="24">
        <v>70</v>
      </c>
      <c r="D92" s="24">
        <v>113</v>
      </c>
      <c r="E92" s="24">
        <v>24</v>
      </c>
      <c r="F92" s="24">
        <v>20</v>
      </c>
      <c r="G92" s="24">
        <v>9</v>
      </c>
      <c r="H92" s="24">
        <v>13</v>
      </c>
      <c r="I92" s="24">
        <v>65</v>
      </c>
      <c r="J92" s="24"/>
      <c r="K92" s="24">
        <v>37</v>
      </c>
      <c r="L92" s="24">
        <v>155</v>
      </c>
      <c r="M92" s="24">
        <v>22</v>
      </c>
      <c r="N92" s="24">
        <v>17</v>
      </c>
      <c r="O92" s="24">
        <v>35</v>
      </c>
      <c r="P92" s="24">
        <v>16</v>
      </c>
      <c r="Q92" s="24">
        <v>15</v>
      </c>
      <c r="R92" s="24">
        <v>11</v>
      </c>
    </row>
    <row r="93" spans="1:20" x14ac:dyDescent="0.3">
      <c r="A93" s="17">
        <v>44725</v>
      </c>
      <c r="B93" s="8">
        <v>636</v>
      </c>
      <c r="C93" s="24">
        <v>83</v>
      </c>
      <c r="D93" s="24">
        <v>121</v>
      </c>
      <c r="E93" s="24">
        <v>26</v>
      </c>
      <c r="F93" s="24">
        <v>22</v>
      </c>
      <c r="G93" s="24">
        <v>7</v>
      </c>
      <c r="H93" s="24">
        <v>12</v>
      </c>
      <c r="I93" s="24">
        <v>63</v>
      </c>
      <c r="J93" s="24"/>
      <c r="K93" s="24">
        <v>37</v>
      </c>
      <c r="L93" s="24">
        <v>160</v>
      </c>
      <c r="M93" s="24">
        <v>27</v>
      </c>
      <c r="N93" s="24">
        <v>14</v>
      </c>
      <c r="O93" s="24">
        <v>30</v>
      </c>
      <c r="P93" s="24">
        <v>14</v>
      </c>
      <c r="Q93" s="24">
        <v>11</v>
      </c>
      <c r="R93" s="24">
        <v>9</v>
      </c>
    </row>
    <row r="94" spans="1:20" x14ac:dyDescent="0.3">
      <c r="A94" s="17">
        <v>44726</v>
      </c>
      <c r="B94" s="8">
        <v>642</v>
      </c>
      <c r="C94" s="24">
        <v>87</v>
      </c>
      <c r="D94" s="24">
        <v>118</v>
      </c>
      <c r="E94" s="24">
        <v>29</v>
      </c>
      <c r="F94" s="24">
        <v>19</v>
      </c>
      <c r="G94" s="24">
        <v>7</v>
      </c>
      <c r="H94" s="24">
        <v>13</v>
      </c>
      <c r="I94" s="24">
        <v>67</v>
      </c>
      <c r="J94" s="24"/>
      <c r="K94" s="24">
        <v>39</v>
      </c>
      <c r="L94" s="24">
        <v>162</v>
      </c>
      <c r="M94" s="24">
        <v>23</v>
      </c>
      <c r="N94" s="24">
        <v>15</v>
      </c>
      <c r="O94" s="24">
        <v>28</v>
      </c>
      <c r="P94" s="24">
        <v>15</v>
      </c>
      <c r="Q94" s="24">
        <v>11</v>
      </c>
      <c r="R94" s="24">
        <v>9</v>
      </c>
    </row>
    <row r="95" spans="1:20" x14ac:dyDescent="0.3">
      <c r="A95" s="17">
        <v>44727</v>
      </c>
      <c r="B95" s="8">
        <v>650</v>
      </c>
      <c r="C95" s="24">
        <v>85</v>
      </c>
      <c r="D95" s="24">
        <v>127</v>
      </c>
      <c r="E95" s="24">
        <v>27</v>
      </c>
      <c r="F95" s="24">
        <v>21</v>
      </c>
      <c r="G95" s="24">
        <v>7</v>
      </c>
      <c r="H95" s="24">
        <v>14</v>
      </c>
      <c r="I95" s="24">
        <v>66</v>
      </c>
      <c r="J95" s="24"/>
      <c r="K95" s="24">
        <v>38</v>
      </c>
      <c r="L95" s="24">
        <v>164</v>
      </c>
      <c r="M95" s="24">
        <v>22</v>
      </c>
      <c r="N95" s="24">
        <v>15</v>
      </c>
      <c r="O95" s="24">
        <v>28</v>
      </c>
      <c r="P95" s="24">
        <v>15</v>
      </c>
      <c r="Q95" s="24">
        <v>12</v>
      </c>
      <c r="R95" s="24">
        <v>9</v>
      </c>
    </row>
    <row r="96" spans="1:20" x14ac:dyDescent="0.3">
      <c r="A96" s="17">
        <v>44729</v>
      </c>
      <c r="B96" s="8">
        <v>672</v>
      </c>
      <c r="C96" s="24">
        <v>85</v>
      </c>
      <c r="D96" s="24">
        <v>129</v>
      </c>
      <c r="E96" s="24">
        <v>30</v>
      </c>
      <c r="F96" s="24">
        <v>24</v>
      </c>
      <c r="G96" s="24">
        <v>9</v>
      </c>
      <c r="H96" s="24">
        <v>19</v>
      </c>
      <c r="I96" s="24">
        <v>70</v>
      </c>
      <c r="J96" s="24"/>
      <c r="K96" s="24">
        <v>39</v>
      </c>
      <c r="L96" s="24">
        <v>161</v>
      </c>
      <c r="M96" s="24">
        <v>23</v>
      </c>
      <c r="N96" s="24">
        <v>14</v>
      </c>
      <c r="O96" s="24">
        <v>33</v>
      </c>
      <c r="P96" s="24">
        <v>14</v>
      </c>
      <c r="Q96" s="24">
        <v>13</v>
      </c>
      <c r="R96" s="24">
        <v>9</v>
      </c>
    </row>
    <row r="97" spans="1:20" x14ac:dyDescent="0.3">
      <c r="A97" s="17">
        <v>44732</v>
      </c>
      <c r="B97" s="8">
        <v>728</v>
      </c>
      <c r="C97" s="24">
        <v>87</v>
      </c>
      <c r="D97" s="24">
        <v>123</v>
      </c>
      <c r="E97" s="24">
        <v>37</v>
      </c>
      <c r="F97" s="24">
        <v>21</v>
      </c>
      <c r="G97" s="24">
        <v>8</v>
      </c>
      <c r="H97" s="24">
        <v>19</v>
      </c>
      <c r="I97" s="24">
        <v>62</v>
      </c>
      <c r="J97" s="24"/>
      <c r="K97" s="24">
        <v>49</v>
      </c>
      <c r="L97" s="24">
        <v>190</v>
      </c>
      <c r="M97" s="24">
        <v>29</v>
      </c>
      <c r="N97" s="24">
        <v>13</v>
      </c>
      <c r="O97" s="24">
        <v>38</v>
      </c>
      <c r="P97" s="24">
        <v>18</v>
      </c>
      <c r="Q97" s="24">
        <v>20</v>
      </c>
      <c r="R97" s="24">
        <v>14</v>
      </c>
    </row>
    <row r="98" spans="1:20" x14ac:dyDescent="0.3">
      <c r="A98" s="17">
        <v>44733</v>
      </c>
      <c r="B98" s="8">
        <v>780</v>
      </c>
      <c r="C98" s="24">
        <v>92</v>
      </c>
      <c r="D98" s="24">
        <v>128</v>
      </c>
      <c r="E98" s="24">
        <v>35</v>
      </c>
      <c r="F98" s="24">
        <v>27</v>
      </c>
      <c r="G98" s="24">
        <v>8</v>
      </c>
      <c r="H98" s="24">
        <v>23</v>
      </c>
      <c r="I98" s="24">
        <v>61</v>
      </c>
      <c r="J98" s="24"/>
      <c r="K98" s="24">
        <v>48</v>
      </c>
      <c r="L98" s="24">
        <v>203</v>
      </c>
      <c r="M98" s="24">
        <v>33</v>
      </c>
      <c r="N98" s="24">
        <v>16</v>
      </c>
      <c r="O98" s="24">
        <v>41</v>
      </c>
      <c r="P98" s="24">
        <v>24</v>
      </c>
      <c r="Q98" s="24">
        <v>21</v>
      </c>
      <c r="R98" s="24">
        <v>20</v>
      </c>
    </row>
    <row r="99" spans="1:20" x14ac:dyDescent="0.3">
      <c r="A99" s="17">
        <v>44734</v>
      </c>
      <c r="B99" s="8">
        <v>784</v>
      </c>
      <c r="C99" s="24">
        <v>93</v>
      </c>
      <c r="D99" s="24">
        <v>126</v>
      </c>
      <c r="E99" s="24">
        <v>36</v>
      </c>
      <c r="F99" s="24">
        <v>27</v>
      </c>
      <c r="G99" s="24">
        <v>8</v>
      </c>
      <c r="H99" s="24">
        <v>23</v>
      </c>
      <c r="I99" s="24">
        <v>59</v>
      </c>
      <c r="J99" s="24"/>
      <c r="K99" s="24">
        <v>49</v>
      </c>
      <c r="L99" s="24">
        <v>205</v>
      </c>
      <c r="M99" s="24">
        <v>32</v>
      </c>
      <c r="N99" s="24">
        <v>17</v>
      </c>
      <c r="O99" s="24">
        <v>40</v>
      </c>
      <c r="P99" s="24">
        <v>24</v>
      </c>
      <c r="Q99" s="24">
        <v>22</v>
      </c>
      <c r="R99" s="24">
        <v>23</v>
      </c>
    </row>
    <row r="100" spans="1:20" x14ac:dyDescent="0.3">
      <c r="A100" s="17">
        <v>44735</v>
      </c>
      <c r="B100" s="8">
        <v>774</v>
      </c>
      <c r="C100" s="24">
        <v>93</v>
      </c>
      <c r="D100" s="24">
        <v>131</v>
      </c>
      <c r="E100" s="24">
        <v>39</v>
      </c>
      <c r="F100" s="24">
        <v>26</v>
      </c>
      <c r="G100" s="24">
        <v>8</v>
      </c>
      <c r="H100" s="24">
        <v>19</v>
      </c>
      <c r="I100" s="24">
        <v>66</v>
      </c>
      <c r="J100" s="24"/>
      <c r="K100" s="24">
        <v>62</v>
      </c>
      <c r="L100" s="24">
        <v>178</v>
      </c>
      <c r="M100" s="24">
        <v>37</v>
      </c>
      <c r="N100" s="24">
        <v>18</v>
      </c>
      <c r="O100" s="24">
        <v>36</v>
      </c>
      <c r="P100" s="24">
        <v>26</v>
      </c>
      <c r="Q100" s="24">
        <v>15</v>
      </c>
      <c r="R100" s="24">
        <v>20</v>
      </c>
      <c r="T100" s="31"/>
    </row>
    <row r="101" spans="1:20" x14ac:dyDescent="0.3">
      <c r="A101" s="17">
        <v>44736</v>
      </c>
      <c r="B101" s="8">
        <v>784</v>
      </c>
      <c r="C101" s="24">
        <v>92</v>
      </c>
      <c r="D101" s="24">
        <v>125</v>
      </c>
      <c r="E101" s="24">
        <v>44</v>
      </c>
      <c r="F101" s="24">
        <v>26</v>
      </c>
      <c r="G101" s="24">
        <v>10</v>
      </c>
      <c r="H101" s="24">
        <v>15</v>
      </c>
      <c r="I101" s="24">
        <v>66</v>
      </c>
      <c r="J101" s="24"/>
      <c r="K101" s="24">
        <v>57</v>
      </c>
      <c r="L101" s="24">
        <v>193</v>
      </c>
      <c r="M101" s="24">
        <v>33</v>
      </c>
      <c r="N101" s="24">
        <v>22</v>
      </c>
      <c r="O101" s="24">
        <v>42</v>
      </c>
      <c r="P101" s="24">
        <v>19</v>
      </c>
      <c r="Q101" s="24">
        <v>25</v>
      </c>
      <c r="R101" s="24">
        <v>15</v>
      </c>
    </row>
    <row r="102" spans="1:20" x14ac:dyDescent="0.3">
      <c r="A102" s="17">
        <v>44739</v>
      </c>
      <c r="B102" s="8">
        <v>840</v>
      </c>
      <c r="C102" s="24">
        <v>87</v>
      </c>
      <c r="D102" s="24">
        <v>140</v>
      </c>
      <c r="E102" s="24">
        <v>45</v>
      </c>
      <c r="F102" s="24">
        <v>30</v>
      </c>
      <c r="G102" s="24">
        <v>10</v>
      </c>
      <c r="H102" s="24">
        <v>22</v>
      </c>
      <c r="I102" s="24">
        <v>68</v>
      </c>
      <c r="J102" s="24"/>
      <c r="K102" s="24">
        <v>59</v>
      </c>
      <c r="L102" s="24">
        <v>220</v>
      </c>
      <c r="M102" s="24">
        <v>38</v>
      </c>
      <c r="N102" s="24">
        <v>17</v>
      </c>
      <c r="O102" s="24">
        <v>42</v>
      </c>
      <c r="P102" s="24">
        <v>19</v>
      </c>
      <c r="Q102" s="24">
        <v>24</v>
      </c>
      <c r="R102" s="24">
        <v>19</v>
      </c>
    </row>
    <row r="103" spans="1:20" x14ac:dyDescent="0.3">
      <c r="A103" s="17">
        <v>44740</v>
      </c>
      <c r="B103" s="8">
        <v>968</v>
      </c>
      <c r="C103" s="24">
        <v>124</v>
      </c>
      <c r="D103" s="24">
        <v>148</v>
      </c>
      <c r="E103" s="24">
        <v>50</v>
      </c>
      <c r="F103" s="24">
        <v>25</v>
      </c>
      <c r="G103" s="24">
        <v>19</v>
      </c>
      <c r="H103" s="24">
        <v>23</v>
      </c>
      <c r="I103" s="24">
        <v>71</v>
      </c>
      <c r="J103" s="24"/>
      <c r="K103" s="24">
        <v>81</v>
      </c>
      <c r="L103" s="24">
        <v>240</v>
      </c>
      <c r="M103" s="24">
        <v>45</v>
      </c>
      <c r="N103" s="24">
        <v>18</v>
      </c>
      <c r="O103" s="24">
        <v>56</v>
      </c>
      <c r="P103" s="24">
        <v>21</v>
      </c>
      <c r="Q103" s="24">
        <v>28</v>
      </c>
      <c r="R103" s="24">
        <v>19</v>
      </c>
      <c r="T103" s="31"/>
    </row>
    <row r="104" spans="1:20" x14ac:dyDescent="0.3">
      <c r="A104" s="17">
        <v>44741</v>
      </c>
      <c r="B104" s="8">
        <v>965</v>
      </c>
      <c r="C104" s="24">
        <v>122</v>
      </c>
      <c r="D104" s="24">
        <v>140</v>
      </c>
      <c r="E104" s="24">
        <v>51</v>
      </c>
      <c r="F104" s="24">
        <v>24</v>
      </c>
      <c r="G104" s="24">
        <v>19</v>
      </c>
      <c r="H104" s="24">
        <v>23</v>
      </c>
      <c r="I104" s="24">
        <v>74</v>
      </c>
      <c r="J104" s="24"/>
      <c r="K104" s="24">
        <v>80</v>
      </c>
      <c r="L104" s="24">
        <v>243</v>
      </c>
      <c r="M104" s="24">
        <v>42</v>
      </c>
      <c r="N104" s="24">
        <v>20</v>
      </c>
      <c r="O104" s="24">
        <v>55</v>
      </c>
      <c r="P104" s="24">
        <v>22</v>
      </c>
      <c r="Q104" s="24">
        <v>28</v>
      </c>
      <c r="R104" s="24">
        <v>22</v>
      </c>
    </row>
    <row r="105" spans="1:20" x14ac:dyDescent="0.3">
      <c r="A105" s="17">
        <v>44742</v>
      </c>
      <c r="B105" s="8">
        <v>926</v>
      </c>
      <c r="C105" s="24">
        <v>109</v>
      </c>
      <c r="D105" s="24">
        <v>145</v>
      </c>
      <c r="E105" s="24">
        <v>46</v>
      </c>
      <c r="F105" s="24">
        <v>20</v>
      </c>
      <c r="G105" s="24">
        <v>14</v>
      </c>
      <c r="H105" s="24">
        <v>21</v>
      </c>
      <c r="I105" s="24">
        <v>73</v>
      </c>
      <c r="J105" s="24"/>
      <c r="K105" s="24">
        <v>66</v>
      </c>
      <c r="L105" s="24">
        <v>251</v>
      </c>
      <c r="M105" s="24">
        <v>38</v>
      </c>
      <c r="N105" s="24">
        <v>17</v>
      </c>
      <c r="O105" s="24">
        <v>51</v>
      </c>
      <c r="P105" s="24">
        <v>23</v>
      </c>
      <c r="Q105" s="24">
        <v>27</v>
      </c>
      <c r="R105" s="24">
        <v>25</v>
      </c>
      <c r="T105" s="31"/>
    </row>
    <row r="106" spans="1:20" x14ac:dyDescent="0.3">
      <c r="A106" s="17">
        <v>44743</v>
      </c>
      <c r="B106" s="8">
        <v>932</v>
      </c>
      <c r="C106" s="24">
        <v>97</v>
      </c>
      <c r="D106" s="24">
        <v>140</v>
      </c>
      <c r="E106" s="24">
        <v>45</v>
      </c>
      <c r="F106" s="24">
        <v>26</v>
      </c>
      <c r="G106" s="24">
        <v>14</v>
      </c>
      <c r="H106" s="24">
        <v>24</v>
      </c>
      <c r="I106" s="24">
        <v>83</v>
      </c>
      <c r="J106" s="24"/>
      <c r="K106" s="24">
        <v>64</v>
      </c>
      <c r="L106" s="24">
        <v>251</v>
      </c>
      <c r="M106" s="24">
        <v>44</v>
      </c>
      <c r="N106" s="24">
        <v>20</v>
      </c>
      <c r="O106" s="24">
        <v>44</v>
      </c>
      <c r="P106" s="24">
        <v>23</v>
      </c>
      <c r="Q106" s="24">
        <v>32</v>
      </c>
      <c r="R106" s="24">
        <v>25</v>
      </c>
    </row>
    <row r="107" spans="1:20" x14ac:dyDescent="0.3">
      <c r="A107" s="17">
        <v>44746</v>
      </c>
      <c r="B107" s="8">
        <v>997</v>
      </c>
      <c r="C107" s="24">
        <v>108</v>
      </c>
      <c r="D107" s="24">
        <v>157</v>
      </c>
      <c r="E107" s="24">
        <v>47</v>
      </c>
      <c r="F107" s="24">
        <v>26</v>
      </c>
      <c r="G107" s="24">
        <v>13</v>
      </c>
      <c r="H107" s="24">
        <v>26</v>
      </c>
      <c r="I107" s="24">
        <v>77</v>
      </c>
      <c r="J107" s="24"/>
      <c r="K107" s="24">
        <v>76</v>
      </c>
      <c r="L107" s="24">
        <v>271</v>
      </c>
      <c r="M107" s="24">
        <v>51</v>
      </c>
      <c r="N107" s="24">
        <v>21</v>
      </c>
      <c r="O107" s="24">
        <v>49</v>
      </c>
      <c r="P107" s="24">
        <v>20</v>
      </c>
      <c r="Q107" s="24">
        <v>33</v>
      </c>
      <c r="R107" s="24">
        <v>22</v>
      </c>
      <c r="T107" s="31"/>
    </row>
    <row r="108" spans="1:20" x14ac:dyDescent="0.3">
      <c r="A108" s="17">
        <v>44747</v>
      </c>
      <c r="B108" s="8">
        <v>1046</v>
      </c>
      <c r="C108" s="24">
        <v>115</v>
      </c>
      <c r="D108" s="24">
        <v>153</v>
      </c>
      <c r="E108" s="24">
        <v>50</v>
      </c>
      <c r="F108" s="24">
        <v>24</v>
      </c>
      <c r="G108" s="24">
        <v>15</v>
      </c>
      <c r="H108" s="24">
        <v>37</v>
      </c>
      <c r="I108" s="24">
        <v>84</v>
      </c>
      <c r="J108" s="24"/>
      <c r="K108" s="24">
        <v>75</v>
      </c>
      <c r="L108" s="24">
        <v>282</v>
      </c>
      <c r="M108" s="24">
        <v>51</v>
      </c>
      <c r="N108" s="24">
        <v>22</v>
      </c>
      <c r="O108" s="24">
        <v>58</v>
      </c>
      <c r="P108" s="24">
        <v>20</v>
      </c>
      <c r="Q108" s="24">
        <v>33</v>
      </c>
      <c r="R108" s="24">
        <v>27</v>
      </c>
    </row>
    <row r="109" spans="1:20" x14ac:dyDescent="0.3">
      <c r="A109" s="17">
        <v>44748</v>
      </c>
      <c r="B109" s="8">
        <v>1045</v>
      </c>
      <c r="C109" s="24">
        <v>118</v>
      </c>
      <c r="D109" s="24">
        <v>143</v>
      </c>
      <c r="E109" s="24">
        <v>52</v>
      </c>
      <c r="F109" s="24">
        <v>25</v>
      </c>
      <c r="G109" s="24">
        <v>16</v>
      </c>
      <c r="H109" s="24">
        <v>41</v>
      </c>
      <c r="I109" s="24">
        <v>86</v>
      </c>
      <c r="J109" s="24"/>
      <c r="K109" s="24">
        <v>73</v>
      </c>
      <c r="L109" s="24">
        <v>281</v>
      </c>
      <c r="M109" s="24">
        <v>51</v>
      </c>
      <c r="N109" s="24">
        <v>19</v>
      </c>
      <c r="O109" s="24">
        <v>59</v>
      </c>
      <c r="P109" s="24">
        <v>23</v>
      </c>
      <c r="Q109" s="24">
        <v>30</v>
      </c>
      <c r="R109" s="24">
        <v>28</v>
      </c>
    </row>
    <row r="110" spans="1:20" x14ac:dyDescent="0.3">
      <c r="A110" s="17">
        <v>44749</v>
      </c>
      <c r="B110" s="8">
        <v>1038</v>
      </c>
      <c r="C110" s="24">
        <v>127</v>
      </c>
      <c r="D110" s="24">
        <v>148</v>
      </c>
      <c r="E110" s="24">
        <v>59</v>
      </c>
      <c r="F110" s="24">
        <v>25</v>
      </c>
      <c r="G110" s="24">
        <v>15</v>
      </c>
      <c r="H110" s="24">
        <v>37</v>
      </c>
      <c r="I110" s="24">
        <v>88</v>
      </c>
      <c r="J110" s="24"/>
      <c r="K110" s="24">
        <v>74</v>
      </c>
      <c r="L110" s="24">
        <v>269</v>
      </c>
      <c r="M110" s="24">
        <v>44</v>
      </c>
      <c r="N110" s="24">
        <v>20</v>
      </c>
      <c r="O110" s="24">
        <v>51</v>
      </c>
      <c r="P110" s="24">
        <v>27</v>
      </c>
      <c r="Q110" s="24">
        <v>28</v>
      </c>
      <c r="R110" s="24">
        <v>26</v>
      </c>
      <c r="T110" s="31"/>
    </row>
    <row r="111" spans="1:20" x14ac:dyDescent="0.3">
      <c r="A111" s="17">
        <v>44750</v>
      </c>
      <c r="B111" s="8">
        <v>1039</v>
      </c>
      <c r="C111" s="24">
        <v>126</v>
      </c>
      <c r="D111" s="24">
        <v>146</v>
      </c>
      <c r="E111" s="24">
        <v>57</v>
      </c>
      <c r="F111" s="24">
        <v>23</v>
      </c>
      <c r="G111" s="24">
        <v>17</v>
      </c>
      <c r="H111" s="24">
        <v>41</v>
      </c>
      <c r="I111" s="24">
        <v>78</v>
      </c>
      <c r="J111" s="24"/>
      <c r="K111" s="24">
        <v>70</v>
      </c>
      <c r="L111" s="24">
        <v>296</v>
      </c>
      <c r="M111" s="24">
        <v>30</v>
      </c>
      <c r="N111" s="24">
        <v>20</v>
      </c>
      <c r="O111" s="24">
        <v>60</v>
      </c>
      <c r="P111" s="24">
        <v>28</v>
      </c>
      <c r="Q111" s="24">
        <v>24</v>
      </c>
      <c r="R111" s="24">
        <v>23</v>
      </c>
    </row>
    <row r="112" spans="1:20" x14ac:dyDescent="0.3">
      <c r="A112" s="17">
        <v>44753</v>
      </c>
      <c r="B112" s="8">
        <v>1150</v>
      </c>
      <c r="C112" s="24">
        <v>134</v>
      </c>
      <c r="D112" s="24">
        <v>153</v>
      </c>
      <c r="E112" s="24">
        <v>61</v>
      </c>
      <c r="F112" s="24">
        <v>25</v>
      </c>
      <c r="G112" s="24">
        <v>20</v>
      </c>
      <c r="H112" s="24">
        <v>40</v>
      </c>
      <c r="I112" s="24">
        <v>96</v>
      </c>
      <c r="J112" s="24"/>
      <c r="K112" s="24">
        <v>97</v>
      </c>
      <c r="L112" s="24">
        <v>326</v>
      </c>
      <c r="M112" s="24">
        <v>32</v>
      </c>
      <c r="N112" s="24">
        <v>25</v>
      </c>
      <c r="O112" s="24">
        <v>61</v>
      </c>
      <c r="P112" s="24">
        <v>26</v>
      </c>
      <c r="Q112" s="24">
        <v>28</v>
      </c>
      <c r="R112" s="24">
        <v>26</v>
      </c>
    </row>
    <row r="113" spans="1:20" x14ac:dyDescent="0.3">
      <c r="A113" s="17">
        <v>44754</v>
      </c>
      <c r="B113" s="8">
        <v>1145</v>
      </c>
      <c r="C113" s="24">
        <v>140</v>
      </c>
      <c r="D113" s="24">
        <v>155</v>
      </c>
      <c r="E113" s="24">
        <v>59</v>
      </c>
      <c r="F113" s="24">
        <v>28</v>
      </c>
      <c r="G113" s="24">
        <v>17</v>
      </c>
      <c r="H113" s="24">
        <v>37</v>
      </c>
      <c r="I113" s="24">
        <v>99</v>
      </c>
      <c r="J113" s="24"/>
      <c r="K113" s="24">
        <v>93</v>
      </c>
      <c r="L113" s="24">
        <v>320</v>
      </c>
      <c r="M113" s="24">
        <v>35</v>
      </c>
      <c r="N113" s="24">
        <v>25</v>
      </c>
      <c r="O113" s="24">
        <v>58</v>
      </c>
      <c r="P113" s="24">
        <v>23</v>
      </c>
      <c r="Q113" s="24">
        <v>29</v>
      </c>
      <c r="R113" s="24">
        <v>27</v>
      </c>
    </row>
    <row r="114" spans="1:20" x14ac:dyDescent="0.3">
      <c r="A114" s="17">
        <v>44755</v>
      </c>
      <c r="B114" s="8">
        <v>1190</v>
      </c>
      <c r="C114" s="24">
        <v>145</v>
      </c>
      <c r="D114" s="24">
        <v>162</v>
      </c>
      <c r="E114" s="24">
        <v>57</v>
      </c>
      <c r="F114" s="24">
        <v>32</v>
      </c>
      <c r="G114" s="24">
        <v>18</v>
      </c>
      <c r="H114" s="24">
        <v>36</v>
      </c>
      <c r="I114" s="24">
        <v>93</v>
      </c>
      <c r="J114" s="24"/>
      <c r="K114" s="24">
        <v>93</v>
      </c>
      <c r="L114" s="24">
        <v>323</v>
      </c>
      <c r="M114" s="24">
        <v>44</v>
      </c>
      <c r="N114" s="24">
        <v>28</v>
      </c>
      <c r="O114" s="24">
        <v>73</v>
      </c>
      <c r="P114" s="24">
        <v>27</v>
      </c>
      <c r="Q114" s="24">
        <v>24</v>
      </c>
      <c r="R114" s="24">
        <v>35</v>
      </c>
      <c r="T114" s="31"/>
    </row>
    <row r="115" spans="1:20" x14ac:dyDescent="0.3">
      <c r="A115" s="17">
        <v>44756</v>
      </c>
      <c r="B115" s="8">
        <v>1221</v>
      </c>
      <c r="C115" s="24">
        <v>145</v>
      </c>
      <c r="D115" s="24">
        <v>178</v>
      </c>
      <c r="E115" s="24">
        <v>64</v>
      </c>
      <c r="F115" s="24">
        <v>29</v>
      </c>
      <c r="G115" s="24">
        <v>14</v>
      </c>
      <c r="H115" s="24">
        <v>36</v>
      </c>
      <c r="I115" s="24">
        <v>87</v>
      </c>
      <c r="J115" s="24"/>
      <c r="K115" s="24">
        <v>88</v>
      </c>
      <c r="L115" s="24">
        <v>338</v>
      </c>
      <c r="M115" s="24">
        <v>39</v>
      </c>
      <c r="N115" s="24">
        <v>33</v>
      </c>
      <c r="O115" s="24">
        <v>77</v>
      </c>
      <c r="P115" s="24">
        <v>31</v>
      </c>
      <c r="Q115" s="24">
        <v>32</v>
      </c>
      <c r="R115" s="24">
        <v>30</v>
      </c>
    </row>
    <row r="116" spans="1:20" x14ac:dyDescent="0.3">
      <c r="A116" s="17">
        <v>44757</v>
      </c>
      <c r="B116" s="8">
        <v>1209</v>
      </c>
      <c r="C116" s="24">
        <v>141</v>
      </c>
      <c r="D116" s="24">
        <v>181</v>
      </c>
      <c r="E116" s="24">
        <v>65</v>
      </c>
      <c r="F116" s="24">
        <v>31</v>
      </c>
      <c r="G116" s="24">
        <v>13</v>
      </c>
      <c r="H116" s="24">
        <v>33</v>
      </c>
      <c r="I116" s="24">
        <v>92</v>
      </c>
      <c r="J116" s="24"/>
      <c r="K116" s="24">
        <v>91</v>
      </c>
      <c r="L116" s="24">
        <v>322</v>
      </c>
      <c r="M116" s="24">
        <v>40</v>
      </c>
      <c r="N116" s="24">
        <v>33</v>
      </c>
      <c r="O116" s="24">
        <v>72</v>
      </c>
      <c r="P116" s="24">
        <v>29</v>
      </c>
      <c r="Q116" s="24">
        <v>38</v>
      </c>
      <c r="R116" s="24">
        <v>28</v>
      </c>
    </row>
    <row r="117" spans="1:20" x14ac:dyDescent="0.3">
      <c r="A117" s="17">
        <v>44760</v>
      </c>
      <c r="B117" s="8">
        <v>1260</v>
      </c>
      <c r="C117" s="24">
        <v>137</v>
      </c>
      <c r="D117" s="24">
        <v>191</v>
      </c>
      <c r="E117" s="24">
        <v>69</v>
      </c>
      <c r="F117" s="24">
        <v>30</v>
      </c>
      <c r="G117" s="24">
        <v>11</v>
      </c>
      <c r="H117" s="24">
        <v>30</v>
      </c>
      <c r="I117" s="24">
        <v>113</v>
      </c>
      <c r="J117" s="24"/>
      <c r="K117" s="24">
        <v>82</v>
      </c>
      <c r="L117" s="24">
        <v>323</v>
      </c>
      <c r="M117" s="24">
        <v>52</v>
      </c>
      <c r="N117" s="24">
        <v>31</v>
      </c>
      <c r="O117" s="24">
        <v>79</v>
      </c>
      <c r="P117" s="24">
        <v>38</v>
      </c>
      <c r="Q117" s="24">
        <v>40</v>
      </c>
      <c r="R117" s="24">
        <v>34</v>
      </c>
    </row>
    <row r="118" spans="1:20" x14ac:dyDescent="0.3">
      <c r="A118" s="17">
        <v>44761</v>
      </c>
      <c r="B118" s="8">
        <v>1305</v>
      </c>
      <c r="C118" s="24">
        <v>137</v>
      </c>
      <c r="D118" s="24">
        <v>198</v>
      </c>
      <c r="E118" s="24">
        <v>67</v>
      </c>
      <c r="F118" s="24">
        <v>31</v>
      </c>
      <c r="G118" s="24">
        <v>15</v>
      </c>
      <c r="H118" s="24">
        <v>27</v>
      </c>
      <c r="I118" s="24">
        <v>120</v>
      </c>
      <c r="J118" s="24"/>
      <c r="K118" s="24">
        <v>78</v>
      </c>
      <c r="L118" s="24">
        <v>340</v>
      </c>
      <c r="M118" s="24">
        <v>64</v>
      </c>
      <c r="N118" s="24">
        <v>34</v>
      </c>
      <c r="O118" s="24">
        <v>83</v>
      </c>
      <c r="P118" s="24">
        <v>36</v>
      </c>
      <c r="Q118" s="24">
        <v>41</v>
      </c>
      <c r="R118" s="24">
        <v>34</v>
      </c>
    </row>
    <row r="119" spans="1:20" x14ac:dyDescent="0.3">
      <c r="A119" s="17">
        <v>44762</v>
      </c>
      <c r="B119" s="8">
        <v>1309</v>
      </c>
      <c r="C119" s="24">
        <v>139</v>
      </c>
      <c r="D119" s="24">
        <v>204</v>
      </c>
      <c r="E119" s="24">
        <v>73</v>
      </c>
      <c r="F119" s="24">
        <v>30</v>
      </c>
      <c r="G119" s="24">
        <v>15</v>
      </c>
      <c r="H119" s="24">
        <v>25</v>
      </c>
      <c r="I119" s="24">
        <v>112</v>
      </c>
      <c r="J119" s="24"/>
      <c r="K119" s="24">
        <v>92</v>
      </c>
      <c r="L119" s="24">
        <v>336</v>
      </c>
      <c r="M119" s="24">
        <v>62</v>
      </c>
      <c r="N119" s="24">
        <v>37</v>
      </c>
      <c r="O119" s="24">
        <v>78</v>
      </c>
      <c r="P119" s="24">
        <v>34</v>
      </c>
      <c r="Q119" s="24">
        <v>36</v>
      </c>
      <c r="R119" s="24">
        <v>36</v>
      </c>
    </row>
    <row r="120" spans="1:20" x14ac:dyDescent="0.3">
      <c r="A120" s="17">
        <v>44763</v>
      </c>
      <c r="B120" s="8">
        <v>1315</v>
      </c>
      <c r="C120" s="24">
        <v>141</v>
      </c>
      <c r="D120" s="24">
        <v>220</v>
      </c>
      <c r="E120" s="24">
        <v>74</v>
      </c>
      <c r="F120" s="24">
        <v>31</v>
      </c>
      <c r="G120" s="24">
        <v>15</v>
      </c>
      <c r="H120" s="24">
        <v>23</v>
      </c>
      <c r="I120" s="24">
        <v>102</v>
      </c>
      <c r="J120" s="24"/>
      <c r="K120" s="24">
        <v>93</v>
      </c>
      <c r="L120" s="24">
        <v>325</v>
      </c>
      <c r="M120" s="24">
        <v>67</v>
      </c>
      <c r="N120" s="24">
        <v>37</v>
      </c>
      <c r="O120" s="24">
        <v>86</v>
      </c>
      <c r="P120" s="24">
        <v>36</v>
      </c>
      <c r="Q120" s="24">
        <v>34</v>
      </c>
      <c r="R120" s="24">
        <v>31</v>
      </c>
    </row>
    <row r="121" spans="1:20" x14ac:dyDescent="0.3">
      <c r="A121" s="17">
        <v>44764</v>
      </c>
      <c r="B121" s="8">
        <v>1368</v>
      </c>
      <c r="C121" s="24">
        <v>133</v>
      </c>
      <c r="D121" s="24">
        <v>243</v>
      </c>
      <c r="E121" s="24">
        <v>77</v>
      </c>
      <c r="F121" s="24">
        <v>32</v>
      </c>
      <c r="G121" s="24">
        <v>13</v>
      </c>
      <c r="H121" s="24">
        <v>26</v>
      </c>
      <c r="I121" s="24">
        <v>108</v>
      </c>
      <c r="J121" s="24"/>
      <c r="K121" s="24">
        <v>98</v>
      </c>
      <c r="L121" s="24">
        <v>345</v>
      </c>
      <c r="M121" s="24">
        <v>64</v>
      </c>
      <c r="N121" s="24">
        <v>36</v>
      </c>
      <c r="O121" s="24">
        <v>85</v>
      </c>
      <c r="P121" s="24">
        <v>34</v>
      </c>
      <c r="Q121" s="24">
        <v>40</v>
      </c>
      <c r="R121" s="24">
        <v>34</v>
      </c>
    </row>
    <row r="122" spans="1:20" x14ac:dyDescent="0.3">
      <c r="A122" s="17">
        <v>44767</v>
      </c>
      <c r="B122" s="8">
        <v>1468</v>
      </c>
      <c r="C122" s="24">
        <v>155</v>
      </c>
      <c r="D122" s="24">
        <v>252</v>
      </c>
      <c r="E122" s="24">
        <v>76</v>
      </c>
      <c r="F122" s="24">
        <v>36</v>
      </c>
      <c r="G122" s="24">
        <v>16</v>
      </c>
      <c r="H122" s="24">
        <v>30</v>
      </c>
      <c r="I122" s="24">
        <v>123</v>
      </c>
      <c r="J122" s="24"/>
      <c r="K122" s="24">
        <v>113</v>
      </c>
      <c r="L122" s="24">
        <v>356</v>
      </c>
      <c r="M122" s="24">
        <v>56</v>
      </c>
      <c r="N122" s="24">
        <v>39</v>
      </c>
      <c r="O122" s="24">
        <v>105</v>
      </c>
      <c r="P122" s="24">
        <v>36</v>
      </c>
      <c r="Q122" s="24">
        <v>38</v>
      </c>
      <c r="R122" s="24">
        <v>37</v>
      </c>
      <c r="T122" s="31"/>
    </row>
    <row r="123" spans="1:20" x14ac:dyDescent="0.3">
      <c r="A123" s="17">
        <v>44768</v>
      </c>
      <c r="B123" s="8">
        <v>1600</v>
      </c>
      <c r="C123" s="24">
        <v>166</v>
      </c>
      <c r="D123" s="24">
        <v>286</v>
      </c>
      <c r="E123" s="24">
        <v>84</v>
      </c>
      <c r="F123" s="24">
        <v>35</v>
      </c>
      <c r="G123" s="24">
        <v>19</v>
      </c>
      <c r="H123" s="24">
        <v>39</v>
      </c>
      <c r="I123" s="24">
        <v>142</v>
      </c>
      <c r="J123" s="24"/>
      <c r="K123" s="24">
        <v>108</v>
      </c>
      <c r="L123" s="24">
        <v>373</v>
      </c>
      <c r="M123" s="24">
        <v>72</v>
      </c>
      <c r="N123" s="24">
        <v>46</v>
      </c>
      <c r="O123" s="24">
        <v>106</v>
      </c>
      <c r="P123" s="24">
        <v>42</v>
      </c>
      <c r="Q123" s="24">
        <v>38</v>
      </c>
      <c r="R123" s="24">
        <v>44</v>
      </c>
      <c r="T123" s="31"/>
    </row>
    <row r="124" spans="1:20" x14ac:dyDescent="0.3">
      <c r="A124" s="17">
        <v>44769</v>
      </c>
      <c r="B124" s="8">
        <v>1568</v>
      </c>
      <c r="C124" s="24">
        <v>162</v>
      </c>
      <c r="D124" s="24">
        <v>285</v>
      </c>
      <c r="E124" s="24">
        <v>89</v>
      </c>
      <c r="F124" s="24">
        <v>34</v>
      </c>
      <c r="G124" s="24">
        <v>18</v>
      </c>
      <c r="H124" s="24">
        <v>35</v>
      </c>
      <c r="I124" s="24">
        <v>146</v>
      </c>
      <c r="J124" s="24"/>
      <c r="K124" s="24">
        <v>101</v>
      </c>
      <c r="L124" s="24">
        <v>361</v>
      </c>
      <c r="M124" s="24">
        <v>69</v>
      </c>
      <c r="N124" s="24">
        <v>41</v>
      </c>
      <c r="O124" s="24">
        <v>117</v>
      </c>
      <c r="P124" s="24">
        <v>30</v>
      </c>
      <c r="Q124" s="24">
        <v>40</v>
      </c>
      <c r="R124" s="24">
        <v>40</v>
      </c>
    </row>
    <row r="125" spans="1:20" x14ac:dyDescent="0.3">
      <c r="A125" s="17">
        <v>44770</v>
      </c>
      <c r="B125" s="8">
        <v>1524</v>
      </c>
      <c r="C125" s="24">
        <v>165</v>
      </c>
      <c r="D125" s="24">
        <v>260</v>
      </c>
      <c r="E125" s="24">
        <v>88</v>
      </c>
      <c r="F125" s="24">
        <v>28</v>
      </c>
      <c r="G125" s="24">
        <v>16</v>
      </c>
      <c r="H125" s="24">
        <v>35</v>
      </c>
      <c r="I125" s="24">
        <v>143</v>
      </c>
      <c r="J125" s="24"/>
      <c r="K125" s="24">
        <v>100</v>
      </c>
      <c r="L125" s="24">
        <v>347</v>
      </c>
      <c r="M125" s="24">
        <v>71</v>
      </c>
      <c r="N125" s="24">
        <v>45</v>
      </c>
      <c r="O125" s="24">
        <v>115</v>
      </c>
      <c r="P125" s="24">
        <v>32</v>
      </c>
      <c r="Q125" s="24">
        <v>46</v>
      </c>
      <c r="R125" s="24">
        <v>33</v>
      </c>
      <c r="T125" s="31"/>
    </row>
    <row r="126" spans="1:20" x14ac:dyDescent="0.3">
      <c r="A126" s="17">
        <v>44771</v>
      </c>
      <c r="B126" s="8">
        <v>1502</v>
      </c>
      <c r="C126" s="24">
        <v>159</v>
      </c>
      <c r="D126" s="24">
        <v>258</v>
      </c>
      <c r="E126" s="24">
        <v>84</v>
      </c>
      <c r="F126" s="24">
        <v>31</v>
      </c>
      <c r="G126" s="24">
        <v>15</v>
      </c>
      <c r="H126" s="24">
        <v>35</v>
      </c>
      <c r="I126" s="24">
        <v>146</v>
      </c>
      <c r="J126" s="24"/>
      <c r="K126" s="24">
        <v>97</v>
      </c>
      <c r="L126" s="24">
        <v>341</v>
      </c>
      <c r="M126" s="24">
        <v>72</v>
      </c>
      <c r="N126" s="24">
        <v>43</v>
      </c>
      <c r="O126" s="24">
        <v>114</v>
      </c>
      <c r="P126" s="24">
        <v>31</v>
      </c>
      <c r="Q126" s="24">
        <v>42</v>
      </c>
      <c r="R126" s="24">
        <v>34</v>
      </c>
      <c r="T126" s="31"/>
    </row>
    <row r="127" spans="1:20" x14ac:dyDescent="0.3">
      <c r="A127" s="17">
        <v>44774</v>
      </c>
      <c r="B127" s="8">
        <v>1442</v>
      </c>
      <c r="C127" s="24">
        <v>139</v>
      </c>
      <c r="D127" s="24">
        <v>257</v>
      </c>
      <c r="E127" s="24">
        <v>78</v>
      </c>
      <c r="F127" s="24">
        <v>40</v>
      </c>
      <c r="G127" s="24">
        <v>12</v>
      </c>
      <c r="H127" s="24">
        <v>34</v>
      </c>
      <c r="I127" s="24">
        <v>141</v>
      </c>
      <c r="J127" s="24"/>
      <c r="K127" s="24">
        <v>96</v>
      </c>
      <c r="L127" s="24">
        <v>319</v>
      </c>
      <c r="M127" s="24">
        <v>82</v>
      </c>
      <c r="N127" s="24">
        <v>38</v>
      </c>
      <c r="O127" s="24">
        <v>105</v>
      </c>
      <c r="P127" s="24">
        <v>37</v>
      </c>
      <c r="Q127" s="24">
        <v>30</v>
      </c>
      <c r="R127" s="24">
        <v>34</v>
      </c>
    </row>
    <row r="128" spans="1:20" x14ac:dyDescent="0.3">
      <c r="A128" s="17">
        <v>44775</v>
      </c>
      <c r="B128" s="8">
        <v>1409</v>
      </c>
      <c r="C128" s="24">
        <v>130</v>
      </c>
      <c r="D128" s="24">
        <v>251</v>
      </c>
      <c r="E128" s="24">
        <v>78</v>
      </c>
      <c r="F128" s="24">
        <v>40</v>
      </c>
      <c r="G128" s="24">
        <v>11</v>
      </c>
      <c r="H128" s="24">
        <v>34</v>
      </c>
      <c r="I128" s="24">
        <v>146</v>
      </c>
      <c r="J128" s="24"/>
      <c r="K128" s="24">
        <v>89</v>
      </c>
      <c r="L128" s="24">
        <v>305</v>
      </c>
      <c r="M128" s="24">
        <v>82</v>
      </c>
      <c r="N128" s="24">
        <v>36</v>
      </c>
      <c r="O128" s="24">
        <v>104</v>
      </c>
      <c r="P128" s="24">
        <v>39</v>
      </c>
      <c r="Q128" s="24">
        <v>29</v>
      </c>
      <c r="R128" s="24">
        <v>35</v>
      </c>
      <c r="T128" s="31"/>
    </row>
    <row r="129" spans="1:21" x14ac:dyDescent="0.3">
      <c r="A129" s="17">
        <v>44776</v>
      </c>
      <c r="B129" s="8">
        <v>1382</v>
      </c>
      <c r="C129" s="24">
        <v>112</v>
      </c>
      <c r="D129" s="24">
        <v>240</v>
      </c>
      <c r="E129" s="24">
        <v>74</v>
      </c>
      <c r="F129" s="24">
        <v>37</v>
      </c>
      <c r="G129" s="24">
        <v>13</v>
      </c>
      <c r="H129" s="24">
        <v>39</v>
      </c>
      <c r="I129" s="24">
        <v>139</v>
      </c>
      <c r="J129" s="24"/>
      <c r="K129" s="24">
        <v>103</v>
      </c>
      <c r="L129" s="24">
        <v>302</v>
      </c>
      <c r="M129" s="24">
        <v>77</v>
      </c>
      <c r="N129" s="24">
        <v>33</v>
      </c>
      <c r="O129" s="24">
        <v>104</v>
      </c>
      <c r="P129" s="24">
        <v>38</v>
      </c>
      <c r="Q129" s="24">
        <v>32</v>
      </c>
      <c r="R129" s="24">
        <v>39</v>
      </c>
      <c r="T129" s="31"/>
    </row>
    <row r="130" spans="1:21" x14ac:dyDescent="0.3">
      <c r="A130" s="17">
        <v>44777</v>
      </c>
      <c r="B130" s="8">
        <v>1363</v>
      </c>
      <c r="C130" s="24">
        <v>116</v>
      </c>
      <c r="D130" s="24">
        <v>224</v>
      </c>
      <c r="E130" s="24">
        <v>72</v>
      </c>
      <c r="F130" s="24">
        <v>40</v>
      </c>
      <c r="G130" s="24">
        <v>15</v>
      </c>
      <c r="H130" s="24">
        <v>34</v>
      </c>
      <c r="I130" s="24">
        <v>130</v>
      </c>
      <c r="J130" s="24"/>
      <c r="K130" s="24">
        <v>100</v>
      </c>
      <c r="L130" s="24">
        <v>296</v>
      </c>
      <c r="M130" s="24">
        <v>82</v>
      </c>
      <c r="N130" s="24">
        <v>33</v>
      </c>
      <c r="O130" s="24">
        <v>101</v>
      </c>
      <c r="P130" s="24">
        <v>46</v>
      </c>
      <c r="Q130" s="24">
        <v>34</v>
      </c>
      <c r="R130" s="24">
        <v>40</v>
      </c>
    </row>
    <row r="131" spans="1:21" x14ac:dyDescent="0.3">
      <c r="A131" s="17">
        <v>44778</v>
      </c>
      <c r="B131" s="8">
        <v>1349</v>
      </c>
      <c r="C131" s="24">
        <v>118</v>
      </c>
      <c r="D131" s="24">
        <v>224</v>
      </c>
      <c r="E131" s="24">
        <v>72</v>
      </c>
      <c r="F131" s="24">
        <v>39</v>
      </c>
      <c r="G131" s="24">
        <v>18</v>
      </c>
      <c r="H131" s="24">
        <v>35</v>
      </c>
      <c r="I131" s="24">
        <v>130</v>
      </c>
      <c r="J131" s="24"/>
      <c r="K131" s="24">
        <v>98</v>
      </c>
      <c r="L131" s="24">
        <v>294</v>
      </c>
      <c r="M131" s="24">
        <v>79</v>
      </c>
      <c r="N131" s="24">
        <v>35</v>
      </c>
      <c r="O131" s="24">
        <v>91</v>
      </c>
      <c r="P131" s="24">
        <v>46</v>
      </c>
      <c r="Q131" s="24">
        <v>31</v>
      </c>
      <c r="R131" s="24">
        <v>39</v>
      </c>
      <c r="T131" s="31"/>
    </row>
    <row r="132" spans="1:21" x14ac:dyDescent="0.3">
      <c r="A132" s="17">
        <v>44781</v>
      </c>
      <c r="B132" s="8">
        <v>1269</v>
      </c>
      <c r="C132" s="24">
        <v>127</v>
      </c>
      <c r="D132" s="24">
        <v>216</v>
      </c>
      <c r="E132" s="24">
        <v>65</v>
      </c>
      <c r="F132" s="24">
        <v>37</v>
      </c>
      <c r="G132" s="24">
        <v>18</v>
      </c>
      <c r="H132" s="24">
        <v>34</v>
      </c>
      <c r="I132" s="24">
        <v>129</v>
      </c>
      <c r="J132" s="24"/>
      <c r="K132" s="24">
        <v>89</v>
      </c>
      <c r="L132" s="24">
        <v>279</v>
      </c>
      <c r="M132" s="24">
        <v>61</v>
      </c>
      <c r="N132" s="24">
        <v>33</v>
      </c>
      <c r="O132" s="24">
        <v>83</v>
      </c>
      <c r="P132" s="24">
        <v>40</v>
      </c>
      <c r="Q132" s="24">
        <v>28</v>
      </c>
      <c r="R132" s="24">
        <v>30</v>
      </c>
      <c r="T132" s="31"/>
    </row>
    <row r="133" spans="1:21" x14ac:dyDescent="0.3">
      <c r="A133" s="17">
        <v>44782</v>
      </c>
      <c r="B133" s="8">
        <v>1284</v>
      </c>
      <c r="C133" s="24">
        <v>116</v>
      </c>
      <c r="D133" s="24">
        <v>217</v>
      </c>
      <c r="E133" s="24">
        <v>74</v>
      </c>
      <c r="F133" s="24">
        <v>37</v>
      </c>
      <c r="G133" s="24">
        <v>15</v>
      </c>
      <c r="H133" s="24">
        <v>33</v>
      </c>
      <c r="I133" s="24">
        <v>129</v>
      </c>
      <c r="J133" s="24"/>
      <c r="K133" s="24">
        <v>89</v>
      </c>
      <c r="L133" s="24">
        <v>291</v>
      </c>
      <c r="M133" s="24">
        <v>67</v>
      </c>
      <c r="N133" s="24">
        <v>29</v>
      </c>
      <c r="O133" s="24">
        <v>87</v>
      </c>
      <c r="P133" s="24">
        <v>39</v>
      </c>
      <c r="Q133" s="24">
        <v>28</v>
      </c>
      <c r="R133" s="24">
        <v>33</v>
      </c>
      <c r="S133" s="24"/>
      <c r="U133" s="31"/>
    </row>
    <row r="134" spans="1:21" x14ac:dyDescent="0.3">
      <c r="A134" s="17">
        <v>44783</v>
      </c>
      <c r="B134" s="8">
        <v>1211</v>
      </c>
      <c r="C134" s="24">
        <v>108</v>
      </c>
      <c r="D134" s="24">
        <v>221</v>
      </c>
      <c r="E134" s="24">
        <v>73</v>
      </c>
      <c r="F134" s="24">
        <v>39</v>
      </c>
      <c r="G134" s="24">
        <v>11</v>
      </c>
      <c r="H134" s="24">
        <v>31</v>
      </c>
      <c r="I134" s="24">
        <v>110</v>
      </c>
      <c r="J134" s="24"/>
      <c r="K134" s="24">
        <v>86</v>
      </c>
      <c r="L134" s="24">
        <v>258</v>
      </c>
      <c r="M134" s="24">
        <v>67</v>
      </c>
      <c r="N134" s="24">
        <v>27</v>
      </c>
      <c r="O134" s="24">
        <v>79</v>
      </c>
      <c r="P134" s="24">
        <v>39</v>
      </c>
      <c r="Q134" s="24">
        <v>28</v>
      </c>
      <c r="R134" s="24">
        <v>34</v>
      </c>
      <c r="S134" s="24"/>
      <c r="U134" s="31"/>
    </row>
    <row r="135" spans="1:21" x14ac:dyDescent="0.3">
      <c r="A135" s="17">
        <v>44784</v>
      </c>
      <c r="B135" s="8">
        <v>1153</v>
      </c>
      <c r="C135" s="24">
        <v>106</v>
      </c>
      <c r="D135" s="24">
        <v>197</v>
      </c>
      <c r="E135" s="24">
        <v>72</v>
      </c>
      <c r="F135" s="24">
        <v>35</v>
      </c>
      <c r="G135" s="24">
        <v>15</v>
      </c>
      <c r="H135" s="24">
        <v>28</v>
      </c>
      <c r="I135" s="24">
        <v>111</v>
      </c>
      <c r="J135" s="24"/>
      <c r="K135" s="24">
        <v>83</v>
      </c>
      <c r="L135" s="24">
        <v>258</v>
      </c>
      <c r="M135" s="24">
        <v>51</v>
      </c>
      <c r="N135" s="24">
        <v>23</v>
      </c>
      <c r="O135" s="24">
        <v>83</v>
      </c>
      <c r="P135" s="24">
        <v>35</v>
      </c>
      <c r="Q135" s="24">
        <v>30</v>
      </c>
      <c r="R135" s="24">
        <v>26</v>
      </c>
      <c r="T135" s="28"/>
    </row>
    <row r="136" spans="1:21" x14ac:dyDescent="0.3">
      <c r="A136" s="17">
        <v>44785</v>
      </c>
      <c r="B136" s="8">
        <v>1150</v>
      </c>
      <c r="C136" s="24">
        <v>99</v>
      </c>
      <c r="D136" s="24">
        <v>200</v>
      </c>
      <c r="E136" s="24">
        <v>71</v>
      </c>
      <c r="F136" s="24">
        <v>36</v>
      </c>
      <c r="G136" s="24">
        <v>15</v>
      </c>
      <c r="H136" s="24">
        <v>28</v>
      </c>
      <c r="I136" s="24">
        <v>106</v>
      </c>
      <c r="J136" s="24"/>
      <c r="K136" s="24">
        <v>84</v>
      </c>
      <c r="L136" s="24">
        <v>255</v>
      </c>
      <c r="M136" s="24">
        <v>51</v>
      </c>
      <c r="N136" s="24">
        <v>22</v>
      </c>
      <c r="O136" s="24">
        <v>85</v>
      </c>
      <c r="P136" s="24">
        <v>38</v>
      </c>
      <c r="Q136" s="24">
        <v>29</v>
      </c>
      <c r="R136" s="24">
        <v>31</v>
      </c>
      <c r="T136" s="31"/>
    </row>
    <row r="137" spans="1:21" x14ac:dyDescent="0.3">
      <c r="A137" s="17">
        <v>44788</v>
      </c>
      <c r="B137" s="8">
        <v>1124</v>
      </c>
      <c r="C137" s="24">
        <v>98</v>
      </c>
      <c r="D137" s="24">
        <v>190</v>
      </c>
      <c r="E137" s="24">
        <v>72</v>
      </c>
      <c r="F137" s="24">
        <v>31</v>
      </c>
      <c r="G137" s="24">
        <v>10</v>
      </c>
      <c r="H137" s="24">
        <v>33</v>
      </c>
      <c r="I137" s="24">
        <v>107</v>
      </c>
      <c r="J137" s="24"/>
      <c r="K137" s="24">
        <v>93</v>
      </c>
      <c r="L137" s="24">
        <v>255</v>
      </c>
      <c r="M137" s="24">
        <v>50</v>
      </c>
      <c r="N137" s="24">
        <v>16</v>
      </c>
      <c r="O137" s="24">
        <v>74</v>
      </c>
      <c r="P137" s="24">
        <v>37</v>
      </c>
      <c r="Q137" s="24">
        <v>31</v>
      </c>
      <c r="R137" s="24">
        <v>27</v>
      </c>
      <c r="S137" s="24"/>
      <c r="U137" s="31"/>
    </row>
    <row r="138" spans="1:21" x14ac:dyDescent="0.3">
      <c r="A138" s="17">
        <v>44789</v>
      </c>
      <c r="B138" s="8">
        <v>1125</v>
      </c>
      <c r="C138" s="24">
        <v>105</v>
      </c>
      <c r="D138" s="24">
        <v>181</v>
      </c>
      <c r="E138" s="24">
        <v>63</v>
      </c>
      <c r="F138" s="24">
        <v>30</v>
      </c>
      <c r="G138" s="24">
        <v>5</v>
      </c>
      <c r="H138" s="24">
        <v>37</v>
      </c>
      <c r="I138" s="24">
        <v>111</v>
      </c>
      <c r="J138" s="24"/>
      <c r="K138" s="24">
        <v>89</v>
      </c>
      <c r="L138" s="24">
        <v>256</v>
      </c>
      <c r="M138" s="24">
        <v>49</v>
      </c>
      <c r="N138" s="24">
        <v>19</v>
      </c>
      <c r="O138" s="24">
        <v>81</v>
      </c>
      <c r="P138" s="24">
        <v>36</v>
      </c>
      <c r="Q138" s="24">
        <v>35</v>
      </c>
      <c r="R138" s="24">
        <v>28</v>
      </c>
      <c r="T138" s="28"/>
    </row>
    <row r="139" spans="1:21" x14ac:dyDescent="0.3">
      <c r="A139" s="17">
        <v>44790</v>
      </c>
      <c r="B139" s="8">
        <v>1065</v>
      </c>
      <c r="C139" s="24">
        <v>93</v>
      </c>
      <c r="D139" s="24">
        <v>184</v>
      </c>
      <c r="E139" s="24">
        <v>60</v>
      </c>
      <c r="F139" s="24">
        <v>33</v>
      </c>
      <c r="G139" s="24">
        <v>6</v>
      </c>
      <c r="H139" s="24">
        <v>38</v>
      </c>
      <c r="I139" s="24">
        <v>96</v>
      </c>
      <c r="J139" s="24"/>
      <c r="K139" s="24">
        <v>81</v>
      </c>
      <c r="L139" s="24">
        <v>231</v>
      </c>
      <c r="M139" s="24">
        <v>51</v>
      </c>
      <c r="N139" s="24">
        <v>23</v>
      </c>
      <c r="O139" s="24">
        <v>84</v>
      </c>
      <c r="P139" s="24">
        <v>31</v>
      </c>
      <c r="Q139" s="24">
        <v>28</v>
      </c>
      <c r="R139" s="24">
        <v>26</v>
      </c>
    </row>
    <row r="140" spans="1:21" x14ac:dyDescent="0.3">
      <c r="A140" s="17">
        <v>44791</v>
      </c>
      <c r="B140" s="8">
        <v>1080</v>
      </c>
      <c r="C140" s="24">
        <v>87</v>
      </c>
      <c r="D140" s="24">
        <v>184</v>
      </c>
      <c r="E140" s="24">
        <v>63</v>
      </c>
      <c r="F140" s="24">
        <v>33</v>
      </c>
      <c r="G140" s="24">
        <v>8</v>
      </c>
      <c r="H140" s="24">
        <v>38</v>
      </c>
      <c r="I140" s="24">
        <v>91</v>
      </c>
      <c r="J140" s="24"/>
      <c r="K140" s="24">
        <v>75</v>
      </c>
      <c r="L140" s="24">
        <v>250</v>
      </c>
      <c r="M140" s="24">
        <v>50</v>
      </c>
      <c r="N140" s="24">
        <v>22</v>
      </c>
      <c r="O140" s="24">
        <v>79</v>
      </c>
      <c r="P140" s="24">
        <v>36</v>
      </c>
      <c r="Q140" s="24">
        <v>34</v>
      </c>
      <c r="R140" s="24">
        <v>30</v>
      </c>
    </row>
    <row r="141" spans="1:21" x14ac:dyDescent="0.3">
      <c r="A141" s="17">
        <v>44792</v>
      </c>
      <c r="B141" s="8">
        <v>1030</v>
      </c>
      <c r="C141" s="24">
        <v>85</v>
      </c>
      <c r="D141" s="24">
        <v>171</v>
      </c>
      <c r="E141" s="24">
        <v>63</v>
      </c>
      <c r="F141" s="24">
        <v>30</v>
      </c>
      <c r="G141" s="24">
        <v>8</v>
      </c>
      <c r="H141" s="24">
        <v>38</v>
      </c>
      <c r="I141" s="24">
        <v>89</v>
      </c>
      <c r="J141" s="24"/>
      <c r="K141" s="24">
        <v>71</v>
      </c>
      <c r="L141" s="24">
        <v>254</v>
      </c>
      <c r="M141" s="24">
        <v>45</v>
      </c>
      <c r="N141" s="24">
        <v>19</v>
      </c>
      <c r="O141" s="24">
        <v>70</v>
      </c>
      <c r="P141" s="24">
        <v>26</v>
      </c>
      <c r="Q141" s="24">
        <v>33</v>
      </c>
      <c r="R141" s="24">
        <v>28</v>
      </c>
    </row>
    <row r="142" spans="1:21" x14ac:dyDescent="0.3">
      <c r="A142" s="17">
        <v>44795</v>
      </c>
      <c r="B142" s="8">
        <v>965</v>
      </c>
      <c r="C142" s="24">
        <v>78</v>
      </c>
      <c r="D142" s="24">
        <v>154</v>
      </c>
      <c r="E142" s="24">
        <v>58</v>
      </c>
      <c r="F142" s="24">
        <v>26</v>
      </c>
      <c r="G142" s="24">
        <v>4</v>
      </c>
      <c r="H142" s="24">
        <v>30</v>
      </c>
      <c r="I142" s="24">
        <v>97</v>
      </c>
      <c r="J142" s="24"/>
      <c r="K142" s="24">
        <v>72</v>
      </c>
      <c r="L142" s="24">
        <v>243</v>
      </c>
      <c r="M142" s="24">
        <v>45</v>
      </c>
      <c r="N142" s="24">
        <v>18</v>
      </c>
      <c r="O142" s="24">
        <v>69</v>
      </c>
      <c r="P142" s="24">
        <v>18</v>
      </c>
      <c r="Q142" s="24">
        <v>24</v>
      </c>
      <c r="R142" s="24">
        <v>29</v>
      </c>
    </row>
    <row r="143" spans="1:21" x14ac:dyDescent="0.3">
      <c r="A143" s="17">
        <v>44796</v>
      </c>
      <c r="B143" s="8">
        <v>937</v>
      </c>
      <c r="C143" s="24">
        <v>80</v>
      </c>
      <c r="D143" s="24">
        <v>156</v>
      </c>
      <c r="E143" s="24">
        <v>49</v>
      </c>
      <c r="F143" s="24">
        <v>22</v>
      </c>
      <c r="G143" s="24">
        <v>7</v>
      </c>
      <c r="H143" s="24">
        <v>31</v>
      </c>
      <c r="I143" s="24">
        <v>94</v>
      </c>
      <c r="J143" s="24"/>
      <c r="K143" s="24">
        <v>68</v>
      </c>
      <c r="L143" s="24">
        <v>236</v>
      </c>
      <c r="M143" s="24">
        <v>42</v>
      </c>
      <c r="N143" s="24">
        <v>17</v>
      </c>
      <c r="O143" s="24">
        <v>70</v>
      </c>
      <c r="P143" s="24">
        <v>14</v>
      </c>
      <c r="Q143" s="24">
        <v>20</v>
      </c>
      <c r="R143" s="24">
        <v>31</v>
      </c>
      <c r="S143" s="24"/>
    </row>
    <row r="144" spans="1:21" x14ac:dyDescent="0.3">
      <c r="A144" s="17">
        <v>44797</v>
      </c>
      <c r="B144" s="8">
        <v>927</v>
      </c>
      <c r="C144" s="24">
        <v>83</v>
      </c>
      <c r="D144" s="24">
        <v>151</v>
      </c>
      <c r="E144" s="24">
        <v>49</v>
      </c>
      <c r="F144" s="24">
        <v>21</v>
      </c>
      <c r="G144" s="24">
        <v>7</v>
      </c>
      <c r="H144" s="24">
        <v>31</v>
      </c>
      <c r="I144" s="24">
        <v>94</v>
      </c>
      <c r="J144" s="24"/>
      <c r="K144" s="24">
        <v>67</v>
      </c>
      <c r="L144" s="24">
        <v>238</v>
      </c>
      <c r="M144" s="24">
        <v>37</v>
      </c>
      <c r="N144" s="24">
        <v>14</v>
      </c>
      <c r="O144" s="24">
        <v>73</v>
      </c>
      <c r="P144" s="24">
        <v>14</v>
      </c>
      <c r="Q144" s="24">
        <v>18</v>
      </c>
      <c r="R144" s="24">
        <v>30</v>
      </c>
    </row>
    <row r="145" spans="1:19" x14ac:dyDescent="0.3">
      <c r="A145" s="17">
        <v>44798</v>
      </c>
      <c r="B145" s="8">
        <v>872</v>
      </c>
      <c r="C145" s="24">
        <v>77</v>
      </c>
      <c r="D145" s="24">
        <v>132</v>
      </c>
      <c r="E145" s="24">
        <v>45</v>
      </c>
      <c r="F145" s="24">
        <v>27</v>
      </c>
      <c r="G145" s="24">
        <v>4</v>
      </c>
      <c r="H145" s="24">
        <v>26</v>
      </c>
      <c r="I145" s="24">
        <v>96</v>
      </c>
      <c r="J145" s="24"/>
      <c r="K145" s="24">
        <v>63</v>
      </c>
      <c r="L145" s="24">
        <v>225</v>
      </c>
      <c r="M145" s="24">
        <v>39</v>
      </c>
      <c r="N145" s="24">
        <v>14</v>
      </c>
      <c r="O145" s="24">
        <v>66</v>
      </c>
      <c r="P145" s="24">
        <v>12</v>
      </c>
      <c r="Q145" s="24">
        <v>19</v>
      </c>
      <c r="R145" s="24">
        <v>27</v>
      </c>
    </row>
    <row r="146" spans="1:19" x14ac:dyDescent="0.3">
      <c r="A146" s="17">
        <v>44799</v>
      </c>
      <c r="B146" s="8">
        <v>864</v>
      </c>
      <c r="C146" s="24">
        <v>68</v>
      </c>
      <c r="D146" s="24">
        <v>133</v>
      </c>
      <c r="E146" s="24">
        <v>52</v>
      </c>
      <c r="F146" s="24">
        <v>26</v>
      </c>
      <c r="G146" s="24">
        <v>8</v>
      </c>
      <c r="H146" s="24">
        <v>24</v>
      </c>
      <c r="I146" s="24">
        <v>93</v>
      </c>
      <c r="J146" s="24"/>
      <c r="K146" s="24">
        <v>67</v>
      </c>
      <c r="L146" s="24">
        <v>220</v>
      </c>
      <c r="M146" s="24">
        <v>33</v>
      </c>
      <c r="N146" s="24">
        <v>14</v>
      </c>
      <c r="O146" s="24">
        <v>63</v>
      </c>
      <c r="P146" s="24">
        <v>13</v>
      </c>
      <c r="Q146" s="24">
        <v>25</v>
      </c>
      <c r="R146" s="24">
        <v>25</v>
      </c>
    </row>
    <row r="147" spans="1:19" x14ac:dyDescent="0.3">
      <c r="A147" s="17">
        <v>44802</v>
      </c>
      <c r="B147" s="8">
        <v>830</v>
      </c>
      <c r="C147" s="24">
        <v>87</v>
      </c>
      <c r="D147" s="24">
        <v>120</v>
      </c>
      <c r="E147" s="24">
        <v>44</v>
      </c>
      <c r="F147" s="24">
        <v>25</v>
      </c>
      <c r="G147" s="24">
        <v>8</v>
      </c>
      <c r="H147" s="24">
        <v>21</v>
      </c>
      <c r="I147" s="24">
        <v>79</v>
      </c>
      <c r="J147" s="24"/>
      <c r="K147" s="24">
        <v>64</v>
      </c>
      <c r="L147" s="24">
        <v>202</v>
      </c>
      <c r="M147" s="24">
        <v>38</v>
      </c>
      <c r="N147" s="24">
        <v>12</v>
      </c>
      <c r="O147" s="24">
        <v>65</v>
      </c>
      <c r="P147" s="24">
        <v>15</v>
      </c>
      <c r="Q147" s="24">
        <v>24</v>
      </c>
      <c r="R147" s="24">
        <v>26</v>
      </c>
    </row>
    <row r="148" spans="1:19" x14ac:dyDescent="0.3">
      <c r="A148" s="17">
        <v>44803</v>
      </c>
      <c r="B148" s="8">
        <v>821</v>
      </c>
      <c r="C148" s="24">
        <v>86</v>
      </c>
      <c r="D148" s="24">
        <v>122</v>
      </c>
      <c r="E148" s="24">
        <v>43</v>
      </c>
      <c r="F148" s="24">
        <v>23</v>
      </c>
      <c r="G148" s="24">
        <v>6</v>
      </c>
      <c r="H148" s="24">
        <v>21</v>
      </c>
      <c r="I148" s="24">
        <v>81</v>
      </c>
      <c r="J148" s="24"/>
      <c r="K148" s="24">
        <v>62</v>
      </c>
      <c r="L148" s="24">
        <v>198</v>
      </c>
      <c r="M148" s="24">
        <v>35</v>
      </c>
      <c r="N148" s="24">
        <v>11</v>
      </c>
      <c r="O148" s="24">
        <v>64</v>
      </c>
      <c r="P148" s="24">
        <v>18</v>
      </c>
      <c r="Q148" s="24">
        <v>26</v>
      </c>
      <c r="R148" s="24">
        <v>25</v>
      </c>
    </row>
    <row r="149" spans="1:19" x14ac:dyDescent="0.3">
      <c r="A149" s="17">
        <v>44804</v>
      </c>
      <c r="B149" s="8">
        <v>781</v>
      </c>
      <c r="C149" s="24">
        <v>81</v>
      </c>
      <c r="D149" s="24">
        <v>112</v>
      </c>
      <c r="E149" s="24">
        <v>46</v>
      </c>
      <c r="F149" s="24">
        <v>16</v>
      </c>
      <c r="G149" s="24">
        <v>5</v>
      </c>
      <c r="H149" s="24">
        <v>21</v>
      </c>
      <c r="I149" s="24">
        <v>74</v>
      </c>
      <c r="J149" s="24"/>
      <c r="K149" s="24">
        <v>52</v>
      </c>
      <c r="L149" s="24">
        <v>198</v>
      </c>
      <c r="M149" s="24">
        <v>36</v>
      </c>
      <c r="N149" s="24">
        <v>13</v>
      </c>
      <c r="O149" s="24">
        <v>62</v>
      </c>
      <c r="P149" s="24">
        <v>19</v>
      </c>
      <c r="Q149" s="24">
        <v>23</v>
      </c>
      <c r="R149" s="24">
        <v>23</v>
      </c>
    </row>
    <row r="150" spans="1:19" x14ac:dyDescent="0.3">
      <c r="A150" s="17">
        <v>44805</v>
      </c>
      <c r="B150" s="8">
        <v>745</v>
      </c>
      <c r="C150" s="24">
        <v>81</v>
      </c>
      <c r="D150" s="24">
        <v>106</v>
      </c>
      <c r="E150" s="24">
        <v>45</v>
      </c>
      <c r="F150" s="24">
        <v>15</v>
      </c>
      <c r="G150" s="24">
        <v>4</v>
      </c>
      <c r="H150" s="24">
        <v>21</v>
      </c>
      <c r="I150" s="24">
        <v>78</v>
      </c>
      <c r="J150" s="24"/>
      <c r="K150" s="24">
        <v>46</v>
      </c>
      <c r="L150" s="24">
        <v>191</v>
      </c>
      <c r="M150" s="24">
        <v>30</v>
      </c>
      <c r="N150" s="24">
        <v>15</v>
      </c>
      <c r="O150" s="24">
        <v>52</v>
      </c>
      <c r="P150" s="24">
        <v>18</v>
      </c>
      <c r="Q150" s="24">
        <v>19</v>
      </c>
      <c r="R150" s="24">
        <v>24</v>
      </c>
    </row>
    <row r="151" spans="1:19" x14ac:dyDescent="0.3">
      <c r="A151" s="17">
        <v>44806</v>
      </c>
      <c r="B151" s="8">
        <v>753</v>
      </c>
      <c r="C151" s="24">
        <v>81</v>
      </c>
      <c r="D151" s="24">
        <v>108</v>
      </c>
      <c r="E151" s="24">
        <v>42</v>
      </c>
      <c r="F151" s="24">
        <v>16</v>
      </c>
      <c r="G151" s="24">
        <v>6</v>
      </c>
      <c r="H151" s="24">
        <v>23</v>
      </c>
      <c r="I151" s="24">
        <v>80</v>
      </c>
      <c r="J151" s="24"/>
      <c r="K151" s="24">
        <v>47</v>
      </c>
      <c r="L151" s="24">
        <v>188</v>
      </c>
      <c r="M151" s="24">
        <v>33</v>
      </c>
      <c r="N151" s="24">
        <v>14</v>
      </c>
      <c r="O151" s="24">
        <v>51</v>
      </c>
      <c r="P151" s="24">
        <v>20</v>
      </c>
      <c r="Q151" s="24">
        <v>18</v>
      </c>
      <c r="R151" s="24">
        <v>26</v>
      </c>
    </row>
    <row r="152" spans="1:19" x14ac:dyDescent="0.3">
      <c r="A152" s="17">
        <v>44809</v>
      </c>
      <c r="B152" s="8">
        <v>746</v>
      </c>
      <c r="C152" s="24">
        <v>77</v>
      </c>
      <c r="D152" s="24">
        <v>121</v>
      </c>
      <c r="E152" s="24">
        <v>33</v>
      </c>
      <c r="F152" s="24">
        <v>20</v>
      </c>
      <c r="G152" s="24">
        <v>11</v>
      </c>
      <c r="H152" s="24">
        <v>24</v>
      </c>
      <c r="I152" s="24">
        <v>61</v>
      </c>
      <c r="J152" s="24"/>
      <c r="K152" s="24">
        <v>57</v>
      </c>
      <c r="L152" s="24">
        <v>191</v>
      </c>
      <c r="M152" s="24">
        <v>24</v>
      </c>
      <c r="N152" s="24">
        <v>14</v>
      </c>
      <c r="O152" s="24">
        <v>47</v>
      </c>
      <c r="P152" s="24">
        <v>18</v>
      </c>
      <c r="Q152" s="24">
        <v>23</v>
      </c>
      <c r="R152" s="24">
        <v>25</v>
      </c>
    </row>
    <row r="153" spans="1:19" x14ac:dyDescent="0.3">
      <c r="A153" s="17">
        <v>44810</v>
      </c>
      <c r="B153" s="8">
        <v>721</v>
      </c>
      <c r="C153" s="24">
        <v>68</v>
      </c>
      <c r="D153" s="24">
        <v>117</v>
      </c>
      <c r="E153" s="24">
        <v>37</v>
      </c>
      <c r="F153" s="24">
        <v>20</v>
      </c>
      <c r="G153" s="24">
        <v>8</v>
      </c>
      <c r="H153" s="24">
        <v>22</v>
      </c>
      <c r="I153" s="24">
        <v>57</v>
      </c>
      <c r="J153" s="24"/>
      <c r="K153" s="24">
        <v>55</v>
      </c>
      <c r="L153" s="24">
        <v>186</v>
      </c>
      <c r="M153" s="24">
        <v>26</v>
      </c>
      <c r="N153" s="24">
        <v>12</v>
      </c>
      <c r="O153" s="24">
        <v>47</v>
      </c>
      <c r="P153" s="24">
        <v>18</v>
      </c>
      <c r="Q153" s="24">
        <v>20</v>
      </c>
      <c r="R153" s="24">
        <v>28</v>
      </c>
      <c r="S153" s="24"/>
    </row>
    <row r="154" spans="1:19" x14ac:dyDescent="0.3">
      <c r="A154" s="17">
        <v>44811</v>
      </c>
      <c r="B154" s="8">
        <v>708</v>
      </c>
      <c r="C154" s="24">
        <v>66</v>
      </c>
      <c r="D154" s="24">
        <v>115</v>
      </c>
      <c r="E154" s="24">
        <v>41</v>
      </c>
      <c r="F154" s="24">
        <v>20</v>
      </c>
      <c r="G154" s="24">
        <v>8</v>
      </c>
      <c r="H154" s="24">
        <v>21</v>
      </c>
      <c r="I154" s="24">
        <v>61</v>
      </c>
      <c r="J154" s="24"/>
      <c r="K154" s="24">
        <v>51</v>
      </c>
      <c r="L154" s="24">
        <v>179</v>
      </c>
      <c r="M154" s="24">
        <v>24</v>
      </c>
      <c r="N154" s="24">
        <v>12</v>
      </c>
      <c r="O154" s="24">
        <v>49</v>
      </c>
      <c r="P154" s="24">
        <v>21</v>
      </c>
      <c r="Q154" s="24">
        <v>16</v>
      </c>
      <c r="R154" s="24">
        <v>24</v>
      </c>
    </row>
    <row r="155" spans="1:19" x14ac:dyDescent="0.3">
      <c r="A155" s="17">
        <v>44812</v>
      </c>
      <c r="B155" s="8">
        <v>704</v>
      </c>
      <c r="C155" s="24">
        <v>61</v>
      </c>
      <c r="D155" s="24">
        <v>113</v>
      </c>
      <c r="E155" s="24">
        <v>41</v>
      </c>
      <c r="F155" s="24">
        <v>16</v>
      </c>
      <c r="G155" s="24">
        <v>8</v>
      </c>
      <c r="H155" s="24">
        <v>17</v>
      </c>
      <c r="I155" s="24">
        <v>60</v>
      </c>
      <c r="J155" s="24"/>
      <c r="K155" s="24">
        <v>52</v>
      </c>
      <c r="L155" s="24">
        <v>176</v>
      </c>
      <c r="M155" s="24">
        <v>27</v>
      </c>
      <c r="N155" s="24">
        <v>12</v>
      </c>
      <c r="O155" s="24">
        <v>51</v>
      </c>
      <c r="P155" s="24">
        <v>24</v>
      </c>
      <c r="Q155" s="24">
        <v>17</v>
      </c>
      <c r="R155" s="24">
        <v>29</v>
      </c>
    </row>
    <row r="156" spans="1:19" x14ac:dyDescent="0.3">
      <c r="A156" s="17">
        <v>44813</v>
      </c>
      <c r="B156" s="8">
        <v>680</v>
      </c>
      <c r="C156" s="24">
        <v>54</v>
      </c>
      <c r="D156" s="24">
        <v>119</v>
      </c>
      <c r="E156" s="24">
        <v>39</v>
      </c>
      <c r="F156" s="24">
        <v>17</v>
      </c>
      <c r="G156" s="24">
        <v>7</v>
      </c>
      <c r="H156" s="24">
        <v>17</v>
      </c>
      <c r="I156" s="24">
        <v>55</v>
      </c>
      <c r="J156" s="24"/>
      <c r="K156" s="24">
        <v>49</v>
      </c>
      <c r="L156" s="24">
        <v>167</v>
      </c>
      <c r="M156" s="24">
        <v>25</v>
      </c>
      <c r="N156" s="24">
        <v>11</v>
      </c>
      <c r="O156" s="24">
        <v>53</v>
      </c>
      <c r="P156" s="24">
        <v>23</v>
      </c>
      <c r="Q156" s="24">
        <v>18</v>
      </c>
      <c r="R156" s="24">
        <v>26</v>
      </c>
    </row>
    <row r="157" spans="1:19" x14ac:dyDescent="0.3">
      <c r="A157" s="17">
        <v>44816</v>
      </c>
      <c r="B157" s="8">
        <v>676</v>
      </c>
      <c r="C157" s="24">
        <v>60</v>
      </c>
      <c r="D157" s="24">
        <v>110</v>
      </c>
      <c r="E157" s="24">
        <v>39</v>
      </c>
      <c r="F157" s="24">
        <v>19</v>
      </c>
      <c r="G157" s="24">
        <v>9</v>
      </c>
      <c r="H157" s="24">
        <v>16</v>
      </c>
      <c r="I157" s="24">
        <v>60</v>
      </c>
      <c r="J157" s="24"/>
      <c r="K157" s="24">
        <v>41</v>
      </c>
      <c r="L157" s="24">
        <v>161</v>
      </c>
      <c r="M157" s="24">
        <v>28</v>
      </c>
      <c r="N157" s="24">
        <v>14</v>
      </c>
      <c r="O157" s="24">
        <v>52</v>
      </c>
      <c r="P157" s="24">
        <v>22</v>
      </c>
      <c r="Q157" s="24">
        <v>22</v>
      </c>
      <c r="R157" s="24">
        <v>23</v>
      </c>
      <c r="S157" s="24"/>
    </row>
    <row r="158" spans="1:19" x14ac:dyDescent="0.3">
      <c r="A158" s="17">
        <v>44817</v>
      </c>
      <c r="B158" s="8">
        <v>684</v>
      </c>
      <c r="C158" s="24">
        <v>63</v>
      </c>
      <c r="D158" s="24">
        <v>122</v>
      </c>
      <c r="E158" s="24">
        <v>39</v>
      </c>
      <c r="F158" s="24">
        <v>18</v>
      </c>
      <c r="G158" s="24">
        <v>6</v>
      </c>
      <c r="H158" s="24">
        <v>16</v>
      </c>
      <c r="I158" s="24">
        <v>59</v>
      </c>
      <c r="J158" s="24"/>
      <c r="K158" s="24">
        <v>45</v>
      </c>
      <c r="L158" s="24">
        <v>153</v>
      </c>
      <c r="M158" s="24">
        <v>33</v>
      </c>
      <c r="N158" s="24">
        <v>17</v>
      </c>
      <c r="O158" s="24">
        <v>47</v>
      </c>
      <c r="P158" s="24">
        <v>18</v>
      </c>
      <c r="Q158" s="24">
        <v>22</v>
      </c>
      <c r="R158" s="24">
        <v>26</v>
      </c>
    </row>
    <row r="159" spans="1:19" x14ac:dyDescent="0.3">
      <c r="A159" s="17">
        <v>44818</v>
      </c>
      <c r="B159" s="8">
        <v>724</v>
      </c>
      <c r="C159" s="24">
        <v>65</v>
      </c>
      <c r="D159" s="24">
        <v>136</v>
      </c>
      <c r="E159" s="24">
        <v>42</v>
      </c>
      <c r="F159" s="24">
        <v>20</v>
      </c>
      <c r="G159" s="24">
        <v>8</v>
      </c>
      <c r="H159" s="24">
        <v>20</v>
      </c>
      <c r="I159" s="24">
        <v>57</v>
      </c>
      <c r="J159" s="24"/>
      <c r="K159" s="24">
        <v>41</v>
      </c>
      <c r="L159" s="24">
        <v>171</v>
      </c>
      <c r="M159" s="24">
        <v>31</v>
      </c>
      <c r="N159" s="24">
        <v>16</v>
      </c>
      <c r="O159" s="24">
        <v>49</v>
      </c>
      <c r="P159" s="24">
        <v>17</v>
      </c>
      <c r="Q159" s="24">
        <v>26</v>
      </c>
      <c r="R159" s="24">
        <v>25</v>
      </c>
    </row>
    <row r="160" spans="1:19" x14ac:dyDescent="0.3">
      <c r="A160" s="17">
        <v>44819</v>
      </c>
      <c r="B160" s="8">
        <v>694</v>
      </c>
      <c r="C160" s="24">
        <v>64</v>
      </c>
      <c r="D160" s="24">
        <v>121</v>
      </c>
      <c r="E160" s="24">
        <v>41</v>
      </c>
      <c r="F160" s="24">
        <v>21</v>
      </c>
      <c r="G160" s="24">
        <v>9</v>
      </c>
      <c r="H160" s="24">
        <v>20</v>
      </c>
      <c r="I160" s="24">
        <v>59</v>
      </c>
      <c r="J160" s="24"/>
      <c r="K160" s="24">
        <v>54</v>
      </c>
      <c r="L160" s="24">
        <v>153</v>
      </c>
      <c r="M160" s="24">
        <v>28</v>
      </c>
      <c r="N160" s="24">
        <v>13</v>
      </c>
      <c r="O160" s="24">
        <v>46</v>
      </c>
      <c r="P160" s="24">
        <v>17</v>
      </c>
      <c r="Q160" s="24">
        <v>23</v>
      </c>
      <c r="R160" s="24">
        <v>25</v>
      </c>
    </row>
    <row r="161" spans="1:18" x14ac:dyDescent="0.3">
      <c r="A161" s="17">
        <v>44820</v>
      </c>
      <c r="B161" s="8">
        <v>675</v>
      </c>
      <c r="C161" s="24">
        <v>66</v>
      </c>
      <c r="D161" s="24">
        <v>112</v>
      </c>
      <c r="E161" s="24">
        <v>42</v>
      </c>
      <c r="F161" s="24">
        <v>18</v>
      </c>
      <c r="G161" s="24">
        <v>9</v>
      </c>
      <c r="H161" s="24">
        <v>18</v>
      </c>
      <c r="I161" s="24">
        <v>58</v>
      </c>
      <c r="J161" s="24"/>
      <c r="K161" s="24">
        <v>60</v>
      </c>
      <c r="L161" s="24">
        <v>140</v>
      </c>
      <c r="M161" s="24">
        <v>29</v>
      </c>
      <c r="N161" s="24">
        <v>14</v>
      </c>
      <c r="O161" s="24">
        <v>46</v>
      </c>
      <c r="P161" s="24">
        <v>19</v>
      </c>
      <c r="Q161" s="24">
        <v>22</v>
      </c>
      <c r="R161" s="24">
        <v>22</v>
      </c>
    </row>
    <row r="162" spans="1:18" x14ac:dyDescent="0.3">
      <c r="A162" s="17">
        <v>44823</v>
      </c>
      <c r="B162" s="8">
        <v>644</v>
      </c>
      <c r="C162" s="24">
        <v>63</v>
      </c>
      <c r="D162" s="24">
        <v>104</v>
      </c>
      <c r="E162" s="24">
        <v>37</v>
      </c>
      <c r="F162" s="24">
        <v>21</v>
      </c>
      <c r="G162" s="24">
        <v>11</v>
      </c>
      <c r="H162" s="24">
        <v>17</v>
      </c>
      <c r="I162" s="24">
        <v>52</v>
      </c>
      <c r="J162" s="24"/>
      <c r="K162" s="24">
        <v>53</v>
      </c>
      <c r="L162" s="24">
        <v>130</v>
      </c>
      <c r="M162" s="24">
        <v>35</v>
      </c>
      <c r="N162" s="24">
        <v>13</v>
      </c>
      <c r="O162" s="24">
        <v>44</v>
      </c>
      <c r="P162" s="24">
        <v>17</v>
      </c>
      <c r="Q162" s="24">
        <v>22</v>
      </c>
      <c r="R162" s="24">
        <v>25</v>
      </c>
    </row>
    <row r="163" spans="1:18" x14ac:dyDescent="0.3">
      <c r="A163" s="17">
        <v>44824</v>
      </c>
      <c r="B163" s="8">
        <v>662</v>
      </c>
      <c r="C163" s="24">
        <v>74</v>
      </c>
      <c r="D163" s="24">
        <v>104</v>
      </c>
      <c r="E163" s="24">
        <v>38</v>
      </c>
      <c r="F163" s="24">
        <v>22</v>
      </c>
      <c r="G163" s="24">
        <v>12</v>
      </c>
      <c r="H163" s="24">
        <v>16</v>
      </c>
      <c r="I163" s="24">
        <v>52</v>
      </c>
      <c r="J163" s="24"/>
      <c r="K163" s="24">
        <v>55</v>
      </c>
      <c r="L163" s="24">
        <v>133</v>
      </c>
      <c r="M163" s="24">
        <v>35</v>
      </c>
      <c r="N163" s="24">
        <v>12</v>
      </c>
      <c r="O163" s="24">
        <v>44</v>
      </c>
      <c r="P163" s="24">
        <v>19</v>
      </c>
      <c r="Q163" s="24">
        <v>21</v>
      </c>
      <c r="R163" s="24">
        <v>25</v>
      </c>
    </row>
    <row r="164" spans="1:18" x14ac:dyDescent="0.3">
      <c r="A164" s="17">
        <v>44825</v>
      </c>
      <c r="B164" s="8">
        <v>686</v>
      </c>
      <c r="C164" s="24">
        <v>74</v>
      </c>
      <c r="D164" s="24">
        <v>120</v>
      </c>
      <c r="E164" s="24">
        <v>47</v>
      </c>
      <c r="F164" s="24">
        <v>23</v>
      </c>
      <c r="G164" s="24">
        <v>10</v>
      </c>
      <c r="H164" s="24">
        <v>16</v>
      </c>
      <c r="I164" s="24">
        <v>52</v>
      </c>
      <c r="J164" s="24"/>
      <c r="K164" s="24">
        <v>49</v>
      </c>
      <c r="L164" s="24">
        <v>142</v>
      </c>
      <c r="M164" s="24">
        <v>31</v>
      </c>
      <c r="N164" s="24">
        <v>15</v>
      </c>
      <c r="O164" s="24">
        <v>44</v>
      </c>
      <c r="P164" s="24">
        <v>16</v>
      </c>
      <c r="Q164" s="24">
        <v>23</v>
      </c>
      <c r="R164" s="24">
        <v>24</v>
      </c>
    </row>
    <row r="165" spans="1:18" x14ac:dyDescent="0.3">
      <c r="A165" s="17">
        <v>44826</v>
      </c>
      <c r="B165" s="8">
        <v>689</v>
      </c>
      <c r="C165" s="24">
        <v>75</v>
      </c>
      <c r="D165" s="24">
        <v>118</v>
      </c>
      <c r="E165" s="24">
        <v>47</v>
      </c>
      <c r="F165" s="24">
        <v>20</v>
      </c>
      <c r="G165" s="24">
        <v>9</v>
      </c>
      <c r="H165" s="24">
        <v>14</v>
      </c>
      <c r="I165" s="24">
        <v>53</v>
      </c>
      <c r="J165" s="24"/>
      <c r="K165" s="24">
        <v>50</v>
      </c>
      <c r="L165" s="24">
        <v>150</v>
      </c>
      <c r="M165" s="24">
        <v>32</v>
      </c>
      <c r="N165" s="24">
        <v>17</v>
      </c>
      <c r="O165" s="24">
        <v>44</v>
      </c>
      <c r="P165" s="24">
        <v>18</v>
      </c>
      <c r="Q165" s="24">
        <v>20</v>
      </c>
      <c r="R165" s="24">
        <v>22</v>
      </c>
    </row>
    <row r="166" spans="1:18" x14ac:dyDescent="0.3">
      <c r="A166" s="17">
        <v>44827</v>
      </c>
      <c r="B166" s="8">
        <v>700</v>
      </c>
      <c r="C166" s="24">
        <v>70</v>
      </c>
      <c r="D166" s="24">
        <v>129</v>
      </c>
      <c r="E166" s="24">
        <v>46</v>
      </c>
      <c r="F166" s="24">
        <v>18</v>
      </c>
      <c r="G166" s="24">
        <v>10</v>
      </c>
      <c r="H166" s="24">
        <v>18</v>
      </c>
      <c r="I166" s="24">
        <v>61</v>
      </c>
      <c r="J166" s="24"/>
      <c r="K166" s="24">
        <v>44</v>
      </c>
      <c r="L166" s="24">
        <v>143</v>
      </c>
      <c r="M166" s="24">
        <v>37</v>
      </c>
      <c r="N166" s="24">
        <v>20</v>
      </c>
      <c r="O166" s="24">
        <v>41</v>
      </c>
      <c r="P166" s="24">
        <v>21</v>
      </c>
      <c r="Q166" s="24">
        <v>22</v>
      </c>
      <c r="R166" s="24">
        <v>20</v>
      </c>
    </row>
    <row r="167" spans="1:18" x14ac:dyDescent="0.3">
      <c r="A167" s="17">
        <v>44830</v>
      </c>
      <c r="B167" s="8">
        <v>744</v>
      </c>
      <c r="C167" s="24">
        <v>73</v>
      </c>
      <c r="D167" s="24">
        <v>151</v>
      </c>
      <c r="E167" s="24">
        <v>43</v>
      </c>
      <c r="F167" s="24">
        <v>18</v>
      </c>
      <c r="G167" s="24">
        <v>12</v>
      </c>
      <c r="H167" s="24">
        <v>17</v>
      </c>
      <c r="I167" s="24">
        <v>65</v>
      </c>
      <c r="J167" s="24"/>
      <c r="K167" s="24">
        <v>48</v>
      </c>
      <c r="L167" s="24">
        <v>148</v>
      </c>
      <c r="M167" s="24">
        <v>42</v>
      </c>
      <c r="N167" s="24">
        <v>17</v>
      </c>
      <c r="O167" s="24">
        <v>48</v>
      </c>
      <c r="P167" s="24">
        <v>23</v>
      </c>
      <c r="Q167" s="24">
        <v>18</v>
      </c>
      <c r="R167" s="24">
        <v>21</v>
      </c>
    </row>
    <row r="168" spans="1:18" x14ac:dyDescent="0.3">
      <c r="A168" s="17">
        <v>44831</v>
      </c>
      <c r="B168" s="8">
        <v>778</v>
      </c>
      <c r="C168" s="24">
        <v>77</v>
      </c>
      <c r="D168" s="24">
        <v>161</v>
      </c>
      <c r="E168" s="24">
        <v>44</v>
      </c>
      <c r="F168" s="24">
        <v>20</v>
      </c>
      <c r="G168" s="24">
        <v>12</v>
      </c>
      <c r="H168" s="24">
        <v>17</v>
      </c>
      <c r="I168" s="24">
        <v>69</v>
      </c>
      <c r="J168" s="24"/>
      <c r="K168" s="24">
        <v>48</v>
      </c>
      <c r="L168" s="24">
        <v>152</v>
      </c>
      <c r="M168" s="24">
        <v>41</v>
      </c>
      <c r="N168" s="24">
        <v>19</v>
      </c>
      <c r="O168" s="24">
        <v>48</v>
      </c>
      <c r="P168" s="24">
        <v>25</v>
      </c>
      <c r="Q168" s="24">
        <v>21</v>
      </c>
      <c r="R168" s="24">
        <v>24</v>
      </c>
    </row>
    <row r="169" spans="1:18" x14ac:dyDescent="0.3">
      <c r="A169" s="17">
        <v>44832</v>
      </c>
      <c r="B169" s="8">
        <v>828</v>
      </c>
      <c r="C169" s="24">
        <v>74</v>
      </c>
      <c r="D169" s="24">
        <v>166</v>
      </c>
      <c r="E169" s="24">
        <v>46</v>
      </c>
      <c r="F169" s="24">
        <v>23</v>
      </c>
      <c r="G169" s="24">
        <v>11</v>
      </c>
      <c r="H169" s="24">
        <v>23</v>
      </c>
      <c r="I169" s="24">
        <v>73</v>
      </c>
      <c r="J169" s="24"/>
      <c r="K169" s="24">
        <v>50</v>
      </c>
      <c r="L169" s="24">
        <v>171</v>
      </c>
      <c r="M169" s="24">
        <v>43</v>
      </c>
      <c r="N169" s="24">
        <v>24</v>
      </c>
      <c r="O169" s="24">
        <v>49</v>
      </c>
      <c r="P169" s="24">
        <v>24</v>
      </c>
      <c r="Q169" s="24">
        <v>22</v>
      </c>
      <c r="R169" s="24">
        <v>29</v>
      </c>
    </row>
    <row r="170" spans="1:18" x14ac:dyDescent="0.3">
      <c r="A170" s="17">
        <v>44833</v>
      </c>
      <c r="B170" s="8">
        <v>853</v>
      </c>
      <c r="C170" s="24">
        <v>91</v>
      </c>
      <c r="D170" s="24">
        <v>170</v>
      </c>
      <c r="E170" s="24">
        <v>45</v>
      </c>
      <c r="F170" s="24">
        <v>24</v>
      </c>
      <c r="G170" s="24">
        <v>12</v>
      </c>
      <c r="H170" s="24">
        <v>23</v>
      </c>
      <c r="I170" s="24">
        <v>70</v>
      </c>
      <c r="J170" s="24"/>
      <c r="K170" s="24">
        <v>56</v>
      </c>
      <c r="L170" s="24">
        <v>164</v>
      </c>
      <c r="M170" s="24">
        <v>55</v>
      </c>
      <c r="N170" s="24">
        <v>24</v>
      </c>
      <c r="O170" s="24">
        <v>44</v>
      </c>
      <c r="P170" s="24">
        <v>25</v>
      </c>
      <c r="Q170" s="24">
        <v>27</v>
      </c>
      <c r="R170" s="24">
        <v>23</v>
      </c>
    </row>
    <row r="171" spans="1:18" x14ac:dyDescent="0.3">
      <c r="A171" s="17">
        <v>44834</v>
      </c>
      <c r="B171" s="8">
        <v>892</v>
      </c>
      <c r="C171" s="24">
        <v>98</v>
      </c>
      <c r="D171" s="24">
        <v>177</v>
      </c>
      <c r="E171" s="24">
        <v>51</v>
      </c>
      <c r="F171" s="24">
        <v>27</v>
      </c>
      <c r="G171" s="24">
        <v>10</v>
      </c>
      <c r="H171" s="24">
        <v>18</v>
      </c>
      <c r="I171" s="24">
        <v>68</v>
      </c>
      <c r="J171" s="24"/>
      <c r="K171" s="24">
        <v>71</v>
      </c>
      <c r="L171" s="24">
        <v>173</v>
      </c>
      <c r="M171" s="24">
        <v>55</v>
      </c>
      <c r="N171" s="24">
        <v>23</v>
      </c>
      <c r="O171" s="24">
        <v>47</v>
      </c>
      <c r="P171" s="24">
        <v>23</v>
      </c>
      <c r="Q171" s="24">
        <v>32</v>
      </c>
      <c r="R171" s="24">
        <v>19</v>
      </c>
    </row>
    <row r="172" spans="1:18" x14ac:dyDescent="0.3">
      <c r="A172" s="17">
        <v>44838</v>
      </c>
      <c r="B172" s="8">
        <v>1186</v>
      </c>
      <c r="C172" s="24">
        <v>109</v>
      </c>
      <c r="D172" s="24">
        <v>230</v>
      </c>
      <c r="E172" s="24">
        <v>60</v>
      </c>
      <c r="F172" s="24">
        <v>39</v>
      </c>
      <c r="G172" s="24">
        <v>9</v>
      </c>
      <c r="H172" s="24">
        <v>17</v>
      </c>
      <c r="I172" s="24">
        <v>99</v>
      </c>
      <c r="J172" s="24"/>
      <c r="K172" s="24">
        <v>80</v>
      </c>
      <c r="L172" s="24">
        <v>251</v>
      </c>
      <c r="M172" s="24">
        <v>76</v>
      </c>
      <c r="N172" s="24">
        <v>31</v>
      </c>
      <c r="O172" s="24">
        <v>65</v>
      </c>
      <c r="P172" s="24">
        <v>28</v>
      </c>
      <c r="Q172" s="24">
        <v>55</v>
      </c>
      <c r="R172" s="24">
        <v>37</v>
      </c>
    </row>
    <row r="173" spans="1:18" x14ac:dyDescent="0.3">
      <c r="A173" s="17">
        <v>44839</v>
      </c>
      <c r="B173" s="8">
        <v>1278</v>
      </c>
      <c r="C173" s="24">
        <v>132</v>
      </c>
      <c r="D173" s="24">
        <v>246</v>
      </c>
      <c r="E173" s="24">
        <v>60</v>
      </c>
      <c r="F173" s="24">
        <v>43</v>
      </c>
      <c r="G173" s="24">
        <v>13</v>
      </c>
      <c r="H173" s="24">
        <v>20</v>
      </c>
      <c r="I173" s="24">
        <v>108</v>
      </c>
      <c r="J173" s="24"/>
      <c r="K173" s="24">
        <v>92</v>
      </c>
      <c r="L173" s="24">
        <v>255</v>
      </c>
      <c r="M173" s="24">
        <v>77</v>
      </c>
      <c r="N173" s="24">
        <v>53</v>
      </c>
      <c r="O173" s="24">
        <v>60</v>
      </c>
      <c r="P173" s="24">
        <v>32</v>
      </c>
      <c r="Q173" s="24">
        <v>48</v>
      </c>
      <c r="R173" s="24">
        <v>39</v>
      </c>
    </row>
    <row r="174" spans="1:18" x14ac:dyDescent="0.3">
      <c r="A174" s="17">
        <v>44840</v>
      </c>
      <c r="B174" s="8">
        <v>1323</v>
      </c>
      <c r="C174" s="24">
        <v>144</v>
      </c>
      <c r="D174" s="24">
        <v>264</v>
      </c>
      <c r="E174" s="24">
        <v>57</v>
      </c>
      <c r="F174" s="24">
        <v>43</v>
      </c>
      <c r="G174" s="24">
        <v>12</v>
      </c>
      <c r="H174" s="24">
        <v>17</v>
      </c>
      <c r="I174" s="24">
        <v>107</v>
      </c>
      <c r="J174" s="24"/>
      <c r="K174" s="24">
        <v>90</v>
      </c>
      <c r="L174" s="24">
        <v>264</v>
      </c>
      <c r="M174" s="24">
        <v>75</v>
      </c>
      <c r="N174" s="24">
        <v>57</v>
      </c>
      <c r="O174" s="24">
        <v>65</v>
      </c>
      <c r="P174" s="24">
        <v>33</v>
      </c>
      <c r="Q174" s="24">
        <v>49</v>
      </c>
      <c r="R174" s="24">
        <v>46</v>
      </c>
    </row>
    <row r="175" spans="1:18" x14ac:dyDescent="0.3">
      <c r="A175" s="17">
        <v>44841</v>
      </c>
      <c r="B175" s="8">
        <v>1335</v>
      </c>
      <c r="C175" s="24">
        <v>148</v>
      </c>
      <c r="D175" s="24">
        <v>261</v>
      </c>
      <c r="E175" s="24">
        <v>58</v>
      </c>
      <c r="F175" s="24">
        <v>36</v>
      </c>
      <c r="G175" s="24">
        <v>12</v>
      </c>
      <c r="H175" s="24">
        <v>18</v>
      </c>
      <c r="I175" s="24">
        <v>115</v>
      </c>
      <c r="J175" s="24"/>
      <c r="K175" s="24">
        <v>92</v>
      </c>
      <c r="L175" s="24">
        <v>268</v>
      </c>
      <c r="M175" s="24">
        <v>79</v>
      </c>
      <c r="N175" s="24">
        <v>56</v>
      </c>
      <c r="O175" s="24">
        <v>70</v>
      </c>
      <c r="P175" s="24">
        <v>34</v>
      </c>
      <c r="Q175" s="24">
        <v>50</v>
      </c>
      <c r="R175" s="24">
        <v>38</v>
      </c>
    </row>
    <row r="176" spans="1:18" x14ac:dyDescent="0.3">
      <c r="A176" s="17">
        <v>44844</v>
      </c>
      <c r="B176" s="8">
        <v>1553</v>
      </c>
      <c r="C176" s="24">
        <v>180</v>
      </c>
      <c r="D176" s="24">
        <v>306</v>
      </c>
      <c r="E176" s="24">
        <v>65</v>
      </c>
      <c r="F176" s="24">
        <v>37</v>
      </c>
      <c r="G176" s="24">
        <v>18</v>
      </c>
      <c r="H176" s="24">
        <v>18</v>
      </c>
      <c r="I176" s="24">
        <v>141</v>
      </c>
      <c r="J176" s="24"/>
      <c r="K176" s="24">
        <v>101</v>
      </c>
      <c r="L176" s="24">
        <v>305</v>
      </c>
      <c r="M176" s="24">
        <v>106</v>
      </c>
      <c r="N176" s="24">
        <v>55</v>
      </c>
      <c r="O176" s="24">
        <v>79</v>
      </c>
      <c r="P176" s="24">
        <v>45</v>
      </c>
      <c r="Q176" s="24">
        <v>45</v>
      </c>
      <c r="R176" s="24">
        <v>52</v>
      </c>
    </row>
    <row r="177" spans="1:18" x14ac:dyDescent="0.3">
      <c r="A177" s="17">
        <v>44845</v>
      </c>
      <c r="B177" s="8">
        <v>1625</v>
      </c>
      <c r="C177" s="24">
        <v>175</v>
      </c>
      <c r="D177" s="24">
        <v>298</v>
      </c>
      <c r="E177" s="24">
        <v>66</v>
      </c>
      <c r="F177" s="24">
        <v>41</v>
      </c>
      <c r="G177" s="24">
        <v>18</v>
      </c>
      <c r="H177" s="24">
        <v>21</v>
      </c>
      <c r="I177" s="24">
        <v>150</v>
      </c>
      <c r="J177" s="24"/>
      <c r="K177" s="24">
        <v>104</v>
      </c>
      <c r="L177" s="24">
        <v>336</v>
      </c>
      <c r="M177" s="24">
        <v>109</v>
      </c>
      <c r="N177" s="24">
        <v>64</v>
      </c>
      <c r="O177" s="24">
        <v>93</v>
      </c>
      <c r="P177" s="24">
        <v>46</v>
      </c>
      <c r="Q177" s="24">
        <v>51</v>
      </c>
      <c r="R177" s="24">
        <v>53</v>
      </c>
    </row>
    <row r="178" spans="1:18" x14ac:dyDescent="0.3">
      <c r="A178" s="17">
        <v>44846</v>
      </c>
      <c r="B178" s="8">
        <v>1640</v>
      </c>
      <c r="C178" s="24">
        <v>167</v>
      </c>
      <c r="D178" s="24">
        <v>311</v>
      </c>
      <c r="E178" s="24">
        <v>61</v>
      </c>
      <c r="F178" s="24">
        <v>43</v>
      </c>
      <c r="G178" s="24">
        <v>14</v>
      </c>
      <c r="H178" s="24">
        <v>20</v>
      </c>
      <c r="I178" s="24">
        <v>158</v>
      </c>
      <c r="J178" s="24"/>
      <c r="K178" s="24">
        <v>103</v>
      </c>
      <c r="L178" s="24">
        <v>343</v>
      </c>
      <c r="M178" s="24">
        <v>108</v>
      </c>
      <c r="N178" s="24">
        <v>65</v>
      </c>
      <c r="O178" s="24">
        <v>93</v>
      </c>
      <c r="P178" s="24">
        <v>49</v>
      </c>
      <c r="Q178" s="24">
        <v>54</v>
      </c>
      <c r="R178" s="24">
        <v>51</v>
      </c>
    </row>
    <row r="179" spans="1:18" x14ac:dyDescent="0.3">
      <c r="A179" s="17">
        <v>44847</v>
      </c>
      <c r="B179" s="8">
        <v>1634</v>
      </c>
      <c r="C179" s="24">
        <v>170</v>
      </c>
      <c r="D179" s="24">
        <v>314</v>
      </c>
      <c r="E179" s="24">
        <v>59</v>
      </c>
      <c r="F179" s="24">
        <v>34</v>
      </c>
      <c r="G179" s="24">
        <v>11</v>
      </c>
      <c r="H179" s="24">
        <v>21</v>
      </c>
      <c r="I179" s="24">
        <v>158</v>
      </c>
      <c r="J179" s="24"/>
      <c r="K179" s="24">
        <v>99</v>
      </c>
      <c r="L179" s="24">
        <v>350</v>
      </c>
      <c r="M179" s="24">
        <v>110</v>
      </c>
      <c r="N179" s="24">
        <v>61</v>
      </c>
      <c r="O179" s="24">
        <v>91</v>
      </c>
      <c r="P179" s="24">
        <v>46</v>
      </c>
      <c r="Q179" s="24">
        <v>57</v>
      </c>
      <c r="R179" s="24">
        <v>53</v>
      </c>
    </row>
    <row r="180" spans="1:18" x14ac:dyDescent="0.3">
      <c r="A180" s="17">
        <v>44848</v>
      </c>
      <c r="B180" s="8">
        <v>1645</v>
      </c>
      <c r="C180" s="24">
        <v>162</v>
      </c>
      <c r="D180" s="24">
        <v>309</v>
      </c>
      <c r="E180" s="24">
        <v>57</v>
      </c>
      <c r="F180" s="24">
        <v>44</v>
      </c>
      <c r="G180" s="24">
        <v>10</v>
      </c>
      <c r="H180" s="24">
        <v>21</v>
      </c>
      <c r="I180" s="24">
        <v>155</v>
      </c>
      <c r="J180" s="24"/>
      <c r="K180" s="24">
        <v>110</v>
      </c>
      <c r="L180" s="24">
        <v>344</v>
      </c>
      <c r="M180" s="24">
        <v>110</v>
      </c>
      <c r="N180" s="24">
        <v>51</v>
      </c>
      <c r="O180" s="24">
        <v>105</v>
      </c>
      <c r="P180" s="24">
        <v>47</v>
      </c>
      <c r="Q180" s="24">
        <v>62</v>
      </c>
      <c r="R180" s="24">
        <v>58</v>
      </c>
    </row>
    <row r="181" spans="1:18" x14ac:dyDescent="0.3">
      <c r="A181" s="17">
        <v>44851</v>
      </c>
      <c r="B181" s="8">
        <v>1739</v>
      </c>
      <c r="C181" s="24">
        <v>185</v>
      </c>
      <c r="D181" s="24">
        <v>320</v>
      </c>
      <c r="E181" s="24">
        <v>63</v>
      </c>
      <c r="F181" s="24">
        <v>43</v>
      </c>
      <c r="G181" s="24">
        <v>10</v>
      </c>
      <c r="H181" s="24">
        <v>19</v>
      </c>
      <c r="I181" s="24">
        <v>156</v>
      </c>
      <c r="J181" s="24"/>
      <c r="K181" s="24">
        <v>122</v>
      </c>
      <c r="L181" s="24">
        <v>371</v>
      </c>
      <c r="M181" s="24">
        <v>120</v>
      </c>
      <c r="N181" s="24">
        <v>59</v>
      </c>
      <c r="O181" s="24">
        <v>104</v>
      </c>
      <c r="P181" s="24">
        <v>48</v>
      </c>
      <c r="Q181" s="24">
        <v>63</v>
      </c>
      <c r="R181" s="24">
        <v>56</v>
      </c>
    </row>
    <row r="182" spans="1:18" x14ac:dyDescent="0.3">
      <c r="A182" s="17">
        <v>44852</v>
      </c>
      <c r="B182" s="8">
        <v>1751</v>
      </c>
      <c r="C182" s="24">
        <v>179</v>
      </c>
      <c r="D182" s="24">
        <v>325</v>
      </c>
      <c r="E182" s="24">
        <v>63</v>
      </c>
      <c r="F182" s="24">
        <v>49</v>
      </c>
      <c r="G182" s="24">
        <v>11</v>
      </c>
      <c r="H182" s="24">
        <v>20</v>
      </c>
      <c r="I182" s="24">
        <v>154</v>
      </c>
      <c r="J182" s="24"/>
      <c r="K182" s="24">
        <v>128</v>
      </c>
      <c r="L182" s="24">
        <v>381</v>
      </c>
      <c r="M182" s="24">
        <v>115</v>
      </c>
      <c r="N182" s="24">
        <v>58</v>
      </c>
      <c r="O182" s="24">
        <v>103</v>
      </c>
      <c r="P182" s="24">
        <v>44</v>
      </c>
      <c r="Q182" s="24">
        <v>64</v>
      </c>
      <c r="R182" s="24">
        <v>57</v>
      </c>
    </row>
    <row r="183" spans="1:18" x14ac:dyDescent="0.3">
      <c r="A183" s="17">
        <v>44853</v>
      </c>
      <c r="B183" s="8">
        <v>1785</v>
      </c>
      <c r="C183" s="24">
        <v>167</v>
      </c>
      <c r="D183" s="24">
        <v>322</v>
      </c>
      <c r="E183" s="24">
        <v>73</v>
      </c>
      <c r="F183" s="24">
        <v>53</v>
      </c>
      <c r="G183" s="24">
        <v>12</v>
      </c>
      <c r="H183" s="24">
        <v>25</v>
      </c>
      <c r="I183" s="24">
        <v>165</v>
      </c>
      <c r="J183" s="24"/>
      <c r="K183" s="24">
        <v>125</v>
      </c>
      <c r="L183" s="24">
        <v>403</v>
      </c>
      <c r="M183" s="24">
        <v>120</v>
      </c>
      <c r="N183" s="24">
        <v>52</v>
      </c>
      <c r="O183" s="24">
        <v>96</v>
      </c>
      <c r="P183" s="24">
        <v>55</v>
      </c>
      <c r="Q183" s="24">
        <v>57</v>
      </c>
      <c r="R183" s="24">
        <v>60</v>
      </c>
    </row>
    <row r="184" spans="1:18" x14ac:dyDescent="0.3">
      <c r="A184" s="17">
        <v>44854</v>
      </c>
      <c r="B184" s="8">
        <v>1771</v>
      </c>
      <c r="C184" s="24">
        <v>179</v>
      </c>
      <c r="D184" s="24">
        <v>310</v>
      </c>
      <c r="E184" s="24">
        <v>77</v>
      </c>
      <c r="F184" s="24">
        <v>50</v>
      </c>
      <c r="G184" s="24">
        <v>14</v>
      </c>
      <c r="H184" s="24">
        <v>24</v>
      </c>
      <c r="I184" s="24">
        <v>165</v>
      </c>
      <c r="J184" s="24"/>
      <c r="K184" s="24">
        <v>128</v>
      </c>
      <c r="L184" s="24">
        <v>411</v>
      </c>
      <c r="M184" s="24">
        <v>102</v>
      </c>
      <c r="N184" s="24">
        <v>50</v>
      </c>
      <c r="O184" s="24">
        <v>92</v>
      </c>
      <c r="P184" s="24">
        <v>57</v>
      </c>
      <c r="Q184" s="24">
        <v>51</v>
      </c>
      <c r="R184" s="24">
        <v>61</v>
      </c>
    </row>
    <row r="185" spans="1:18" x14ac:dyDescent="0.3">
      <c r="A185" s="17">
        <v>44855</v>
      </c>
      <c r="B185" s="8">
        <v>1737</v>
      </c>
      <c r="C185" s="24">
        <v>175</v>
      </c>
      <c r="D185" s="24">
        <v>299</v>
      </c>
      <c r="E185" s="24">
        <v>72</v>
      </c>
      <c r="F185" s="24">
        <v>42</v>
      </c>
      <c r="G185" s="24">
        <v>13</v>
      </c>
      <c r="H185" s="24">
        <v>30</v>
      </c>
      <c r="I185" s="24">
        <v>170</v>
      </c>
      <c r="J185" s="24"/>
      <c r="K185" s="24">
        <v>121</v>
      </c>
      <c r="L185" s="24">
        <v>415</v>
      </c>
      <c r="M185" s="24">
        <v>98</v>
      </c>
      <c r="N185" s="24">
        <v>49</v>
      </c>
      <c r="O185" s="24">
        <v>98</v>
      </c>
      <c r="P185" s="24">
        <v>49</v>
      </c>
      <c r="Q185" s="24">
        <v>48</v>
      </c>
      <c r="R185" s="24">
        <v>58</v>
      </c>
    </row>
    <row r="186" spans="1:18" x14ac:dyDescent="0.3">
      <c r="A186" s="17">
        <v>44858</v>
      </c>
      <c r="B186" s="8">
        <v>1738</v>
      </c>
      <c r="C186" s="24">
        <v>182</v>
      </c>
      <c r="D186" s="24">
        <v>293</v>
      </c>
      <c r="E186" s="24">
        <v>79</v>
      </c>
      <c r="F186" s="24">
        <v>58</v>
      </c>
      <c r="G186" s="24">
        <v>11</v>
      </c>
      <c r="H186" s="24">
        <v>30</v>
      </c>
      <c r="I186" s="24">
        <v>156</v>
      </c>
      <c r="J186" s="24"/>
      <c r="K186" s="24">
        <v>113</v>
      </c>
      <c r="L186" s="24">
        <v>406</v>
      </c>
      <c r="M186" s="24">
        <v>102</v>
      </c>
      <c r="N186" s="24">
        <v>39</v>
      </c>
      <c r="O186" s="24">
        <v>90</v>
      </c>
      <c r="P186" s="24">
        <v>73</v>
      </c>
      <c r="Q186" s="24">
        <v>51</v>
      </c>
      <c r="R186" s="24">
        <v>55</v>
      </c>
    </row>
    <row r="187" spans="1:18" x14ac:dyDescent="0.3">
      <c r="A187" s="17">
        <v>44859</v>
      </c>
      <c r="B187" s="8">
        <v>1734</v>
      </c>
      <c r="C187" s="24">
        <v>182</v>
      </c>
      <c r="D187" s="24">
        <v>280</v>
      </c>
      <c r="E187" s="24">
        <v>91</v>
      </c>
      <c r="F187" s="24">
        <v>55</v>
      </c>
      <c r="G187" s="24">
        <v>15</v>
      </c>
      <c r="H187" s="24">
        <v>30</v>
      </c>
      <c r="I187" s="24">
        <v>156</v>
      </c>
      <c r="J187" s="24"/>
      <c r="K187" s="24">
        <v>110</v>
      </c>
      <c r="L187" s="24">
        <v>403</v>
      </c>
      <c r="M187" s="24">
        <v>96</v>
      </c>
      <c r="N187" s="24">
        <v>38</v>
      </c>
      <c r="O187" s="24">
        <v>91</v>
      </c>
      <c r="P187" s="24">
        <v>69</v>
      </c>
      <c r="Q187" s="24">
        <v>54</v>
      </c>
      <c r="R187" s="24">
        <v>64</v>
      </c>
    </row>
    <row r="188" spans="1:18" x14ac:dyDescent="0.3">
      <c r="A188" s="17">
        <v>44860</v>
      </c>
      <c r="B188" s="8">
        <v>1687</v>
      </c>
      <c r="C188" s="24">
        <v>178</v>
      </c>
      <c r="D188" s="24">
        <v>271</v>
      </c>
      <c r="E188" s="24">
        <v>91</v>
      </c>
      <c r="F188" s="24">
        <v>56</v>
      </c>
      <c r="G188" s="24">
        <v>13</v>
      </c>
      <c r="H188" s="24">
        <v>30</v>
      </c>
      <c r="I188" s="24">
        <v>162</v>
      </c>
      <c r="J188" s="24"/>
      <c r="K188" s="24">
        <v>104</v>
      </c>
      <c r="L188" s="24">
        <v>414</v>
      </c>
      <c r="M188" s="24">
        <v>92</v>
      </c>
      <c r="N188" s="24">
        <v>31</v>
      </c>
      <c r="O188" s="24">
        <v>86</v>
      </c>
      <c r="P188" s="24">
        <v>63</v>
      </c>
      <c r="Q188" s="24">
        <v>41</v>
      </c>
      <c r="R188" s="24">
        <v>55</v>
      </c>
    </row>
    <row r="189" spans="1:18" x14ac:dyDescent="0.3">
      <c r="A189" s="17">
        <v>44861</v>
      </c>
      <c r="B189" s="8">
        <v>1637</v>
      </c>
      <c r="C189" s="24">
        <v>177</v>
      </c>
      <c r="D189" s="24">
        <v>260</v>
      </c>
      <c r="E189" s="24">
        <v>93</v>
      </c>
      <c r="F189" s="24">
        <v>58</v>
      </c>
      <c r="G189" s="24">
        <v>12</v>
      </c>
      <c r="H189" s="24">
        <v>25</v>
      </c>
      <c r="I189" s="24">
        <v>154</v>
      </c>
      <c r="J189" s="24"/>
      <c r="K189" s="24">
        <v>103</v>
      </c>
      <c r="L189" s="24">
        <v>393</v>
      </c>
      <c r="M189" s="24">
        <v>90</v>
      </c>
      <c r="N189" s="24">
        <v>34</v>
      </c>
      <c r="O189" s="24">
        <v>85</v>
      </c>
      <c r="P189" s="24">
        <v>67</v>
      </c>
      <c r="Q189" s="24">
        <v>37</v>
      </c>
      <c r="R189" s="24">
        <v>49</v>
      </c>
    </row>
    <row r="190" spans="1:18" x14ac:dyDescent="0.3">
      <c r="A190" s="17">
        <v>44862</v>
      </c>
      <c r="B190" s="8">
        <v>1628</v>
      </c>
      <c r="C190" s="24">
        <v>175</v>
      </c>
      <c r="D190" s="24">
        <v>259</v>
      </c>
      <c r="E190" s="24">
        <v>91</v>
      </c>
      <c r="F190" s="24">
        <v>63</v>
      </c>
      <c r="G190" s="24">
        <v>16</v>
      </c>
      <c r="H190" s="24">
        <v>25</v>
      </c>
      <c r="I190" s="24">
        <v>150</v>
      </c>
      <c r="J190" s="24"/>
      <c r="K190" s="24">
        <v>98</v>
      </c>
      <c r="L190" s="24">
        <v>397</v>
      </c>
      <c r="M190" s="24">
        <v>89</v>
      </c>
      <c r="N190" s="24">
        <v>36</v>
      </c>
      <c r="O190" s="24">
        <v>80</v>
      </c>
      <c r="P190" s="24">
        <v>67</v>
      </c>
      <c r="Q190" s="24">
        <v>35</v>
      </c>
      <c r="R190" s="24">
        <v>47</v>
      </c>
    </row>
    <row r="191" spans="1:18" x14ac:dyDescent="0.3">
      <c r="A191" s="17">
        <v>44865</v>
      </c>
      <c r="B191" s="8">
        <v>1565</v>
      </c>
      <c r="C191" s="24">
        <v>164</v>
      </c>
      <c r="D191" s="24">
        <v>255</v>
      </c>
      <c r="E191" s="24">
        <v>76</v>
      </c>
      <c r="F191" s="24">
        <v>66</v>
      </c>
      <c r="G191" s="24">
        <v>15</v>
      </c>
      <c r="H191" s="24">
        <v>22</v>
      </c>
      <c r="I191" s="24">
        <v>139</v>
      </c>
      <c r="J191" s="24"/>
      <c r="K191" s="24">
        <v>108</v>
      </c>
      <c r="L191" s="24">
        <v>379</v>
      </c>
      <c r="M191" s="24">
        <v>88</v>
      </c>
      <c r="N191" s="24">
        <v>33</v>
      </c>
      <c r="O191" s="24">
        <v>83</v>
      </c>
      <c r="P191" s="24">
        <v>63</v>
      </c>
      <c r="Q191" s="24">
        <v>32</v>
      </c>
      <c r="R191" s="24">
        <v>42</v>
      </c>
    </row>
    <row r="192" spans="1:18" x14ac:dyDescent="0.3">
      <c r="A192" s="17">
        <v>44866</v>
      </c>
      <c r="B192" s="8">
        <v>1551</v>
      </c>
      <c r="C192" s="24">
        <v>159</v>
      </c>
      <c r="D192" s="24">
        <v>242</v>
      </c>
      <c r="E192" s="24">
        <v>68</v>
      </c>
      <c r="F192" s="24">
        <v>58</v>
      </c>
      <c r="G192" s="24">
        <v>15</v>
      </c>
      <c r="H192" s="24">
        <v>22</v>
      </c>
      <c r="I192" s="24">
        <v>141</v>
      </c>
      <c r="J192" s="24"/>
      <c r="K192" s="24">
        <v>105</v>
      </c>
      <c r="L192" s="24">
        <v>391</v>
      </c>
      <c r="M192" s="24">
        <v>92</v>
      </c>
      <c r="N192" s="24">
        <v>30</v>
      </c>
      <c r="O192" s="24">
        <v>83</v>
      </c>
      <c r="P192" s="24">
        <v>71</v>
      </c>
      <c r="Q192" s="24">
        <v>30</v>
      </c>
      <c r="R192" s="24">
        <v>44</v>
      </c>
    </row>
    <row r="193" spans="1:18" x14ac:dyDescent="0.3">
      <c r="A193" s="17">
        <v>44867</v>
      </c>
      <c r="B193" s="8">
        <v>1528</v>
      </c>
      <c r="C193" s="24">
        <v>164</v>
      </c>
      <c r="D193" s="24">
        <v>238</v>
      </c>
      <c r="E193" s="24">
        <v>70</v>
      </c>
      <c r="F193" s="24">
        <v>58</v>
      </c>
      <c r="G193" s="24">
        <v>13</v>
      </c>
      <c r="H193" s="24">
        <v>29</v>
      </c>
      <c r="I193" s="24">
        <v>149</v>
      </c>
      <c r="J193" s="24"/>
      <c r="K193" s="24">
        <v>95</v>
      </c>
      <c r="L193" s="24">
        <v>378</v>
      </c>
      <c r="M193" s="24">
        <v>82</v>
      </c>
      <c r="N193" s="24">
        <v>32</v>
      </c>
      <c r="O193" s="24">
        <v>77</v>
      </c>
      <c r="P193" s="24">
        <v>67</v>
      </c>
      <c r="Q193" s="24">
        <v>35</v>
      </c>
      <c r="R193" s="24">
        <v>41</v>
      </c>
    </row>
    <row r="194" spans="1:18" x14ac:dyDescent="0.3">
      <c r="A194" s="17">
        <v>44868</v>
      </c>
      <c r="B194" s="8">
        <v>1473</v>
      </c>
      <c r="C194" s="24">
        <v>153</v>
      </c>
      <c r="D194" s="24">
        <v>224</v>
      </c>
      <c r="E194" s="24">
        <v>67</v>
      </c>
      <c r="F194" s="24">
        <v>60</v>
      </c>
      <c r="G194" s="24">
        <v>15</v>
      </c>
      <c r="H194" s="24">
        <v>26</v>
      </c>
      <c r="I194" s="24">
        <v>143</v>
      </c>
      <c r="J194" s="24"/>
      <c r="K194" s="24">
        <v>101</v>
      </c>
      <c r="L194" s="24">
        <v>353</v>
      </c>
      <c r="M194" s="24">
        <v>79</v>
      </c>
      <c r="N194" s="24">
        <v>33</v>
      </c>
      <c r="O194" s="24">
        <v>78</v>
      </c>
      <c r="P194" s="24">
        <v>64</v>
      </c>
      <c r="Q194" s="24">
        <v>33</v>
      </c>
      <c r="R194" s="24">
        <v>44</v>
      </c>
    </row>
    <row r="195" spans="1:18" x14ac:dyDescent="0.3">
      <c r="A195" s="17">
        <v>44869</v>
      </c>
      <c r="B195" s="8">
        <v>1400</v>
      </c>
      <c r="C195" s="24">
        <v>154</v>
      </c>
      <c r="D195" s="24">
        <v>210</v>
      </c>
      <c r="E195" s="24">
        <v>66</v>
      </c>
      <c r="F195" s="24">
        <v>55</v>
      </c>
      <c r="G195" s="24">
        <v>16</v>
      </c>
      <c r="H195" s="24">
        <v>22</v>
      </c>
      <c r="I195" s="24">
        <v>135</v>
      </c>
      <c r="J195" s="24"/>
      <c r="K195" s="24">
        <v>100</v>
      </c>
      <c r="L195" s="24">
        <v>329</v>
      </c>
      <c r="M195" s="24">
        <v>69</v>
      </c>
      <c r="N195" s="24">
        <v>30</v>
      </c>
      <c r="O195" s="24">
        <v>79</v>
      </c>
      <c r="P195" s="24">
        <v>59</v>
      </c>
      <c r="Q195" s="24">
        <v>33</v>
      </c>
      <c r="R195" s="24">
        <v>43</v>
      </c>
    </row>
    <row r="196" spans="1:18" x14ac:dyDescent="0.3">
      <c r="A196" s="17">
        <v>44872</v>
      </c>
      <c r="B196" s="8">
        <v>1270</v>
      </c>
      <c r="C196" s="24">
        <v>126</v>
      </c>
      <c r="D196" s="24">
        <v>195</v>
      </c>
      <c r="E196" s="24">
        <v>70</v>
      </c>
      <c r="F196" s="24">
        <v>46</v>
      </c>
      <c r="G196" s="24">
        <v>17</v>
      </c>
      <c r="H196" s="24"/>
      <c r="I196" s="24">
        <v>130</v>
      </c>
      <c r="J196" s="24"/>
      <c r="K196" s="24">
        <v>94</v>
      </c>
      <c r="L196" s="24">
        <v>317</v>
      </c>
      <c r="M196" s="24">
        <v>58</v>
      </c>
      <c r="N196" s="24">
        <v>25</v>
      </c>
      <c r="O196" s="24">
        <v>72</v>
      </c>
      <c r="P196" s="24">
        <v>56</v>
      </c>
      <c r="Q196" s="24">
        <v>26</v>
      </c>
      <c r="R196" s="24">
        <v>38</v>
      </c>
    </row>
    <row r="197" spans="1:18" x14ac:dyDescent="0.3">
      <c r="A197" s="17">
        <v>44873</v>
      </c>
      <c r="B197" s="8">
        <v>1235</v>
      </c>
      <c r="C197" s="24">
        <v>123</v>
      </c>
      <c r="D197" s="24">
        <v>188</v>
      </c>
      <c r="E197" s="24">
        <v>73</v>
      </c>
      <c r="F197" s="24">
        <v>48</v>
      </c>
      <c r="G197" s="24">
        <v>14</v>
      </c>
      <c r="H197" s="24"/>
      <c r="I197" s="24">
        <v>125</v>
      </c>
      <c r="J197" s="24"/>
      <c r="K197" s="24">
        <v>80</v>
      </c>
      <c r="L197" s="24">
        <v>307</v>
      </c>
      <c r="M197" s="24">
        <v>56</v>
      </c>
      <c r="N197" s="24">
        <v>25</v>
      </c>
      <c r="O197" s="24">
        <v>74</v>
      </c>
      <c r="P197" s="24">
        <v>51</v>
      </c>
      <c r="Q197" s="24">
        <v>30</v>
      </c>
      <c r="R197" s="24">
        <v>41</v>
      </c>
    </row>
    <row r="198" spans="1:18" x14ac:dyDescent="0.3">
      <c r="A198" s="17">
        <v>44874</v>
      </c>
      <c r="B198" s="8">
        <v>1170</v>
      </c>
      <c r="C198" s="24">
        <v>112</v>
      </c>
      <c r="D198" s="24">
        <v>178</v>
      </c>
      <c r="E198" s="24">
        <v>75</v>
      </c>
      <c r="F198" s="24">
        <v>38</v>
      </c>
      <c r="G198" s="24">
        <v>17</v>
      </c>
      <c r="H198" s="24"/>
      <c r="I198" s="24">
        <v>118</v>
      </c>
      <c r="J198" s="24"/>
      <c r="K198" s="24">
        <v>82</v>
      </c>
      <c r="L198" s="24">
        <v>292</v>
      </c>
      <c r="M198" s="24">
        <v>57</v>
      </c>
      <c r="N198" s="24">
        <v>23</v>
      </c>
      <c r="O198" s="24">
        <v>68</v>
      </c>
      <c r="P198" s="24">
        <v>48</v>
      </c>
      <c r="Q198" s="24">
        <v>28</v>
      </c>
      <c r="R198" s="24">
        <v>34</v>
      </c>
    </row>
    <row r="199" spans="1:18" x14ac:dyDescent="0.3">
      <c r="A199" s="17">
        <v>44875</v>
      </c>
      <c r="B199" s="8">
        <v>1172</v>
      </c>
      <c r="C199" s="24">
        <v>120</v>
      </c>
      <c r="D199" s="24">
        <v>183</v>
      </c>
      <c r="E199" s="24">
        <v>72</v>
      </c>
      <c r="F199" s="24">
        <v>39</v>
      </c>
      <c r="G199" s="24">
        <v>19</v>
      </c>
      <c r="H199" s="24"/>
      <c r="I199" s="24">
        <v>113</v>
      </c>
      <c r="J199" s="24"/>
      <c r="K199" s="24">
        <v>86</v>
      </c>
      <c r="L199" s="24">
        <v>287</v>
      </c>
      <c r="M199" s="24">
        <v>51</v>
      </c>
      <c r="N199" s="24">
        <v>20</v>
      </c>
      <c r="O199" s="24">
        <v>69</v>
      </c>
      <c r="P199" s="24">
        <v>46</v>
      </c>
      <c r="Q199" s="24">
        <v>32</v>
      </c>
      <c r="R199" s="24">
        <v>35</v>
      </c>
    </row>
    <row r="200" spans="1:18" x14ac:dyDescent="0.3">
      <c r="A200" s="17">
        <v>44876</v>
      </c>
      <c r="B200" s="8">
        <v>1103</v>
      </c>
      <c r="C200" s="24">
        <v>115</v>
      </c>
      <c r="D200" s="24">
        <v>166</v>
      </c>
      <c r="E200" s="24">
        <v>68</v>
      </c>
      <c r="F200" s="24">
        <v>40</v>
      </c>
      <c r="G200" s="24">
        <v>16</v>
      </c>
      <c r="H200" s="24"/>
      <c r="I200" s="24">
        <v>106</v>
      </c>
      <c r="J200" s="24"/>
      <c r="K200" s="24">
        <v>75</v>
      </c>
      <c r="L200" s="24">
        <v>261</v>
      </c>
      <c r="M200" s="24">
        <v>54</v>
      </c>
      <c r="N200" s="24">
        <v>18</v>
      </c>
      <c r="O200" s="24">
        <v>69</v>
      </c>
      <c r="P200" s="24">
        <v>52</v>
      </c>
      <c r="Q200" s="24">
        <v>30</v>
      </c>
      <c r="R200" s="24">
        <v>33</v>
      </c>
    </row>
    <row r="201" spans="1:18" x14ac:dyDescent="0.3">
      <c r="A201" s="17">
        <v>44879</v>
      </c>
      <c r="B201" s="8">
        <v>1058</v>
      </c>
      <c r="C201" s="24">
        <v>113</v>
      </c>
      <c r="D201" s="24">
        <v>148</v>
      </c>
      <c r="E201" s="24">
        <v>65</v>
      </c>
      <c r="F201" s="24">
        <v>46</v>
      </c>
      <c r="G201" s="24">
        <v>13</v>
      </c>
      <c r="H201" s="24"/>
      <c r="I201" s="24">
        <v>99</v>
      </c>
      <c r="J201" s="24"/>
      <c r="K201" s="24">
        <v>78</v>
      </c>
      <c r="L201" s="24">
        <v>266</v>
      </c>
      <c r="M201" s="24">
        <v>48</v>
      </c>
      <c r="N201" s="24">
        <v>19</v>
      </c>
      <c r="O201" s="24">
        <v>57</v>
      </c>
      <c r="P201" s="24">
        <v>46</v>
      </c>
      <c r="Q201" s="24">
        <v>28</v>
      </c>
      <c r="R201" s="24">
        <v>32</v>
      </c>
    </row>
    <row r="202" spans="1:18" x14ac:dyDescent="0.3">
      <c r="A202" s="17">
        <v>44880</v>
      </c>
      <c r="B202" s="8">
        <v>1015</v>
      </c>
      <c r="C202" s="24">
        <v>116</v>
      </c>
      <c r="D202" s="24">
        <v>142</v>
      </c>
      <c r="E202" s="24">
        <v>68</v>
      </c>
      <c r="F202" s="24">
        <v>39</v>
      </c>
      <c r="G202" s="24">
        <v>11</v>
      </c>
      <c r="H202" s="24"/>
      <c r="I202" s="24">
        <v>100</v>
      </c>
      <c r="J202" s="24"/>
      <c r="K202" s="24">
        <v>71</v>
      </c>
      <c r="L202" s="24">
        <v>251</v>
      </c>
      <c r="M202" s="24">
        <v>48</v>
      </c>
      <c r="N202" s="24">
        <v>18</v>
      </c>
      <c r="O202" s="24">
        <v>53</v>
      </c>
      <c r="P202" s="24">
        <v>40</v>
      </c>
      <c r="Q202" s="24">
        <v>25</v>
      </c>
      <c r="R202" s="24">
        <v>33</v>
      </c>
    </row>
    <row r="203" spans="1:18" x14ac:dyDescent="0.3">
      <c r="A203" s="17">
        <v>44881</v>
      </c>
      <c r="B203" s="8">
        <v>979</v>
      </c>
      <c r="C203" s="24">
        <v>103</v>
      </c>
      <c r="D203" s="24">
        <v>135</v>
      </c>
      <c r="E203" s="24">
        <v>72</v>
      </c>
      <c r="F203" s="24">
        <v>42</v>
      </c>
      <c r="G203" s="24">
        <v>9</v>
      </c>
      <c r="H203" s="24"/>
      <c r="I203" s="24">
        <v>100</v>
      </c>
      <c r="J203" s="24"/>
      <c r="K203" s="24">
        <v>70</v>
      </c>
      <c r="L203" s="24">
        <v>242</v>
      </c>
      <c r="M203" s="24">
        <v>38</v>
      </c>
      <c r="N203" s="24">
        <v>17</v>
      </c>
      <c r="O203" s="24">
        <v>54</v>
      </c>
      <c r="P203" s="24">
        <v>37</v>
      </c>
      <c r="Q203" s="24">
        <v>27</v>
      </c>
      <c r="R203" s="24">
        <v>33</v>
      </c>
    </row>
    <row r="204" spans="1:18" x14ac:dyDescent="0.3">
      <c r="A204" s="17">
        <v>44882</v>
      </c>
      <c r="B204" s="8">
        <v>927</v>
      </c>
      <c r="C204" s="24">
        <v>93</v>
      </c>
      <c r="D204" s="24">
        <v>127</v>
      </c>
      <c r="E204" s="24">
        <v>68</v>
      </c>
      <c r="F204" s="24">
        <v>39</v>
      </c>
      <c r="G204" s="24">
        <v>9</v>
      </c>
      <c r="H204" s="24"/>
      <c r="I204" s="24">
        <v>96</v>
      </c>
      <c r="J204" s="24"/>
      <c r="K204" s="24">
        <v>64</v>
      </c>
      <c r="L204" s="24">
        <v>233</v>
      </c>
      <c r="M204" s="24">
        <v>41</v>
      </c>
      <c r="N204" s="24">
        <v>17</v>
      </c>
      <c r="O204" s="24">
        <v>51</v>
      </c>
      <c r="P204" s="24">
        <v>33</v>
      </c>
      <c r="Q204" s="24">
        <v>23</v>
      </c>
      <c r="R204" s="24">
        <v>33</v>
      </c>
    </row>
    <row r="205" spans="1:18" x14ac:dyDescent="0.3">
      <c r="A205" s="17">
        <v>44883</v>
      </c>
      <c r="B205" s="8">
        <v>902</v>
      </c>
      <c r="C205" s="24">
        <v>92</v>
      </c>
      <c r="D205" s="24">
        <v>121</v>
      </c>
      <c r="E205" s="24">
        <v>61</v>
      </c>
      <c r="F205" s="24">
        <v>33</v>
      </c>
      <c r="G205" s="24">
        <v>7</v>
      </c>
      <c r="H205" s="24"/>
      <c r="I205" s="24">
        <v>94</v>
      </c>
      <c r="J205" s="24"/>
      <c r="K205" s="24">
        <v>66</v>
      </c>
      <c r="L205" s="24">
        <v>235</v>
      </c>
      <c r="M205" s="24">
        <v>45</v>
      </c>
      <c r="N205" s="24">
        <v>15</v>
      </c>
      <c r="O205" s="24">
        <v>46</v>
      </c>
      <c r="P205" s="24">
        <v>33</v>
      </c>
      <c r="Q205" s="24">
        <v>23</v>
      </c>
      <c r="R205" s="24">
        <v>31</v>
      </c>
    </row>
    <row r="206" spans="1:18" x14ac:dyDescent="0.3">
      <c r="A206" s="17">
        <v>44886</v>
      </c>
      <c r="B206" s="8">
        <v>865</v>
      </c>
      <c r="C206" s="24">
        <v>76</v>
      </c>
      <c r="D206" s="24">
        <v>126</v>
      </c>
      <c r="E206" s="24">
        <v>56</v>
      </c>
      <c r="F206" s="24">
        <v>35</v>
      </c>
      <c r="G206" s="24">
        <v>6</v>
      </c>
      <c r="H206" s="24"/>
      <c r="I206" s="24">
        <v>90</v>
      </c>
      <c r="J206" s="24"/>
      <c r="K206" s="24">
        <v>73</v>
      </c>
      <c r="L206" s="24">
        <v>223</v>
      </c>
      <c r="M206" s="24">
        <v>37</v>
      </c>
      <c r="N206" s="24">
        <v>16</v>
      </c>
      <c r="O206" s="24">
        <v>52</v>
      </c>
      <c r="P206" s="24">
        <v>31</v>
      </c>
      <c r="Q206" s="24">
        <v>19</v>
      </c>
      <c r="R206" s="24">
        <v>25</v>
      </c>
    </row>
    <row r="207" spans="1:18" x14ac:dyDescent="0.3">
      <c r="A207" s="17">
        <v>44887</v>
      </c>
      <c r="B207" s="8">
        <v>892</v>
      </c>
      <c r="C207" s="24">
        <v>72</v>
      </c>
      <c r="D207" s="24">
        <v>137</v>
      </c>
      <c r="E207" s="24">
        <v>54</v>
      </c>
      <c r="F207" s="24">
        <v>36</v>
      </c>
      <c r="G207" s="24">
        <v>9</v>
      </c>
      <c r="H207" s="24"/>
      <c r="I207" s="24">
        <v>91</v>
      </c>
      <c r="J207" s="24"/>
      <c r="K207" s="24">
        <v>76</v>
      </c>
      <c r="L207" s="24">
        <v>231</v>
      </c>
      <c r="M207" s="24">
        <v>43</v>
      </c>
      <c r="N207" s="24">
        <v>13</v>
      </c>
      <c r="O207" s="24">
        <v>52</v>
      </c>
      <c r="P207" s="24">
        <v>31</v>
      </c>
      <c r="Q207" s="24">
        <v>20</v>
      </c>
      <c r="R207" s="24">
        <v>27</v>
      </c>
    </row>
    <row r="208" spans="1:18" x14ac:dyDescent="0.3">
      <c r="A208" s="17">
        <v>44888</v>
      </c>
      <c r="B208" s="8">
        <v>872</v>
      </c>
      <c r="C208" s="24">
        <v>78</v>
      </c>
      <c r="D208" s="24">
        <v>132</v>
      </c>
      <c r="E208" s="24">
        <v>43</v>
      </c>
      <c r="F208" s="24">
        <v>33</v>
      </c>
      <c r="G208" s="24">
        <v>10</v>
      </c>
      <c r="H208" s="24"/>
      <c r="I208" s="24">
        <v>94</v>
      </c>
      <c r="J208" s="24"/>
      <c r="K208" s="24">
        <v>72</v>
      </c>
      <c r="L208" s="24">
        <v>229</v>
      </c>
      <c r="M208" s="24">
        <v>42</v>
      </c>
      <c r="N208" s="24">
        <v>13</v>
      </c>
      <c r="O208" s="24">
        <v>44</v>
      </c>
      <c r="P208" s="24">
        <v>29</v>
      </c>
      <c r="Q208" s="24">
        <v>23</v>
      </c>
      <c r="R208" s="24">
        <v>30</v>
      </c>
    </row>
    <row r="209" spans="1:18" x14ac:dyDescent="0.3">
      <c r="A209" s="17">
        <v>44889</v>
      </c>
      <c r="B209" s="8">
        <v>856</v>
      </c>
      <c r="C209" s="24">
        <v>77</v>
      </c>
      <c r="D209" s="24">
        <v>131</v>
      </c>
      <c r="E209" s="24">
        <v>44</v>
      </c>
      <c r="F209" s="24">
        <v>32</v>
      </c>
      <c r="G209" s="24">
        <v>7</v>
      </c>
      <c r="H209" s="24"/>
      <c r="I209" s="24">
        <v>92</v>
      </c>
      <c r="J209" s="24"/>
      <c r="K209" s="24">
        <v>63</v>
      </c>
      <c r="L209" s="24">
        <v>231</v>
      </c>
      <c r="M209" s="24">
        <v>38</v>
      </c>
      <c r="N209" s="24">
        <v>14</v>
      </c>
      <c r="O209" s="24">
        <v>45</v>
      </c>
      <c r="P209" s="24">
        <v>31</v>
      </c>
      <c r="Q209" s="24">
        <v>23</v>
      </c>
      <c r="R209" s="24">
        <v>28</v>
      </c>
    </row>
    <row r="210" spans="1:18" x14ac:dyDescent="0.3">
      <c r="A210" s="17">
        <v>44890</v>
      </c>
      <c r="B210" s="8">
        <v>840</v>
      </c>
      <c r="C210" s="24">
        <v>80</v>
      </c>
      <c r="D210" s="24">
        <v>126</v>
      </c>
      <c r="E210" s="24">
        <v>47</v>
      </c>
      <c r="F210" s="24">
        <v>27</v>
      </c>
      <c r="G210" s="24">
        <v>9</v>
      </c>
      <c r="H210" s="24"/>
      <c r="I210" s="24">
        <v>84</v>
      </c>
      <c r="J210" s="24"/>
      <c r="K210" s="24">
        <v>69</v>
      </c>
      <c r="L210" s="24">
        <v>219</v>
      </c>
      <c r="M210" s="24">
        <v>41</v>
      </c>
      <c r="N210" s="24">
        <v>12</v>
      </c>
      <c r="O210" s="24">
        <v>49</v>
      </c>
      <c r="P210" s="24">
        <v>30</v>
      </c>
      <c r="Q210" s="24">
        <v>21</v>
      </c>
      <c r="R210" s="24">
        <v>26</v>
      </c>
    </row>
    <row r="211" spans="1:18" x14ac:dyDescent="0.3">
      <c r="A211" s="17">
        <v>44893</v>
      </c>
      <c r="B211" s="8">
        <v>867</v>
      </c>
      <c r="C211" s="24">
        <v>89</v>
      </c>
      <c r="D211" s="24">
        <v>120</v>
      </c>
      <c r="E211" s="24">
        <v>46</v>
      </c>
      <c r="F211" s="24">
        <v>31</v>
      </c>
      <c r="G211" s="24">
        <v>9</v>
      </c>
      <c r="H211" s="24"/>
      <c r="I211" s="24">
        <v>89</v>
      </c>
      <c r="J211" s="24"/>
      <c r="K211" s="24">
        <v>76</v>
      </c>
      <c r="L211" s="24">
        <v>229</v>
      </c>
      <c r="M211" s="24">
        <v>33</v>
      </c>
      <c r="N211" s="24">
        <v>11</v>
      </c>
      <c r="O211" s="24">
        <v>50</v>
      </c>
      <c r="P211" s="24">
        <v>37</v>
      </c>
      <c r="Q211" s="24">
        <v>26</v>
      </c>
      <c r="R211" s="24">
        <v>21</v>
      </c>
    </row>
    <row r="212" spans="1:18" x14ac:dyDescent="0.3">
      <c r="A212" s="17">
        <v>44894</v>
      </c>
      <c r="B212" s="8">
        <v>838</v>
      </c>
      <c r="C212" s="24">
        <v>77</v>
      </c>
      <c r="D212" s="24">
        <v>114</v>
      </c>
      <c r="E212" s="24">
        <v>42</v>
      </c>
      <c r="F212" s="24">
        <v>28</v>
      </c>
      <c r="G212" s="24">
        <v>12</v>
      </c>
      <c r="H212" s="24"/>
      <c r="I212" s="24">
        <v>82</v>
      </c>
      <c r="J212" s="24"/>
      <c r="K212" s="24">
        <v>68</v>
      </c>
      <c r="L212" s="24">
        <v>238</v>
      </c>
      <c r="M212" s="24">
        <v>34</v>
      </c>
      <c r="N212" s="24">
        <v>14</v>
      </c>
      <c r="O212" s="24">
        <v>48</v>
      </c>
      <c r="P212" s="24">
        <v>34</v>
      </c>
      <c r="Q212" s="24">
        <v>26</v>
      </c>
      <c r="R212" s="24">
        <v>21</v>
      </c>
    </row>
    <row r="213" spans="1:18" x14ac:dyDescent="0.3">
      <c r="A213" s="17">
        <v>44895</v>
      </c>
      <c r="B213" s="8">
        <v>847</v>
      </c>
      <c r="C213" s="24">
        <v>76</v>
      </c>
      <c r="D213" s="24">
        <v>119</v>
      </c>
      <c r="E213" s="24">
        <v>45</v>
      </c>
      <c r="F213" s="24">
        <v>30</v>
      </c>
      <c r="G213" s="24">
        <v>11</v>
      </c>
      <c r="H213" s="24"/>
      <c r="I213" s="24">
        <v>85</v>
      </c>
      <c r="J213" s="24"/>
      <c r="K213" s="24">
        <v>82</v>
      </c>
      <c r="L213" s="24">
        <v>231</v>
      </c>
      <c r="M213" s="24">
        <v>32</v>
      </c>
      <c r="N213" s="24">
        <v>13</v>
      </c>
      <c r="O213" s="24">
        <v>50</v>
      </c>
      <c r="P213" s="24">
        <v>25</v>
      </c>
      <c r="Q213" s="24">
        <v>26</v>
      </c>
      <c r="R213" s="24">
        <v>22</v>
      </c>
    </row>
    <row r="214" spans="1:18" x14ac:dyDescent="0.3">
      <c r="A214" s="17">
        <v>44896</v>
      </c>
      <c r="B214" s="8">
        <v>841</v>
      </c>
      <c r="C214" s="24">
        <v>71</v>
      </c>
      <c r="D214" s="24">
        <v>107</v>
      </c>
      <c r="E214" s="24">
        <v>45</v>
      </c>
      <c r="F214" s="24">
        <v>31</v>
      </c>
      <c r="G214" s="24">
        <v>13</v>
      </c>
      <c r="H214" s="24"/>
      <c r="I214" s="24">
        <v>81</v>
      </c>
      <c r="J214" s="24"/>
      <c r="K214" s="24">
        <v>78</v>
      </c>
      <c r="L214" s="24">
        <v>242</v>
      </c>
      <c r="M214" s="24">
        <v>39</v>
      </c>
      <c r="N214" s="24">
        <v>13</v>
      </c>
      <c r="O214" s="24">
        <v>51</v>
      </c>
      <c r="P214" s="24">
        <v>21</v>
      </c>
      <c r="Q214" s="24">
        <v>27</v>
      </c>
      <c r="R214" s="24">
        <v>22</v>
      </c>
    </row>
    <row r="215" spans="1:18" x14ac:dyDescent="0.3">
      <c r="A215" s="17">
        <v>44897</v>
      </c>
      <c r="B215" s="8">
        <v>836</v>
      </c>
      <c r="C215" s="24">
        <v>72</v>
      </c>
      <c r="D215" s="24">
        <v>112</v>
      </c>
      <c r="E215" s="24">
        <v>41</v>
      </c>
      <c r="F215" s="24">
        <v>30</v>
      </c>
      <c r="G215" s="24">
        <v>13</v>
      </c>
      <c r="H215" s="24"/>
      <c r="I215" s="24">
        <v>80</v>
      </c>
      <c r="J215" s="24"/>
      <c r="K215" s="24">
        <v>81</v>
      </c>
      <c r="L215" s="24">
        <v>228</v>
      </c>
      <c r="M215" s="24">
        <v>38</v>
      </c>
      <c r="N215" s="24">
        <v>12</v>
      </c>
      <c r="O215" s="24">
        <v>56</v>
      </c>
      <c r="P215" s="24">
        <v>22</v>
      </c>
      <c r="Q215" s="24">
        <v>32</v>
      </c>
      <c r="R215" s="24">
        <v>19</v>
      </c>
    </row>
    <row r="216" spans="1:18" x14ac:dyDescent="0.3">
      <c r="A216" s="17">
        <v>44900</v>
      </c>
      <c r="B216" s="8">
        <v>903</v>
      </c>
      <c r="C216" s="24">
        <v>67</v>
      </c>
      <c r="D216" s="24">
        <v>127</v>
      </c>
      <c r="E216" s="24">
        <v>54</v>
      </c>
      <c r="F216" s="24">
        <v>42</v>
      </c>
      <c r="G216" s="24">
        <v>9</v>
      </c>
      <c r="H216" s="24"/>
      <c r="I216" s="24">
        <v>82</v>
      </c>
      <c r="J216" s="24"/>
      <c r="K216" s="24">
        <v>76</v>
      </c>
      <c r="L216" s="24">
        <v>262</v>
      </c>
      <c r="M216" s="24">
        <v>43</v>
      </c>
      <c r="N216" s="24">
        <v>10</v>
      </c>
      <c r="O216" s="24">
        <v>52</v>
      </c>
      <c r="P216" s="24">
        <v>26</v>
      </c>
      <c r="Q216" s="24">
        <v>32</v>
      </c>
      <c r="R216" s="24">
        <v>21</v>
      </c>
    </row>
    <row r="217" spans="1:18" x14ac:dyDescent="0.3">
      <c r="A217" s="17">
        <v>44901</v>
      </c>
      <c r="B217" s="8">
        <v>952</v>
      </c>
      <c r="C217" s="24">
        <v>84</v>
      </c>
      <c r="D217" s="24">
        <v>139</v>
      </c>
      <c r="E217" s="24">
        <v>58</v>
      </c>
      <c r="F217" s="24">
        <v>45</v>
      </c>
      <c r="G217" s="24">
        <v>11</v>
      </c>
      <c r="H217" s="24"/>
      <c r="I217" s="24">
        <v>79</v>
      </c>
      <c r="J217" s="24"/>
      <c r="K217" s="24">
        <v>81</v>
      </c>
      <c r="L217" s="24">
        <v>275</v>
      </c>
      <c r="M217" s="24">
        <v>35</v>
      </c>
      <c r="N217" s="24">
        <v>10</v>
      </c>
      <c r="O217" s="24">
        <v>53</v>
      </c>
      <c r="P217" s="24">
        <v>24</v>
      </c>
      <c r="Q217" s="24">
        <v>32</v>
      </c>
      <c r="R217" s="24">
        <v>26</v>
      </c>
    </row>
    <row r="218" spans="1:18" x14ac:dyDescent="0.3">
      <c r="A218" s="17">
        <v>44902</v>
      </c>
      <c r="B218" s="8">
        <v>931</v>
      </c>
      <c r="C218" s="24">
        <v>85</v>
      </c>
      <c r="D218" s="24">
        <v>120</v>
      </c>
      <c r="E218" s="24">
        <v>59</v>
      </c>
      <c r="F218" s="24">
        <v>43</v>
      </c>
      <c r="G218" s="24">
        <v>12</v>
      </c>
      <c r="H218" s="24"/>
      <c r="I218" s="24">
        <v>80</v>
      </c>
      <c r="J218" s="24"/>
      <c r="K218" s="24">
        <v>76</v>
      </c>
      <c r="L218" s="24">
        <v>263</v>
      </c>
      <c r="M218" s="24">
        <v>37</v>
      </c>
      <c r="N218" s="24">
        <v>7</v>
      </c>
      <c r="O218" s="24">
        <v>60</v>
      </c>
      <c r="P218" s="24">
        <v>27</v>
      </c>
      <c r="Q218" s="24">
        <v>34</v>
      </c>
      <c r="R218" s="24">
        <v>28</v>
      </c>
    </row>
    <row r="219" spans="1:18" x14ac:dyDescent="0.3">
      <c r="A219" s="17">
        <v>44903</v>
      </c>
      <c r="B219" s="8">
        <v>914</v>
      </c>
      <c r="C219" s="24">
        <v>86</v>
      </c>
      <c r="D219" s="24">
        <v>113</v>
      </c>
      <c r="E219" s="24">
        <v>55</v>
      </c>
      <c r="F219" s="24">
        <v>39</v>
      </c>
      <c r="G219" s="24">
        <v>13</v>
      </c>
      <c r="H219" s="24"/>
      <c r="I219" s="24">
        <v>82</v>
      </c>
      <c r="J219" s="24"/>
      <c r="K219" s="24">
        <v>80</v>
      </c>
      <c r="L219" s="24">
        <v>254</v>
      </c>
      <c r="M219" s="24">
        <v>37</v>
      </c>
      <c r="N219" s="24">
        <v>6</v>
      </c>
      <c r="O219" s="24">
        <v>59</v>
      </c>
      <c r="P219" s="24">
        <v>29</v>
      </c>
      <c r="Q219" s="24">
        <v>34</v>
      </c>
      <c r="R219" s="24">
        <v>27</v>
      </c>
    </row>
    <row r="220" spans="1:18" x14ac:dyDescent="0.3">
      <c r="A220" s="17">
        <v>44904</v>
      </c>
      <c r="B220" s="8">
        <v>924</v>
      </c>
      <c r="C220" s="24">
        <v>84</v>
      </c>
      <c r="D220" s="24">
        <v>116</v>
      </c>
      <c r="E220" s="24">
        <v>52</v>
      </c>
      <c r="F220" s="24">
        <v>45</v>
      </c>
      <c r="G220" s="24">
        <v>13</v>
      </c>
      <c r="H220" s="24"/>
      <c r="I220" s="24">
        <v>79</v>
      </c>
      <c r="J220" s="24"/>
      <c r="K220" s="24">
        <v>82</v>
      </c>
      <c r="L220" s="24">
        <v>249</v>
      </c>
      <c r="M220" s="24">
        <v>40</v>
      </c>
      <c r="N220" s="24">
        <v>7</v>
      </c>
      <c r="O220" s="24">
        <v>64</v>
      </c>
      <c r="P220" s="24">
        <v>28</v>
      </c>
      <c r="Q220" s="24">
        <v>41</v>
      </c>
      <c r="R220" s="24">
        <v>24</v>
      </c>
    </row>
    <row r="221" spans="1:18" x14ac:dyDescent="0.3">
      <c r="A221" s="17">
        <v>44907</v>
      </c>
      <c r="B221" s="8">
        <v>984</v>
      </c>
      <c r="C221" s="24">
        <v>100</v>
      </c>
      <c r="D221" s="24">
        <v>129</v>
      </c>
      <c r="E221" s="24">
        <v>61</v>
      </c>
      <c r="F221" s="24">
        <v>45</v>
      </c>
      <c r="G221" s="24">
        <v>16</v>
      </c>
      <c r="H221" s="24"/>
      <c r="I221" s="24">
        <v>87</v>
      </c>
      <c r="J221" s="24"/>
      <c r="K221" s="24">
        <v>88</v>
      </c>
      <c r="L221" s="24">
        <v>247</v>
      </c>
      <c r="M221" s="24">
        <v>50</v>
      </c>
      <c r="N221" s="24">
        <v>11</v>
      </c>
      <c r="O221" s="24">
        <v>59</v>
      </c>
      <c r="P221" s="24">
        <v>39</v>
      </c>
      <c r="Q221" s="24">
        <v>31</v>
      </c>
      <c r="R221" s="24">
        <v>21</v>
      </c>
    </row>
    <row r="222" spans="1:18" x14ac:dyDescent="0.3">
      <c r="A222" s="17">
        <v>44908</v>
      </c>
      <c r="B222" s="8">
        <v>1042</v>
      </c>
      <c r="C222" s="24">
        <v>108</v>
      </c>
      <c r="D222" s="24">
        <v>129</v>
      </c>
      <c r="E222" s="24">
        <v>79</v>
      </c>
      <c r="F222" s="24">
        <v>53</v>
      </c>
      <c r="G222" s="24">
        <v>11</v>
      </c>
      <c r="H222" s="24"/>
      <c r="I222" s="24">
        <v>97</v>
      </c>
      <c r="J222" s="24"/>
      <c r="K222" s="24">
        <v>85</v>
      </c>
      <c r="L222" s="24">
        <v>259</v>
      </c>
      <c r="M222" s="24">
        <v>57</v>
      </c>
      <c r="N222" s="24">
        <v>10</v>
      </c>
      <c r="O222" s="24">
        <v>61</v>
      </c>
      <c r="P222" s="24">
        <v>38</v>
      </c>
      <c r="Q222" s="24">
        <v>31</v>
      </c>
      <c r="R222" s="24">
        <v>24</v>
      </c>
    </row>
    <row r="223" spans="1:18" x14ac:dyDescent="0.3">
      <c r="A223" s="17">
        <v>44909</v>
      </c>
      <c r="B223" s="8">
        <v>1008</v>
      </c>
      <c r="C223" s="24">
        <v>111</v>
      </c>
      <c r="D223" s="24">
        <v>122</v>
      </c>
      <c r="E223" s="24">
        <v>76</v>
      </c>
      <c r="F223" s="24">
        <v>50</v>
      </c>
      <c r="G223" s="24">
        <v>11</v>
      </c>
      <c r="H223" s="24"/>
      <c r="I223" s="24">
        <v>96</v>
      </c>
      <c r="J223" s="24"/>
      <c r="K223" s="24">
        <v>84</v>
      </c>
      <c r="L223" s="24">
        <v>243</v>
      </c>
      <c r="M223" s="24">
        <v>54</v>
      </c>
      <c r="N223" s="24">
        <v>9</v>
      </c>
      <c r="O223" s="24">
        <v>66</v>
      </c>
      <c r="P223" s="24">
        <v>35</v>
      </c>
      <c r="Q223" s="24">
        <v>28</v>
      </c>
      <c r="R223" s="24">
        <v>23</v>
      </c>
    </row>
    <row r="224" spans="1:18" x14ac:dyDescent="0.3">
      <c r="A224" s="17">
        <v>44910</v>
      </c>
      <c r="B224" s="8">
        <v>1016</v>
      </c>
      <c r="C224" s="24">
        <v>109</v>
      </c>
      <c r="D224" s="24">
        <v>130</v>
      </c>
      <c r="E224" s="24">
        <v>80</v>
      </c>
      <c r="F224" s="24">
        <v>50</v>
      </c>
      <c r="G224" s="24">
        <v>14</v>
      </c>
      <c r="H224" s="24"/>
      <c r="I224" s="24">
        <v>82</v>
      </c>
      <c r="J224" s="24"/>
      <c r="K224" s="24">
        <v>75</v>
      </c>
      <c r="L224" s="24">
        <v>251</v>
      </c>
      <c r="M224" s="24">
        <v>55</v>
      </c>
      <c r="N224" s="24">
        <v>14</v>
      </c>
      <c r="O224" s="24">
        <v>68</v>
      </c>
      <c r="P224" s="24">
        <v>39</v>
      </c>
      <c r="Q224" s="24">
        <v>30</v>
      </c>
      <c r="R224" s="24">
        <v>19</v>
      </c>
    </row>
    <row r="225" spans="1:18" x14ac:dyDescent="0.3">
      <c r="A225" s="17">
        <v>44911</v>
      </c>
      <c r="B225" s="8">
        <v>1058</v>
      </c>
      <c r="C225" s="24">
        <v>99</v>
      </c>
      <c r="D225" s="24">
        <v>137</v>
      </c>
      <c r="E225" s="24">
        <v>76</v>
      </c>
      <c r="F225" s="24">
        <v>57</v>
      </c>
      <c r="G225" s="24">
        <v>14</v>
      </c>
      <c r="H225" s="24"/>
      <c r="I225" s="24">
        <v>82</v>
      </c>
      <c r="J225" s="24"/>
      <c r="K225" s="24">
        <v>77</v>
      </c>
      <c r="L225" s="24">
        <v>278</v>
      </c>
      <c r="M225" s="24">
        <v>60</v>
      </c>
      <c r="N225" s="24">
        <v>20</v>
      </c>
      <c r="O225" s="24">
        <v>67</v>
      </c>
      <c r="P225" s="24">
        <v>36</v>
      </c>
      <c r="Q225" s="24">
        <v>33</v>
      </c>
      <c r="R225" s="24">
        <v>22</v>
      </c>
    </row>
    <row r="226" spans="1:18" x14ac:dyDescent="0.3">
      <c r="A226" s="17">
        <v>44914</v>
      </c>
      <c r="B226" s="8">
        <v>1105</v>
      </c>
      <c r="C226" s="24">
        <v>106</v>
      </c>
      <c r="D226" s="24">
        <v>140</v>
      </c>
      <c r="E226" s="24">
        <v>62</v>
      </c>
      <c r="F226" s="24">
        <v>56</v>
      </c>
      <c r="G226" s="24">
        <v>15</v>
      </c>
      <c r="H226" s="24"/>
      <c r="I226" s="24">
        <v>93</v>
      </c>
      <c r="J226" s="24"/>
      <c r="K226" s="24">
        <v>84</v>
      </c>
      <c r="L226" s="24">
        <v>294</v>
      </c>
      <c r="M226" s="24">
        <v>61</v>
      </c>
      <c r="N226" s="24">
        <v>16</v>
      </c>
      <c r="O226" s="24">
        <v>76</v>
      </c>
      <c r="P226" s="24">
        <v>35</v>
      </c>
      <c r="Q226" s="24">
        <v>46</v>
      </c>
      <c r="R226" s="24">
        <v>21</v>
      </c>
    </row>
    <row r="227" spans="1:18" x14ac:dyDescent="0.3">
      <c r="A227" s="17">
        <v>44915</v>
      </c>
      <c r="B227" s="8">
        <v>1114</v>
      </c>
      <c r="C227" s="24">
        <v>107</v>
      </c>
      <c r="D227" s="24">
        <v>153</v>
      </c>
      <c r="E227" s="24">
        <v>64</v>
      </c>
      <c r="F227" s="24">
        <v>50</v>
      </c>
      <c r="G227" s="24">
        <v>11</v>
      </c>
      <c r="H227" s="24"/>
      <c r="I227" s="24">
        <v>94</v>
      </c>
      <c r="J227" s="24"/>
      <c r="K227" s="24">
        <v>90</v>
      </c>
      <c r="L227" s="24">
        <v>286</v>
      </c>
      <c r="M227" s="24">
        <v>66</v>
      </c>
      <c r="N227" s="24">
        <v>14</v>
      </c>
      <c r="O227" s="24">
        <v>74</v>
      </c>
      <c r="P227" s="24">
        <v>44</v>
      </c>
      <c r="Q227" s="24">
        <v>40</v>
      </c>
      <c r="R227" s="24">
        <v>21</v>
      </c>
    </row>
    <row r="228" spans="1:18" x14ac:dyDescent="0.3">
      <c r="A228" s="17">
        <v>44928</v>
      </c>
      <c r="B228" s="8">
        <v>1312</v>
      </c>
      <c r="C228" s="24">
        <v>135</v>
      </c>
      <c r="D228" s="24">
        <v>193</v>
      </c>
      <c r="E228" s="24">
        <v>71</v>
      </c>
      <c r="F228" s="24">
        <v>48</v>
      </c>
      <c r="G228" s="24">
        <v>14</v>
      </c>
      <c r="H228" s="24"/>
      <c r="I228" s="24">
        <v>119</v>
      </c>
      <c r="J228" s="24"/>
      <c r="K228" s="24">
        <v>99</v>
      </c>
      <c r="L228" s="24">
        <v>337</v>
      </c>
      <c r="M228" s="24">
        <v>59</v>
      </c>
      <c r="N228" s="24">
        <v>19</v>
      </c>
      <c r="O228" s="24">
        <v>79</v>
      </c>
      <c r="P228" s="24">
        <v>49</v>
      </c>
      <c r="Q228" s="24">
        <v>53</v>
      </c>
      <c r="R228" s="24">
        <v>37</v>
      </c>
    </row>
    <row r="229" spans="1:18" x14ac:dyDescent="0.3">
      <c r="A229" s="17">
        <v>44929</v>
      </c>
      <c r="B229" s="8">
        <v>1318</v>
      </c>
      <c r="C229" s="24">
        <v>141</v>
      </c>
      <c r="D229" s="24">
        <v>200</v>
      </c>
      <c r="E229" s="24">
        <v>76</v>
      </c>
      <c r="F229" s="24">
        <v>43</v>
      </c>
      <c r="G229" s="24">
        <v>10</v>
      </c>
      <c r="H229" s="24"/>
      <c r="I229" s="24">
        <v>124</v>
      </c>
      <c r="J229" s="24"/>
      <c r="K229" s="24">
        <v>106</v>
      </c>
      <c r="L229" s="24">
        <v>318</v>
      </c>
      <c r="M229" s="24">
        <v>69</v>
      </c>
      <c r="N229" s="24">
        <v>16</v>
      </c>
      <c r="O229" s="24">
        <v>85</v>
      </c>
      <c r="P229" s="24">
        <v>44</v>
      </c>
      <c r="Q229" s="24">
        <v>54</v>
      </c>
      <c r="R229" s="24">
        <v>32</v>
      </c>
    </row>
    <row r="230" spans="1:18" x14ac:dyDescent="0.3">
      <c r="A230" s="17">
        <v>44930</v>
      </c>
      <c r="B230" s="8">
        <v>1282</v>
      </c>
      <c r="C230" s="24">
        <v>139</v>
      </c>
      <c r="D230" s="24">
        <v>193</v>
      </c>
      <c r="E230" s="24">
        <v>74</v>
      </c>
      <c r="F230" s="24">
        <v>43</v>
      </c>
      <c r="G230" s="24">
        <v>11</v>
      </c>
      <c r="H230" s="24"/>
      <c r="I230" s="24">
        <v>127</v>
      </c>
      <c r="J230" s="24"/>
      <c r="K230" s="24">
        <v>108</v>
      </c>
      <c r="L230" s="24">
        <v>292</v>
      </c>
      <c r="M230" s="24">
        <v>70</v>
      </c>
      <c r="N230" s="24">
        <v>19</v>
      </c>
      <c r="O230" s="24">
        <v>83</v>
      </c>
      <c r="P230" s="24">
        <v>49</v>
      </c>
      <c r="Q230" s="24">
        <v>46</v>
      </c>
      <c r="R230" s="24">
        <v>28</v>
      </c>
    </row>
    <row r="231" spans="1:18" x14ac:dyDescent="0.3">
      <c r="A231" s="17">
        <v>44931</v>
      </c>
      <c r="B231" s="8">
        <f>SUM(C231:R231)</f>
        <v>1241</v>
      </c>
      <c r="C231" s="24">
        <v>135</v>
      </c>
      <c r="D231" s="24">
        <v>188</v>
      </c>
      <c r="E231" s="24">
        <v>64</v>
      </c>
      <c r="F231" s="24">
        <v>40</v>
      </c>
      <c r="G231" s="24">
        <v>11</v>
      </c>
      <c r="H231" s="24"/>
      <c r="I231" s="24">
        <v>124</v>
      </c>
      <c r="J231" s="24"/>
      <c r="K231" s="24">
        <v>93</v>
      </c>
      <c r="L231" s="24">
        <v>303</v>
      </c>
      <c r="M231" s="24">
        <v>62</v>
      </c>
      <c r="N231" s="24">
        <v>18</v>
      </c>
      <c r="O231" s="24">
        <v>86</v>
      </c>
      <c r="P231" s="24">
        <v>46</v>
      </c>
      <c r="Q231" s="24">
        <v>44</v>
      </c>
      <c r="R231" s="24">
        <v>27</v>
      </c>
    </row>
    <row r="232" spans="1:18" x14ac:dyDescent="0.3">
      <c r="A232" s="17">
        <v>44932</v>
      </c>
      <c r="B232" s="8">
        <f>SUM(C232:R232)</f>
        <v>1235</v>
      </c>
      <c r="C232" s="24">
        <v>136</v>
      </c>
      <c r="D232" s="24">
        <v>184</v>
      </c>
      <c r="E232" s="24">
        <v>67</v>
      </c>
      <c r="F232" s="24">
        <v>37</v>
      </c>
      <c r="G232" s="24">
        <v>13</v>
      </c>
      <c r="H232" s="24"/>
      <c r="I232" s="24">
        <v>116</v>
      </c>
      <c r="J232" s="24"/>
      <c r="K232" s="24">
        <v>96</v>
      </c>
      <c r="L232" s="24">
        <v>308</v>
      </c>
      <c r="M232" s="24">
        <v>52</v>
      </c>
      <c r="N232" s="24">
        <v>21</v>
      </c>
      <c r="O232" s="24">
        <v>81</v>
      </c>
      <c r="P232" s="24">
        <v>47</v>
      </c>
      <c r="Q232" s="24">
        <v>47</v>
      </c>
      <c r="R232" s="24">
        <v>30</v>
      </c>
    </row>
    <row r="233" spans="1:18" x14ac:dyDescent="0.3">
      <c r="A233" s="17">
        <v>44935</v>
      </c>
      <c r="B233" s="8">
        <f>SUM(C233:R233)</f>
        <v>1219</v>
      </c>
      <c r="C233" s="24">
        <v>140</v>
      </c>
      <c r="D233" s="24">
        <v>189</v>
      </c>
      <c r="E233" s="24">
        <v>68</v>
      </c>
      <c r="F233" s="24">
        <v>39</v>
      </c>
      <c r="G233" s="24">
        <v>12</v>
      </c>
      <c r="H233" s="24"/>
      <c r="I233" s="24">
        <v>133</v>
      </c>
      <c r="J233" s="24"/>
      <c r="K233" s="24">
        <v>82</v>
      </c>
      <c r="L233" s="24">
        <v>295</v>
      </c>
      <c r="M233" s="24">
        <v>48</v>
      </c>
      <c r="N233" s="24">
        <v>20</v>
      </c>
      <c r="O233" s="24">
        <v>73</v>
      </c>
      <c r="P233" s="24">
        <v>48</v>
      </c>
      <c r="Q233" s="24">
        <v>41</v>
      </c>
      <c r="R233" s="24">
        <v>31</v>
      </c>
    </row>
    <row r="234" spans="1:18" x14ac:dyDescent="0.3">
      <c r="A234" s="17">
        <v>44936</v>
      </c>
      <c r="B234" s="8">
        <f t="shared" ref="B234:B235" si="0">SUM(C234:R234)</f>
        <v>1157</v>
      </c>
      <c r="C234" s="24">
        <v>131</v>
      </c>
      <c r="D234" s="24">
        <v>178</v>
      </c>
      <c r="E234" s="24">
        <v>60</v>
      </c>
      <c r="F234" s="24">
        <v>38</v>
      </c>
      <c r="G234" s="24">
        <v>8</v>
      </c>
      <c r="H234" s="24"/>
      <c r="I234" s="24">
        <v>125</v>
      </c>
      <c r="J234" s="24"/>
      <c r="K234" s="24">
        <v>79</v>
      </c>
      <c r="L234" s="24">
        <v>289</v>
      </c>
      <c r="M234" s="24">
        <v>52</v>
      </c>
      <c r="N234" s="24">
        <v>23</v>
      </c>
      <c r="O234" s="24">
        <v>62</v>
      </c>
      <c r="P234" s="24">
        <v>39</v>
      </c>
      <c r="Q234" s="24">
        <v>43</v>
      </c>
      <c r="R234" s="24">
        <v>30</v>
      </c>
    </row>
    <row r="235" spans="1:18" x14ac:dyDescent="0.3">
      <c r="A235" s="17">
        <v>44937</v>
      </c>
      <c r="B235" s="8">
        <f t="shared" si="0"/>
        <v>1133</v>
      </c>
      <c r="C235" s="24">
        <v>125</v>
      </c>
      <c r="D235" s="24">
        <v>180</v>
      </c>
      <c r="E235" s="24">
        <v>59</v>
      </c>
      <c r="F235" s="24">
        <v>40</v>
      </c>
      <c r="G235" s="24">
        <v>8</v>
      </c>
      <c r="H235" s="24"/>
      <c r="I235" s="24">
        <v>117</v>
      </c>
      <c r="J235" s="24"/>
      <c r="K235" s="24">
        <v>75</v>
      </c>
      <c r="L235" s="24">
        <v>287</v>
      </c>
      <c r="M235" s="24">
        <v>49</v>
      </c>
      <c r="N235" s="24">
        <v>21</v>
      </c>
      <c r="O235" s="24">
        <v>61</v>
      </c>
      <c r="P235" s="24">
        <v>39</v>
      </c>
      <c r="Q235" s="24">
        <v>43</v>
      </c>
      <c r="R235" s="24">
        <v>29</v>
      </c>
    </row>
    <row r="236" spans="1:18" x14ac:dyDescent="0.3">
      <c r="A236" s="17">
        <v>44938</v>
      </c>
      <c r="B236" s="8">
        <f>SUM(C236:T236)</f>
        <v>1082</v>
      </c>
      <c r="C236" s="24">
        <v>114</v>
      </c>
      <c r="D236" s="24">
        <v>169</v>
      </c>
      <c r="E236" s="24">
        <v>54</v>
      </c>
      <c r="F236" s="24">
        <v>36</v>
      </c>
      <c r="G236" s="24">
        <v>5</v>
      </c>
      <c r="H236" s="24"/>
      <c r="I236" s="24">
        <v>115</v>
      </c>
      <c r="J236" s="24"/>
      <c r="K236" s="24">
        <v>80</v>
      </c>
      <c r="L236" s="24">
        <v>282</v>
      </c>
      <c r="M236" s="24">
        <v>45</v>
      </c>
      <c r="N236" s="24">
        <v>20</v>
      </c>
      <c r="O236" s="24">
        <v>57</v>
      </c>
      <c r="P236" s="24">
        <v>35</v>
      </c>
      <c r="Q236" s="24">
        <v>40</v>
      </c>
      <c r="R236" s="24">
        <v>30</v>
      </c>
    </row>
    <row r="237" spans="1:18" x14ac:dyDescent="0.3">
      <c r="A237" s="17">
        <v>44939</v>
      </c>
      <c r="B237" s="8">
        <f>SUM(C237:T237)</f>
        <v>1015</v>
      </c>
      <c r="C237" s="24">
        <v>99</v>
      </c>
      <c r="D237" s="24">
        <v>156</v>
      </c>
      <c r="E237" s="24">
        <v>52</v>
      </c>
      <c r="F237" s="24">
        <v>32</v>
      </c>
      <c r="G237" s="24">
        <v>9</v>
      </c>
      <c r="H237" s="24"/>
      <c r="I237" s="24">
        <v>111</v>
      </c>
      <c r="J237" s="24"/>
      <c r="K237" s="24">
        <v>70</v>
      </c>
      <c r="L237" s="24">
        <v>260</v>
      </c>
      <c r="M237" s="24">
        <v>42</v>
      </c>
      <c r="N237" s="24">
        <v>18</v>
      </c>
      <c r="O237" s="24">
        <v>57</v>
      </c>
      <c r="P237" s="24">
        <v>35</v>
      </c>
      <c r="Q237" s="24">
        <v>43</v>
      </c>
      <c r="R237" s="24">
        <v>31</v>
      </c>
    </row>
    <row r="238" spans="1:18" x14ac:dyDescent="0.3">
      <c r="A238" s="17">
        <v>44942</v>
      </c>
      <c r="B238" s="8">
        <f>SUM(C238:T238)</f>
        <v>903</v>
      </c>
      <c r="C238" s="24">
        <v>95</v>
      </c>
      <c r="D238" s="24">
        <v>160</v>
      </c>
      <c r="E238" s="24">
        <v>48</v>
      </c>
      <c r="F238" s="24">
        <v>26</v>
      </c>
      <c r="G238" s="24">
        <v>6</v>
      </c>
      <c r="H238" s="24"/>
      <c r="I238" s="24">
        <v>94</v>
      </c>
      <c r="J238" s="24"/>
      <c r="K238" s="24">
        <v>73</v>
      </c>
      <c r="L238" s="24">
        <v>208</v>
      </c>
      <c r="M238" s="24">
        <v>36</v>
      </c>
      <c r="N238" s="24">
        <v>15</v>
      </c>
      <c r="O238" s="24">
        <v>49</v>
      </c>
      <c r="P238" s="24">
        <v>31</v>
      </c>
      <c r="Q238" s="24">
        <v>36</v>
      </c>
      <c r="R238" s="24">
        <v>26</v>
      </c>
    </row>
    <row r="239" spans="1:18" x14ac:dyDescent="0.3">
      <c r="A239" s="17">
        <v>44943</v>
      </c>
      <c r="B239" s="8">
        <f>SUM(C239:V239)</f>
        <v>847</v>
      </c>
      <c r="C239" s="24">
        <v>83</v>
      </c>
      <c r="D239" s="24">
        <v>154</v>
      </c>
      <c r="E239" s="24">
        <v>41</v>
      </c>
      <c r="F239" s="24">
        <v>21</v>
      </c>
      <c r="G239" s="24">
        <v>8</v>
      </c>
      <c r="H239" s="24"/>
      <c r="I239" s="24">
        <v>90</v>
      </c>
      <c r="J239" s="24"/>
      <c r="K239" s="24">
        <v>69</v>
      </c>
      <c r="L239" s="24">
        <v>206</v>
      </c>
      <c r="M239" s="24">
        <v>33</v>
      </c>
      <c r="N239" s="24">
        <v>12</v>
      </c>
      <c r="O239" s="24">
        <v>49</v>
      </c>
      <c r="P239" s="24">
        <v>26</v>
      </c>
      <c r="Q239" s="24">
        <v>31</v>
      </c>
      <c r="R239" s="24">
        <v>24</v>
      </c>
    </row>
    <row r="240" spans="1:18" x14ac:dyDescent="0.3">
      <c r="A240" s="17">
        <v>44944</v>
      </c>
      <c r="B240" s="8">
        <f>SUM(C240:V240)</f>
        <v>807</v>
      </c>
      <c r="C240" s="24">
        <v>82</v>
      </c>
      <c r="D240" s="24">
        <v>156</v>
      </c>
      <c r="E240" s="24">
        <v>40</v>
      </c>
      <c r="F240" s="24">
        <v>20</v>
      </c>
      <c r="G240" s="24">
        <v>6</v>
      </c>
      <c r="H240" s="24"/>
      <c r="I240" s="24">
        <v>83</v>
      </c>
      <c r="J240" s="24"/>
      <c r="K240" s="24">
        <v>59</v>
      </c>
      <c r="L240" s="24">
        <v>201</v>
      </c>
      <c r="M240" s="24">
        <v>28</v>
      </c>
      <c r="N240" s="24">
        <v>11</v>
      </c>
      <c r="O240" s="24">
        <v>46</v>
      </c>
      <c r="P240" s="24">
        <v>25</v>
      </c>
      <c r="Q240" s="24">
        <v>28</v>
      </c>
      <c r="R240" s="24">
        <v>22</v>
      </c>
    </row>
    <row r="241" spans="1:18" x14ac:dyDescent="0.3">
      <c r="A241" s="17">
        <v>44945</v>
      </c>
      <c r="B241" s="8">
        <f>SUM(C241:X241)</f>
        <v>795</v>
      </c>
      <c r="C241" s="24">
        <v>83</v>
      </c>
      <c r="D241" s="24">
        <v>156</v>
      </c>
      <c r="E241" s="24">
        <v>37</v>
      </c>
      <c r="F241" s="24">
        <v>22</v>
      </c>
      <c r="G241" s="24">
        <v>6</v>
      </c>
      <c r="H241" s="24"/>
      <c r="I241" s="24">
        <v>80</v>
      </c>
      <c r="J241" s="24"/>
      <c r="K241" s="24">
        <v>70</v>
      </c>
      <c r="L241" s="24">
        <v>186</v>
      </c>
      <c r="M241" s="24">
        <v>24</v>
      </c>
      <c r="N241" s="24">
        <v>11</v>
      </c>
      <c r="O241" s="24">
        <v>44</v>
      </c>
      <c r="P241" s="24">
        <v>24</v>
      </c>
      <c r="Q241" s="24">
        <v>26</v>
      </c>
      <c r="R241" s="24">
        <v>26</v>
      </c>
    </row>
    <row r="242" spans="1:18" x14ac:dyDescent="0.3">
      <c r="A242" s="17">
        <v>44946</v>
      </c>
      <c r="B242" s="8">
        <f>SUM(C242:X242)</f>
        <v>744</v>
      </c>
      <c r="C242" s="24">
        <v>74</v>
      </c>
      <c r="D242" s="24">
        <v>139</v>
      </c>
      <c r="E242" s="24">
        <v>28</v>
      </c>
      <c r="F242" s="24">
        <v>24</v>
      </c>
      <c r="G242" s="24">
        <v>7</v>
      </c>
      <c r="H242" s="24"/>
      <c r="I242" s="24">
        <v>77</v>
      </c>
      <c r="J242" s="24"/>
      <c r="K242" s="24">
        <v>74</v>
      </c>
      <c r="L242" s="24">
        <v>177</v>
      </c>
      <c r="M242" s="24">
        <v>24</v>
      </c>
      <c r="N242" s="24">
        <v>10</v>
      </c>
      <c r="O242" s="24">
        <v>42</v>
      </c>
      <c r="P242" s="24">
        <v>23</v>
      </c>
      <c r="Q242" s="24">
        <v>24</v>
      </c>
      <c r="R242" s="24">
        <v>21</v>
      </c>
    </row>
    <row r="243" spans="1:18" x14ac:dyDescent="0.3">
      <c r="A243" s="17">
        <v>44949</v>
      </c>
      <c r="B243" s="8">
        <f>SUM(C243:X243)</f>
        <v>638</v>
      </c>
      <c r="C243" s="24">
        <v>70</v>
      </c>
      <c r="D243" s="24">
        <v>132</v>
      </c>
      <c r="E243" s="24">
        <v>33</v>
      </c>
      <c r="F243" s="24">
        <v>16</v>
      </c>
      <c r="G243" s="24">
        <v>7</v>
      </c>
      <c r="H243" s="24"/>
      <c r="I243" s="24">
        <v>66</v>
      </c>
      <c r="J243" s="24"/>
      <c r="K243" s="24">
        <v>52</v>
      </c>
      <c r="L243" s="24">
        <v>144</v>
      </c>
      <c r="M243" s="24">
        <v>20</v>
      </c>
      <c r="N243" s="24">
        <v>7</v>
      </c>
      <c r="O243" s="24">
        <v>38</v>
      </c>
      <c r="P243" s="24">
        <v>19</v>
      </c>
      <c r="Q243" s="24">
        <v>19</v>
      </c>
      <c r="R243" s="24">
        <v>15</v>
      </c>
    </row>
    <row r="244" spans="1:18" x14ac:dyDescent="0.3">
      <c r="A244" s="17">
        <v>44950</v>
      </c>
      <c r="B244" s="8">
        <f t="shared" ref="B244:B245" si="1">SUM(C244:X244)</f>
        <v>636</v>
      </c>
      <c r="C244" s="24">
        <v>64</v>
      </c>
      <c r="D244" s="24">
        <v>134</v>
      </c>
      <c r="E244" s="24">
        <v>36</v>
      </c>
      <c r="F244" s="24">
        <v>23</v>
      </c>
      <c r="G244" s="24">
        <v>5</v>
      </c>
      <c r="H244" s="24"/>
      <c r="I244" s="24">
        <v>71</v>
      </c>
      <c r="J244" s="24"/>
      <c r="K244" s="24">
        <v>49</v>
      </c>
      <c r="L244" s="24">
        <v>147</v>
      </c>
      <c r="M244" s="24">
        <v>17</v>
      </c>
      <c r="N244" s="24">
        <v>9</v>
      </c>
      <c r="O244" s="24">
        <v>33</v>
      </c>
      <c r="P244" s="24">
        <v>15</v>
      </c>
      <c r="Q244" s="24">
        <v>20</v>
      </c>
      <c r="R244" s="24">
        <v>13</v>
      </c>
    </row>
    <row r="245" spans="1:18" x14ac:dyDescent="0.3">
      <c r="A245" s="17">
        <v>44951</v>
      </c>
      <c r="B245" s="8">
        <f t="shared" si="1"/>
        <v>635</v>
      </c>
      <c r="C245" s="24">
        <v>69</v>
      </c>
      <c r="D245" s="24">
        <v>135</v>
      </c>
      <c r="E245" s="24">
        <v>39</v>
      </c>
      <c r="F245" s="24">
        <v>21</v>
      </c>
      <c r="G245" s="24">
        <v>4</v>
      </c>
      <c r="H245" s="24"/>
      <c r="I245" s="24">
        <v>68</v>
      </c>
      <c r="J245" s="24"/>
      <c r="K245" s="24">
        <v>47</v>
      </c>
      <c r="L245" s="24">
        <v>143</v>
      </c>
      <c r="M245" s="24">
        <v>24</v>
      </c>
      <c r="N245" s="24">
        <v>12</v>
      </c>
      <c r="O245" s="24">
        <v>29</v>
      </c>
      <c r="P245" s="24">
        <v>15</v>
      </c>
      <c r="Q245" s="24">
        <v>20</v>
      </c>
      <c r="R245" s="24">
        <v>9</v>
      </c>
    </row>
    <row r="246" spans="1:18" x14ac:dyDescent="0.3">
      <c r="A246" s="17">
        <v>44952</v>
      </c>
      <c r="B246" s="8">
        <f>SUM(C246:Z246)</f>
        <v>605</v>
      </c>
      <c r="C246" s="24">
        <v>64</v>
      </c>
      <c r="D246" s="24">
        <v>124</v>
      </c>
      <c r="E246" s="24">
        <v>38</v>
      </c>
      <c r="F246" s="24">
        <v>22</v>
      </c>
      <c r="G246" s="24">
        <v>4</v>
      </c>
      <c r="H246" s="24"/>
      <c r="I246" s="24">
        <v>64</v>
      </c>
      <c r="J246" s="24"/>
      <c r="K246" s="24">
        <v>40</v>
      </c>
      <c r="L246" s="24">
        <v>141</v>
      </c>
      <c r="M246" s="24">
        <v>25</v>
      </c>
      <c r="N246" s="24">
        <v>9</v>
      </c>
      <c r="O246" s="24">
        <v>30</v>
      </c>
      <c r="P246" s="24">
        <v>14</v>
      </c>
      <c r="Q246" s="24">
        <v>18</v>
      </c>
      <c r="R246" s="24">
        <v>12</v>
      </c>
    </row>
    <row r="247" spans="1:18" x14ac:dyDescent="0.3">
      <c r="A247" s="17">
        <v>44953</v>
      </c>
      <c r="B247" s="8">
        <f>SUM(C247:Z247)</f>
        <v>587</v>
      </c>
      <c r="C247" s="24">
        <v>60</v>
      </c>
      <c r="D247" s="24">
        <v>124</v>
      </c>
      <c r="E247" s="24">
        <v>35</v>
      </c>
      <c r="F247" s="24">
        <v>19</v>
      </c>
      <c r="G247" s="24">
        <v>5</v>
      </c>
      <c r="H247" s="24"/>
      <c r="I247" s="24">
        <v>66</v>
      </c>
      <c r="J247" s="24"/>
      <c r="K247" s="24">
        <v>39</v>
      </c>
      <c r="L247" s="24">
        <v>135</v>
      </c>
      <c r="M247" s="24">
        <v>25</v>
      </c>
      <c r="N247" s="24">
        <v>6</v>
      </c>
      <c r="O247" s="24">
        <v>26</v>
      </c>
      <c r="P247" s="24">
        <v>16</v>
      </c>
      <c r="Q247" s="24">
        <v>16</v>
      </c>
      <c r="R247" s="24">
        <v>15</v>
      </c>
    </row>
    <row r="248" spans="1:18" x14ac:dyDescent="0.3">
      <c r="A248" s="17">
        <v>44956</v>
      </c>
      <c r="B248" s="8">
        <f>SUM(C248:Z248)</f>
        <v>587</v>
      </c>
      <c r="C248" s="24">
        <v>61</v>
      </c>
      <c r="D248" s="24">
        <v>128</v>
      </c>
      <c r="E248" s="24">
        <v>31</v>
      </c>
      <c r="F248" s="24">
        <v>17</v>
      </c>
      <c r="G248" s="24">
        <v>2</v>
      </c>
      <c r="H248" s="24"/>
      <c r="I248" s="24">
        <v>68</v>
      </c>
      <c r="J248" s="24"/>
      <c r="K248" s="24">
        <v>37</v>
      </c>
      <c r="L248" s="24">
        <v>134</v>
      </c>
      <c r="M248" s="24">
        <v>26</v>
      </c>
      <c r="N248" s="24">
        <v>5</v>
      </c>
      <c r="O248" s="24">
        <v>28</v>
      </c>
      <c r="P248" s="24">
        <v>16</v>
      </c>
      <c r="Q248" s="24">
        <v>18</v>
      </c>
      <c r="R248" s="24">
        <v>16</v>
      </c>
    </row>
    <row r="249" spans="1:18" x14ac:dyDescent="0.3">
      <c r="A249" s="17">
        <v>44957</v>
      </c>
      <c r="B249" s="8">
        <f>SUM(C249:AB249)</f>
        <v>593</v>
      </c>
      <c r="C249" s="24">
        <v>65</v>
      </c>
      <c r="D249" s="24">
        <v>129</v>
      </c>
      <c r="E249" s="24">
        <v>30</v>
      </c>
      <c r="F249" s="24">
        <v>18</v>
      </c>
      <c r="G249" s="24">
        <v>3</v>
      </c>
      <c r="H249" s="24"/>
      <c r="I249" s="24">
        <v>68</v>
      </c>
      <c r="J249" s="24"/>
      <c r="K249" s="24">
        <v>36</v>
      </c>
      <c r="L249" s="24">
        <v>139</v>
      </c>
      <c r="M249" s="24">
        <v>24</v>
      </c>
      <c r="N249" s="24">
        <v>6</v>
      </c>
      <c r="O249" s="24">
        <v>26</v>
      </c>
      <c r="P249" s="24">
        <v>13</v>
      </c>
      <c r="Q249" s="24">
        <v>20</v>
      </c>
      <c r="R249" s="24">
        <v>16</v>
      </c>
    </row>
    <row r="250" spans="1:18" x14ac:dyDescent="0.3">
      <c r="A250" s="17">
        <v>44958</v>
      </c>
      <c r="B250" s="8">
        <f>SUM(C250:AB250)</f>
        <v>578</v>
      </c>
      <c r="C250" s="24">
        <v>70</v>
      </c>
      <c r="D250" s="24">
        <v>132</v>
      </c>
      <c r="E250" s="24">
        <v>32</v>
      </c>
      <c r="F250" s="24">
        <v>15</v>
      </c>
      <c r="G250" s="24">
        <v>5</v>
      </c>
      <c r="H250" s="24"/>
      <c r="I250" s="24">
        <v>72</v>
      </c>
      <c r="J250" s="24"/>
      <c r="K250" s="24">
        <v>31</v>
      </c>
      <c r="L250" s="24">
        <v>134</v>
      </c>
      <c r="M250" s="24">
        <v>17</v>
      </c>
      <c r="N250" s="24">
        <v>6</v>
      </c>
      <c r="O250" s="24">
        <v>25</v>
      </c>
      <c r="P250" s="24">
        <v>8</v>
      </c>
      <c r="Q250" s="24">
        <v>16</v>
      </c>
      <c r="R250" s="24">
        <v>15</v>
      </c>
    </row>
    <row r="251" spans="1:18" x14ac:dyDescent="0.3">
      <c r="A251" s="17">
        <v>44959</v>
      </c>
      <c r="B251" s="8">
        <f>SUM(C251:AB251)</f>
        <v>593</v>
      </c>
      <c r="C251" s="24">
        <v>68</v>
      </c>
      <c r="D251" s="24">
        <v>132</v>
      </c>
      <c r="E251" s="24">
        <v>31</v>
      </c>
      <c r="F251" s="24">
        <v>14</v>
      </c>
      <c r="G251" s="24">
        <v>5</v>
      </c>
      <c r="H251" s="24"/>
      <c r="I251" s="24">
        <v>66</v>
      </c>
      <c r="J251" s="24"/>
      <c r="K251" s="24">
        <v>32</v>
      </c>
      <c r="L251" s="24">
        <v>153</v>
      </c>
      <c r="M251" s="24">
        <v>21</v>
      </c>
      <c r="N251" s="24">
        <v>4</v>
      </c>
      <c r="O251" s="24">
        <v>25</v>
      </c>
      <c r="P251" s="24">
        <v>10</v>
      </c>
      <c r="Q251" s="24">
        <v>16</v>
      </c>
      <c r="R251" s="24">
        <v>16</v>
      </c>
    </row>
    <row r="252" spans="1:18" x14ac:dyDescent="0.3">
      <c r="A252" s="17">
        <v>44960</v>
      </c>
      <c r="B252" s="8">
        <f>SUM(C252:AB252)</f>
        <v>595</v>
      </c>
      <c r="C252" s="24">
        <v>65</v>
      </c>
      <c r="D252" s="24">
        <v>117</v>
      </c>
      <c r="E252" s="24">
        <v>37</v>
      </c>
      <c r="F252" s="24">
        <v>12</v>
      </c>
      <c r="G252" s="24">
        <v>3</v>
      </c>
      <c r="H252" s="24"/>
      <c r="I252" s="24">
        <v>59</v>
      </c>
      <c r="J252" s="24"/>
      <c r="K252" s="24">
        <v>41</v>
      </c>
      <c r="L252" s="24">
        <v>160</v>
      </c>
      <c r="M252" s="24">
        <v>23</v>
      </c>
      <c r="N252" s="24">
        <v>5</v>
      </c>
      <c r="O252" s="24">
        <v>26</v>
      </c>
      <c r="P252" s="24">
        <v>13</v>
      </c>
      <c r="Q252" s="24">
        <v>16</v>
      </c>
      <c r="R252" s="24">
        <v>18</v>
      </c>
    </row>
    <row r="253" spans="1:18" x14ac:dyDescent="0.3">
      <c r="A253" s="17">
        <v>44963</v>
      </c>
      <c r="B253" s="8">
        <f>SUM(C253:AB253)</f>
        <v>596</v>
      </c>
      <c r="C253" s="24">
        <v>69</v>
      </c>
      <c r="D253" s="24">
        <v>137</v>
      </c>
      <c r="E253" s="24">
        <v>24</v>
      </c>
      <c r="F253" s="24">
        <v>14</v>
      </c>
      <c r="G253" s="24">
        <v>2</v>
      </c>
      <c r="H253" s="24"/>
      <c r="I253" s="24">
        <v>65</v>
      </c>
      <c r="J253" s="24"/>
      <c r="K253" s="24">
        <v>44</v>
      </c>
      <c r="L253" s="24">
        <v>154</v>
      </c>
      <c r="M253" s="24">
        <v>22</v>
      </c>
      <c r="N253" s="24">
        <v>7</v>
      </c>
      <c r="O253" s="24">
        <v>22</v>
      </c>
      <c r="P253" s="24">
        <v>12</v>
      </c>
      <c r="Q253" s="24">
        <v>10</v>
      </c>
      <c r="R253" s="24">
        <v>14</v>
      </c>
    </row>
    <row r="254" spans="1:18" x14ac:dyDescent="0.3">
      <c r="A254" s="17">
        <v>44964</v>
      </c>
      <c r="B254" s="8">
        <f>SUM(C254:AD254)</f>
        <v>629</v>
      </c>
      <c r="C254" s="24">
        <v>82</v>
      </c>
      <c r="D254" s="24">
        <v>141</v>
      </c>
      <c r="E254" s="24">
        <v>28</v>
      </c>
      <c r="F254" s="24">
        <v>14</v>
      </c>
      <c r="G254" s="24">
        <v>3</v>
      </c>
      <c r="H254" s="24"/>
      <c r="I254" s="24">
        <v>66</v>
      </c>
      <c r="J254" s="24"/>
      <c r="K254" s="24">
        <v>48</v>
      </c>
      <c r="L254" s="24">
        <v>152</v>
      </c>
      <c r="M254" s="24">
        <v>23</v>
      </c>
      <c r="N254" s="24">
        <v>8</v>
      </c>
      <c r="O254" s="24">
        <v>24</v>
      </c>
      <c r="P254" s="24">
        <v>13</v>
      </c>
      <c r="Q254" s="24">
        <v>11</v>
      </c>
      <c r="R254" s="24">
        <v>16</v>
      </c>
    </row>
    <row r="255" spans="1:18" x14ac:dyDescent="0.3">
      <c r="A255" s="17">
        <v>44965</v>
      </c>
      <c r="B255" s="8">
        <f>SUM(C255:AD255)</f>
        <v>652</v>
      </c>
      <c r="C255" s="24">
        <v>93</v>
      </c>
      <c r="D255" s="24">
        <v>130</v>
      </c>
      <c r="E255" s="24">
        <v>31</v>
      </c>
      <c r="F255" s="24">
        <v>14</v>
      </c>
      <c r="G255" s="24">
        <v>6</v>
      </c>
      <c r="H255" s="24"/>
      <c r="I255" s="24">
        <v>66</v>
      </c>
      <c r="J255" s="24"/>
      <c r="K255" s="24">
        <v>47</v>
      </c>
      <c r="L255" s="24">
        <v>170</v>
      </c>
      <c r="M255" s="24">
        <v>24</v>
      </c>
      <c r="N255" s="24">
        <v>7</v>
      </c>
      <c r="O255" s="24">
        <v>23</v>
      </c>
      <c r="P255" s="24">
        <v>13</v>
      </c>
      <c r="Q255" s="24">
        <v>9</v>
      </c>
      <c r="R255" s="24">
        <v>19</v>
      </c>
    </row>
    <row r="256" spans="1:18" x14ac:dyDescent="0.3">
      <c r="A256" s="17">
        <v>44966</v>
      </c>
      <c r="B256" s="8">
        <f>SUM(C256:AF256)</f>
        <v>656</v>
      </c>
      <c r="C256" s="24">
        <v>90</v>
      </c>
      <c r="D256" s="24">
        <v>141</v>
      </c>
      <c r="E256" s="24">
        <v>25</v>
      </c>
      <c r="F256" s="24">
        <v>15</v>
      </c>
      <c r="G256" s="24">
        <v>3</v>
      </c>
      <c r="H256" s="24"/>
      <c r="I256" s="24">
        <v>71</v>
      </c>
      <c r="J256" s="24"/>
      <c r="K256" s="24">
        <v>42</v>
      </c>
      <c r="L256" s="24">
        <v>167</v>
      </c>
      <c r="M256" s="24">
        <v>29</v>
      </c>
      <c r="N256" s="24">
        <v>7</v>
      </c>
      <c r="O256" s="24">
        <v>23</v>
      </c>
      <c r="P256" s="24">
        <v>16</v>
      </c>
      <c r="Q256" s="24">
        <v>7</v>
      </c>
      <c r="R256" s="24">
        <v>20</v>
      </c>
    </row>
    <row r="257" spans="1:18" x14ac:dyDescent="0.3">
      <c r="A257" s="17">
        <v>44967</v>
      </c>
      <c r="B257" s="8">
        <f>SUM(C257:AF257)</f>
        <v>643</v>
      </c>
      <c r="C257" s="24">
        <v>81</v>
      </c>
      <c r="D257" s="24">
        <v>143</v>
      </c>
      <c r="E257" s="24">
        <v>25</v>
      </c>
      <c r="F257" s="24">
        <v>14</v>
      </c>
      <c r="G257" s="24">
        <v>4</v>
      </c>
      <c r="H257" s="24"/>
      <c r="I257" s="24">
        <v>61</v>
      </c>
      <c r="J257" s="24"/>
      <c r="K257" s="24">
        <v>49</v>
      </c>
      <c r="L257" s="24">
        <v>168</v>
      </c>
      <c r="M257" s="24">
        <v>27</v>
      </c>
      <c r="N257" s="24">
        <v>5</v>
      </c>
      <c r="O257" s="24">
        <v>25</v>
      </c>
      <c r="P257" s="24">
        <v>11</v>
      </c>
      <c r="Q257" s="24">
        <v>8</v>
      </c>
      <c r="R257" s="24">
        <v>22</v>
      </c>
    </row>
    <row r="258" spans="1:18" x14ac:dyDescent="0.3">
      <c r="A258" s="17">
        <v>44970</v>
      </c>
      <c r="B258" s="8">
        <f>SUM(C258:AF258)</f>
        <v>714</v>
      </c>
      <c r="C258" s="24">
        <v>104</v>
      </c>
      <c r="D258" s="24">
        <v>162</v>
      </c>
      <c r="E258" s="24">
        <v>30</v>
      </c>
      <c r="F258" s="24">
        <v>18</v>
      </c>
      <c r="G258" s="24">
        <v>8</v>
      </c>
      <c r="H258" s="24"/>
      <c r="I258" s="24">
        <v>67</v>
      </c>
      <c r="J258" s="24"/>
      <c r="K258" s="24">
        <v>43</v>
      </c>
      <c r="L258" s="24">
        <v>174</v>
      </c>
      <c r="M258" s="24">
        <v>24</v>
      </c>
      <c r="N258" s="24">
        <v>4</v>
      </c>
      <c r="O258" s="24">
        <v>38</v>
      </c>
      <c r="P258" s="24">
        <v>14</v>
      </c>
      <c r="Q258" s="24">
        <v>6</v>
      </c>
      <c r="R258" s="24">
        <v>22</v>
      </c>
    </row>
    <row r="259" spans="1:18" x14ac:dyDescent="0.3">
      <c r="A259" s="17">
        <v>44971</v>
      </c>
      <c r="B259" s="8">
        <f>SUM(C259:AH259)</f>
        <v>715</v>
      </c>
      <c r="C259" s="24">
        <v>96</v>
      </c>
      <c r="D259" s="24">
        <v>157</v>
      </c>
      <c r="E259" s="24">
        <v>31</v>
      </c>
      <c r="F259" s="24">
        <v>16</v>
      </c>
      <c r="G259" s="24">
        <v>8</v>
      </c>
      <c r="H259" s="24"/>
      <c r="I259" s="24">
        <v>68</v>
      </c>
      <c r="J259" s="24"/>
      <c r="K259" s="24">
        <v>44</v>
      </c>
      <c r="L259" s="24">
        <v>187</v>
      </c>
      <c r="M259" s="24">
        <v>23</v>
      </c>
      <c r="N259" s="24">
        <v>5</v>
      </c>
      <c r="O259" s="24">
        <v>37</v>
      </c>
      <c r="P259" s="24">
        <v>9</v>
      </c>
      <c r="Q259" s="24">
        <v>8</v>
      </c>
      <c r="R259" s="24">
        <v>26</v>
      </c>
    </row>
    <row r="260" spans="1:18" x14ac:dyDescent="0.3">
      <c r="A260" s="17">
        <v>44972</v>
      </c>
      <c r="B260" s="8">
        <f>SUM(C260:AH260)</f>
        <v>752</v>
      </c>
      <c r="C260" s="24">
        <v>88</v>
      </c>
      <c r="D260" s="24">
        <v>165</v>
      </c>
      <c r="E260" s="24">
        <v>33</v>
      </c>
      <c r="F260" s="24">
        <v>16</v>
      </c>
      <c r="G260" s="24">
        <v>10</v>
      </c>
      <c r="H260" s="24"/>
      <c r="I260" s="24">
        <v>66</v>
      </c>
      <c r="J260" s="24"/>
      <c r="K260" s="24">
        <v>39</v>
      </c>
      <c r="L260" s="24">
        <v>210</v>
      </c>
      <c r="M260" s="24">
        <v>24</v>
      </c>
      <c r="N260" s="24">
        <v>14</v>
      </c>
      <c r="O260" s="24">
        <v>41</v>
      </c>
      <c r="P260" s="24">
        <v>12</v>
      </c>
      <c r="Q260" s="24">
        <v>10</v>
      </c>
      <c r="R260" s="24">
        <v>24</v>
      </c>
    </row>
    <row r="261" spans="1:18" x14ac:dyDescent="0.3">
      <c r="A261" s="17">
        <v>44973</v>
      </c>
      <c r="B261" s="8">
        <f>SUM(C261:AJ261)</f>
        <v>809</v>
      </c>
      <c r="C261" s="24">
        <v>98</v>
      </c>
      <c r="D261" s="24">
        <v>171</v>
      </c>
      <c r="E261" s="24">
        <v>32</v>
      </c>
      <c r="F261" s="24">
        <v>18</v>
      </c>
      <c r="G261" s="24">
        <v>9</v>
      </c>
      <c r="H261" s="24"/>
      <c r="I261" s="24">
        <v>66</v>
      </c>
      <c r="J261" s="24"/>
      <c r="K261" s="24">
        <v>55</v>
      </c>
      <c r="L261" s="24">
        <v>227</v>
      </c>
      <c r="M261" s="24">
        <v>24</v>
      </c>
      <c r="N261" s="24">
        <v>11</v>
      </c>
      <c r="O261" s="24">
        <v>41</v>
      </c>
      <c r="P261" s="24">
        <v>14</v>
      </c>
      <c r="Q261" s="24">
        <v>12</v>
      </c>
      <c r="R261" s="24">
        <v>31</v>
      </c>
    </row>
    <row r="262" spans="1:18" x14ac:dyDescent="0.3">
      <c r="A262" s="17">
        <v>44974</v>
      </c>
      <c r="B262" s="8">
        <f>SUM(C262:AJ262)</f>
        <v>843</v>
      </c>
      <c r="C262" s="24">
        <v>109</v>
      </c>
      <c r="D262" s="24">
        <v>183</v>
      </c>
      <c r="E262" s="24">
        <v>33</v>
      </c>
      <c r="F262" s="24">
        <v>19</v>
      </c>
      <c r="G262" s="24">
        <v>8</v>
      </c>
      <c r="H262" s="24"/>
      <c r="I262" s="24">
        <v>71</v>
      </c>
      <c r="J262" s="24"/>
      <c r="K262" s="24">
        <v>61</v>
      </c>
      <c r="L262" s="24">
        <v>222</v>
      </c>
      <c r="M262" s="24">
        <v>26</v>
      </c>
      <c r="N262" s="24">
        <v>9</v>
      </c>
      <c r="O262" s="24">
        <v>40</v>
      </c>
      <c r="P262" s="24">
        <v>13</v>
      </c>
      <c r="Q262" s="24">
        <v>11</v>
      </c>
      <c r="R262" s="24">
        <v>38</v>
      </c>
    </row>
    <row r="263" spans="1:18" x14ac:dyDescent="0.3">
      <c r="A263" s="17">
        <v>44977</v>
      </c>
      <c r="B263" s="8">
        <f>SUM(C263:AJ263)</f>
        <v>898</v>
      </c>
      <c r="C263" s="24">
        <v>110</v>
      </c>
      <c r="D263" s="24">
        <v>199</v>
      </c>
      <c r="E263" s="24">
        <v>38</v>
      </c>
      <c r="F263" s="24">
        <v>18</v>
      </c>
      <c r="G263" s="24">
        <v>9</v>
      </c>
      <c r="H263" s="24"/>
      <c r="I263" s="24">
        <v>75</v>
      </c>
      <c r="J263" s="24"/>
      <c r="K263" s="24">
        <v>55</v>
      </c>
      <c r="L263" s="24">
        <v>245</v>
      </c>
      <c r="M263" s="24">
        <v>31</v>
      </c>
      <c r="N263" s="24">
        <v>11</v>
      </c>
      <c r="O263" s="24">
        <v>48</v>
      </c>
      <c r="P263" s="24">
        <v>12</v>
      </c>
      <c r="Q263" s="24">
        <v>12</v>
      </c>
      <c r="R263" s="24">
        <v>35</v>
      </c>
    </row>
    <row r="264" spans="1:18" x14ac:dyDescent="0.3">
      <c r="A264" s="17">
        <v>44978</v>
      </c>
      <c r="B264" s="8">
        <f>SUM(C264:AL264)</f>
        <v>931</v>
      </c>
      <c r="C264" s="24">
        <v>108</v>
      </c>
      <c r="D264" s="24">
        <v>205</v>
      </c>
      <c r="E264" s="24">
        <v>41</v>
      </c>
      <c r="F264" s="24">
        <v>19</v>
      </c>
      <c r="G264" s="24">
        <v>8</v>
      </c>
      <c r="H264" s="24"/>
      <c r="I264" s="24">
        <v>76</v>
      </c>
      <c r="J264" s="24"/>
      <c r="K264" s="24">
        <v>59</v>
      </c>
      <c r="L264" s="24">
        <v>250</v>
      </c>
      <c r="M264" s="24">
        <v>41</v>
      </c>
      <c r="N264" s="24">
        <v>10</v>
      </c>
      <c r="O264" s="24">
        <v>47</v>
      </c>
      <c r="P264" s="24">
        <v>17</v>
      </c>
      <c r="Q264" s="24">
        <v>15</v>
      </c>
      <c r="R264" s="24">
        <v>35</v>
      </c>
    </row>
    <row r="265" spans="1:18" x14ac:dyDescent="0.3">
      <c r="A265" s="17">
        <v>44979</v>
      </c>
      <c r="B265" s="8">
        <f>SUM(C265:AL265)</f>
        <v>970</v>
      </c>
      <c r="C265" s="24">
        <v>119</v>
      </c>
      <c r="D265" s="24">
        <v>206</v>
      </c>
      <c r="E265" s="24">
        <v>47</v>
      </c>
      <c r="F265" s="24">
        <v>21</v>
      </c>
      <c r="G265" s="24">
        <v>8</v>
      </c>
      <c r="H265" s="24"/>
      <c r="I265" s="24">
        <v>80</v>
      </c>
      <c r="J265" s="24"/>
      <c r="K265" s="24">
        <v>58</v>
      </c>
      <c r="L265" s="24">
        <v>263</v>
      </c>
      <c r="M265" s="24">
        <v>45</v>
      </c>
      <c r="N265" s="24">
        <v>13</v>
      </c>
      <c r="O265" s="24">
        <v>42</v>
      </c>
      <c r="P265" s="24">
        <v>19</v>
      </c>
      <c r="Q265" s="24">
        <v>14</v>
      </c>
      <c r="R265" s="24">
        <v>35</v>
      </c>
    </row>
    <row r="266" spans="1:18" x14ac:dyDescent="0.3">
      <c r="A266" s="17">
        <v>44980</v>
      </c>
      <c r="B266" s="8">
        <f t="shared" ref="B266:B268" si="2">SUM(C266:AL266)</f>
        <v>972</v>
      </c>
      <c r="C266" s="24">
        <v>122</v>
      </c>
      <c r="D266" s="24">
        <v>209</v>
      </c>
      <c r="E266" s="24">
        <v>45</v>
      </c>
      <c r="F266" s="24">
        <v>14</v>
      </c>
      <c r="G266" s="24">
        <v>5</v>
      </c>
      <c r="H266" s="24"/>
      <c r="I266" s="24">
        <v>84</v>
      </c>
      <c r="J266" s="24"/>
      <c r="K266" s="24">
        <v>54</v>
      </c>
      <c r="L266" s="24">
        <v>274</v>
      </c>
      <c r="M266" s="24">
        <v>46</v>
      </c>
      <c r="N266" s="24">
        <v>17</v>
      </c>
      <c r="O266" s="24">
        <v>40</v>
      </c>
      <c r="P266" s="24">
        <v>15</v>
      </c>
      <c r="Q266" s="24">
        <v>15</v>
      </c>
      <c r="R266" s="24">
        <v>32</v>
      </c>
    </row>
    <row r="267" spans="1:18" x14ac:dyDescent="0.3">
      <c r="A267" s="17">
        <v>44981</v>
      </c>
      <c r="B267" s="8">
        <f t="shared" si="2"/>
        <v>974</v>
      </c>
      <c r="C267" s="24">
        <v>117</v>
      </c>
      <c r="D267" s="24">
        <v>216</v>
      </c>
      <c r="E267" s="24">
        <v>38</v>
      </c>
      <c r="F267" s="24">
        <v>15</v>
      </c>
      <c r="G267" s="24">
        <v>7</v>
      </c>
      <c r="H267" s="24"/>
      <c r="I267" s="24">
        <v>83</v>
      </c>
      <c r="J267" s="24"/>
      <c r="K267" s="24">
        <v>61</v>
      </c>
      <c r="L267" s="24">
        <v>280</v>
      </c>
      <c r="M267" s="24">
        <v>42</v>
      </c>
      <c r="N267" s="24">
        <v>19</v>
      </c>
      <c r="O267" s="24">
        <v>37</v>
      </c>
      <c r="P267" s="24">
        <v>14</v>
      </c>
      <c r="Q267" s="24">
        <v>14</v>
      </c>
      <c r="R267" s="24">
        <v>31</v>
      </c>
    </row>
    <row r="268" spans="1:18" x14ac:dyDescent="0.3">
      <c r="A268" s="17">
        <v>44984</v>
      </c>
      <c r="B268" s="8">
        <f t="shared" si="2"/>
        <v>1012</v>
      </c>
      <c r="C268" s="24">
        <v>118</v>
      </c>
      <c r="D268" s="24">
        <v>218</v>
      </c>
      <c r="E268" s="24">
        <v>33</v>
      </c>
      <c r="F268" s="24">
        <v>15</v>
      </c>
      <c r="G268" s="24">
        <v>9</v>
      </c>
      <c r="H268" s="24"/>
      <c r="I268" s="24">
        <v>86</v>
      </c>
      <c r="J268" s="24"/>
      <c r="K268" s="24">
        <v>55</v>
      </c>
      <c r="L268" s="24">
        <v>325</v>
      </c>
      <c r="M268" s="24">
        <v>40</v>
      </c>
      <c r="N268" s="24">
        <v>18</v>
      </c>
      <c r="O268" s="24">
        <v>34</v>
      </c>
      <c r="P268" s="24">
        <v>17</v>
      </c>
      <c r="Q268" s="24">
        <v>16</v>
      </c>
      <c r="R268" s="24">
        <v>28</v>
      </c>
    </row>
    <row r="269" spans="1:18" x14ac:dyDescent="0.3">
      <c r="A269" s="17">
        <v>44985</v>
      </c>
      <c r="B269" s="8">
        <f>SUM(C269:AN269)</f>
        <v>1027</v>
      </c>
      <c r="C269" s="24">
        <v>121</v>
      </c>
      <c r="D269" s="24">
        <v>220</v>
      </c>
      <c r="E269" s="24">
        <v>34</v>
      </c>
      <c r="F269" s="24">
        <v>13</v>
      </c>
      <c r="G269" s="24">
        <v>9</v>
      </c>
      <c r="H269" s="24"/>
      <c r="I269" s="24">
        <v>93</v>
      </c>
      <c r="J269" s="24"/>
      <c r="K269" s="24">
        <v>56</v>
      </c>
      <c r="L269" s="24">
        <v>326</v>
      </c>
      <c r="M269" s="24">
        <v>39</v>
      </c>
      <c r="N269" s="24">
        <v>19</v>
      </c>
      <c r="O269" s="24">
        <v>32</v>
      </c>
      <c r="P269" s="24">
        <v>19</v>
      </c>
      <c r="Q269" s="24">
        <v>18</v>
      </c>
      <c r="R269" s="24">
        <v>28</v>
      </c>
    </row>
    <row r="270" spans="1:18" x14ac:dyDescent="0.3">
      <c r="A270" s="17">
        <v>44986</v>
      </c>
      <c r="B270" s="8">
        <f>SUM(C270:AN270)</f>
        <v>999</v>
      </c>
      <c r="C270" s="24">
        <v>109</v>
      </c>
      <c r="D270" s="24">
        <v>239</v>
      </c>
      <c r="E270" s="24">
        <v>28</v>
      </c>
      <c r="F270" s="24">
        <v>13</v>
      </c>
      <c r="G270" s="24">
        <v>8</v>
      </c>
      <c r="H270" s="24"/>
      <c r="I270" s="24">
        <v>92</v>
      </c>
      <c r="J270" s="24"/>
      <c r="K270" s="24">
        <v>57</v>
      </c>
      <c r="L270" s="24">
        <v>299</v>
      </c>
      <c r="M270" s="24">
        <v>44</v>
      </c>
      <c r="N270" s="24">
        <v>28</v>
      </c>
      <c r="O270" s="24">
        <v>34</v>
      </c>
      <c r="P270" s="24">
        <v>14</v>
      </c>
      <c r="Q270" s="24">
        <v>12</v>
      </c>
      <c r="R270" s="24">
        <v>22</v>
      </c>
    </row>
    <row r="271" spans="1:18" x14ac:dyDescent="0.3">
      <c r="A271" s="17">
        <v>44987</v>
      </c>
      <c r="B271" s="8">
        <f>SUM(C271:AP271)</f>
        <v>976</v>
      </c>
      <c r="C271" s="24">
        <v>108</v>
      </c>
      <c r="D271" s="24">
        <v>233</v>
      </c>
      <c r="E271" s="24">
        <v>25</v>
      </c>
      <c r="F271" s="24">
        <v>13</v>
      </c>
      <c r="G271" s="24">
        <v>8</v>
      </c>
      <c r="H271" s="24"/>
      <c r="I271" s="24">
        <v>91</v>
      </c>
      <c r="J271" s="24"/>
      <c r="K271" s="24">
        <v>49</v>
      </c>
      <c r="L271" s="24">
        <v>292</v>
      </c>
      <c r="M271" s="24">
        <v>45</v>
      </c>
      <c r="N271" s="24">
        <v>26</v>
      </c>
      <c r="O271" s="24">
        <v>33</v>
      </c>
      <c r="P271" s="24">
        <v>19</v>
      </c>
      <c r="Q271" s="24">
        <v>11</v>
      </c>
      <c r="R271" s="24">
        <v>23</v>
      </c>
    </row>
    <row r="272" spans="1:18" x14ac:dyDescent="0.3">
      <c r="A272" s="17">
        <v>44988</v>
      </c>
      <c r="B272" s="8">
        <f>SUM(C272:AP272)</f>
        <v>967</v>
      </c>
      <c r="C272" s="24">
        <v>117</v>
      </c>
      <c r="D272" s="24">
        <v>219</v>
      </c>
      <c r="E272" s="24">
        <v>26</v>
      </c>
      <c r="F272" s="24">
        <v>16</v>
      </c>
      <c r="G272" s="24">
        <v>10</v>
      </c>
      <c r="H272" s="24"/>
      <c r="I272" s="24">
        <v>82</v>
      </c>
      <c r="J272" s="24"/>
      <c r="K272" s="24">
        <v>52</v>
      </c>
      <c r="L272" s="24">
        <v>292</v>
      </c>
      <c r="M272" s="24">
        <v>43</v>
      </c>
      <c r="N272" s="24">
        <v>21</v>
      </c>
      <c r="O272" s="24">
        <v>39</v>
      </c>
      <c r="P272" s="24">
        <v>17</v>
      </c>
      <c r="Q272" s="24">
        <v>10</v>
      </c>
      <c r="R272" s="24">
        <v>23</v>
      </c>
    </row>
    <row r="273" spans="1:18" x14ac:dyDescent="0.3">
      <c r="A273" s="17">
        <v>44991</v>
      </c>
      <c r="B273" s="8">
        <f>SUM(C273:AP273)</f>
        <v>1009</v>
      </c>
      <c r="C273" s="24">
        <v>131</v>
      </c>
      <c r="D273" s="24">
        <v>212</v>
      </c>
      <c r="E273" s="24">
        <v>20</v>
      </c>
      <c r="F273" s="24">
        <v>11</v>
      </c>
      <c r="G273" s="24">
        <v>8</v>
      </c>
      <c r="H273" s="24"/>
      <c r="I273" s="24">
        <v>100</v>
      </c>
      <c r="J273" s="24"/>
      <c r="K273" s="24">
        <v>66</v>
      </c>
      <c r="L273" s="24">
        <v>289</v>
      </c>
      <c r="M273" s="24">
        <v>51</v>
      </c>
      <c r="N273" s="24">
        <v>20</v>
      </c>
      <c r="O273" s="24">
        <v>44</v>
      </c>
      <c r="P273" s="24">
        <v>23</v>
      </c>
      <c r="Q273" s="24">
        <v>12</v>
      </c>
      <c r="R273" s="24">
        <v>22</v>
      </c>
    </row>
    <row r="274" spans="1:18" x14ac:dyDescent="0.3">
      <c r="A274" s="17">
        <v>44992</v>
      </c>
      <c r="B274" s="8">
        <f>SUM(C274:AR274)</f>
        <v>1056</v>
      </c>
      <c r="C274" s="24">
        <v>141</v>
      </c>
      <c r="D274" s="24">
        <v>211</v>
      </c>
      <c r="E274" s="24">
        <v>24</v>
      </c>
      <c r="F274" s="24">
        <v>15</v>
      </c>
      <c r="G274" s="24">
        <v>6</v>
      </c>
      <c r="H274" s="24"/>
      <c r="I274" s="24">
        <v>96</v>
      </c>
      <c r="J274" s="24"/>
      <c r="K274" s="24">
        <v>65</v>
      </c>
      <c r="L274" s="24">
        <v>317</v>
      </c>
      <c r="M274" s="24">
        <v>46</v>
      </c>
      <c r="N274" s="24">
        <v>20</v>
      </c>
      <c r="O274" s="24">
        <v>44</v>
      </c>
      <c r="P274" s="24">
        <v>28</v>
      </c>
      <c r="Q274" s="24">
        <v>21</v>
      </c>
      <c r="R274" s="24">
        <v>22</v>
      </c>
    </row>
    <row r="275" spans="1:18" x14ac:dyDescent="0.3">
      <c r="A275" s="17">
        <v>44993</v>
      </c>
      <c r="B275" s="8">
        <f>SUM(C275:AR275)</f>
        <v>1077</v>
      </c>
      <c r="C275" s="24">
        <v>136</v>
      </c>
      <c r="D275" s="24">
        <v>198</v>
      </c>
      <c r="E275" s="24">
        <v>28</v>
      </c>
      <c r="F275" s="24">
        <v>18</v>
      </c>
      <c r="G275" s="24">
        <v>9</v>
      </c>
      <c r="H275" s="24"/>
      <c r="I275" s="24">
        <v>95</v>
      </c>
      <c r="J275" s="24"/>
      <c r="K275" s="24">
        <v>69</v>
      </c>
      <c r="L275" s="24">
        <v>334</v>
      </c>
      <c r="M275" s="24">
        <v>51</v>
      </c>
      <c r="N275" s="24">
        <v>26</v>
      </c>
      <c r="O275" s="24">
        <v>45</v>
      </c>
      <c r="P275" s="24">
        <v>24</v>
      </c>
      <c r="Q275" s="24">
        <v>19</v>
      </c>
      <c r="R275" s="24">
        <v>25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EFDD9-A4AA-4AD3-B77A-84A1FE9F6B4E}">
  <dimension ref="A1:AE275"/>
  <sheetViews>
    <sheetView zoomScale="85" workbookViewId="0">
      <pane ySplit="2" topLeftCell="A256" activePane="bottomLeft" state="frozen"/>
      <selection pane="bottomLeft"/>
    </sheetView>
  </sheetViews>
  <sheetFormatPr baseColWidth="10" defaultColWidth="11.453125" defaultRowHeight="14" x14ac:dyDescent="0.3"/>
  <cols>
    <col min="1" max="1" width="16.54296875" style="3" customWidth="1"/>
    <col min="2" max="2" width="14.453125" style="7" bestFit="1" customWidth="1"/>
    <col min="3" max="3" width="14.81640625" style="3" customWidth="1"/>
    <col min="4" max="4" width="13.453125" style="3" customWidth="1"/>
    <col min="5" max="5" width="12" style="3" customWidth="1"/>
    <col min="6" max="6" width="11.54296875" style="3" bestFit="1" customWidth="1"/>
    <col min="7" max="7" width="11.54296875" style="3" customWidth="1"/>
    <col min="8" max="8" width="14.81640625" style="3" customWidth="1"/>
    <col min="9" max="9" width="14.453125" style="3" customWidth="1"/>
    <col min="10" max="10" width="16.81640625" style="3" customWidth="1"/>
    <col min="11" max="11" width="13.26953125" style="3" bestFit="1" customWidth="1"/>
    <col min="12" max="12" width="13.453125" style="3" customWidth="1"/>
    <col min="13" max="13" width="11.54296875" style="3" bestFit="1" customWidth="1"/>
    <col min="14" max="14" width="13.453125" style="3" customWidth="1"/>
    <col min="15" max="15" width="12" style="3" customWidth="1"/>
    <col min="16" max="17" width="11.54296875" style="3" bestFit="1" customWidth="1"/>
    <col min="18" max="18" width="15.453125" style="3" customWidth="1"/>
    <col min="19" max="19" width="4.7265625" style="3" customWidth="1"/>
    <col min="20" max="20" width="27.54296875" style="3" customWidth="1"/>
    <col min="21" max="21" width="25.1796875" style="3" customWidth="1"/>
    <col min="22" max="22" width="62.453125" style="3" customWidth="1"/>
    <col min="23" max="23" width="93.81640625" style="3" bestFit="1" customWidth="1"/>
    <col min="24" max="16384" width="11.453125" style="3"/>
  </cols>
  <sheetData>
    <row r="1" spans="1:31" ht="32.15" customHeight="1" x14ac:dyDescent="0.3">
      <c r="A1" s="18" t="s">
        <v>23</v>
      </c>
      <c r="D1" s="6"/>
      <c r="E1" s="6"/>
      <c r="F1" s="6"/>
      <c r="G1" s="6"/>
      <c r="H1" s="6"/>
      <c r="I1" s="6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ht="20.149999999999999" customHeight="1" x14ac:dyDescent="0.3">
      <c r="A2" s="23" t="s">
        <v>0</v>
      </c>
      <c r="B2" s="19" t="str">
        <f>'COVID gesamt im KH'!B2</f>
        <v>Summe</v>
      </c>
      <c r="C2" s="20" t="str">
        <f>'COVID gesamt im KH'!C2</f>
        <v>Baden-Württemberg</v>
      </c>
      <c r="D2" s="21" t="str">
        <f>'COVID gesamt im KH'!D2</f>
        <v xml:space="preserve"> Bayern</v>
      </c>
      <c r="E2" s="21" t="str">
        <f>'COVID gesamt im KH'!E2</f>
        <v>Berlin</v>
      </c>
      <c r="F2" s="21" t="str">
        <f>'COVID gesamt im KH'!F2</f>
        <v>Brandenburg</v>
      </c>
      <c r="G2" s="21" t="str">
        <f>'COVID gesamt im KH'!G2</f>
        <v>Bremen</v>
      </c>
      <c r="H2" s="21" t="str">
        <f>'COVID gesamt im KH'!H2</f>
        <v>Hamburg</v>
      </c>
      <c r="I2" s="21" t="str">
        <f>'COVID gesamt im KH'!I2</f>
        <v>Hessen</v>
      </c>
      <c r="J2" s="22" t="str">
        <f>'COVID gesamt im KH'!J2</f>
        <v>Mecklenburg-Vorpommern</v>
      </c>
      <c r="K2" s="22" t="str">
        <f>'COVID gesamt im KH'!K2</f>
        <v>Niedersachsen</v>
      </c>
      <c r="L2" s="22" t="str">
        <f>'COVID gesamt im KH'!L2</f>
        <v>Nordrhein-Westfalen</v>
      </c>
      <c r="M2" s="22" t="str">
        <f>'COVID gesamt im KH'!M2</f>
        <v xml:space="preserve">Rheinland-Pfalz </v>
      </c>
      <c r="N2" s="22" t="str">
        <f>'COVID gesamt im KH'!N2</f>
        <v xml:space="preserve">Saarland </v>
      </c>
      <c r="O2" s="22" t="str">
        <f>'COVID gesamt im KH'!O2</f>
        <v>Sachsen</v>
      </c>
      <c r="P2" s="22" t="str">
        <f>'COVID gesamt im KH'!P2</f>
        <v>Sachsen-Anhalt</v>
      </c>
      <c r="Q2" s="22" t="str">
        <f>'COVID gesamt im KH'!Q2</f>
        <v>Schleswig-Holstein</v>
      </c>
      <c r="R2" s="22" t="str">
        <f>'COVID gesamt im KH'!R2</f>
        <v>Thüringen</v>
      </c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ht="20.149999999999999" customHeight="1" x14ac:dyDescent="0.35">
      <c r="A3" s="17">
        <v>44593</v>
      </c>
      <c r="B3" s="8">
        <v>12663</v>
      </c>
      <c r="C3" s="24">
        <v>1140</v>
      </c>
      <c r="D3" s="24">
        <v>2114</v>
      </c>
      <c r="E3" s="24">
        <v>993</v>
      </c>
      <c r="F3" s="24">
        <v>448</v>
      </c>
      <c r="G3" s="24">
        <v>194</v>
      </c>
      <c r="H3" s="24">
        <v>451</v>
      </c>
      <c r="I3" s="24">
        <v>1179</v>
      </c>
      <c r="J3" s="24">
        <v>213</v>
      </c>
      <c r="K3" s="24">
        <v>632</v>
      </c>
      <c r="L3" s="24">
        <v>3349</v>
      </c>
      <c r="M3" s="24">
        <v>601</v>
      </c>
      <c r="N3" s="24">
        <v>216</v>
      </c>
      <c r="O3" s="24">
        <v>416</v>
      </c>
      <c r="P3" s="24">
        <v>180</v>
      </c>
      <c r="Q3" s="24">
        <v>293</v>
      </c>
      <c r="R3" s="24">
        <v>244</v>
      </c>
      <c r="T3" s="12"/>
      <c r="U3" s="13"/>
      <c r="V3" s="11"/>
      <c r="W3" s="14"/>
      <c r="X3" s="15"/>
      <c r="Y3" s="15"/>
      <c r="Z3" s="15"/>
      <c r="AA3" s="10"/>
      <c r="AB3" s="10"/>
      <c r="AC3" s="10"/>
      <c r="AD3" s="10"/>
      <c r="AE3" s="10"/>
    </row>
    <row r="4" spans="1:31" ht="15.5" x14ac:dyDescent="0.35">
      <c r="A4" s="17">
        <v>44594</v>
      </c>
      <c r="B4" s="8">
        <v>13008</v>
      </c>
      <c r="C4" s="24">
        <v>1175</v>
      </c>
      <c r="D4" s="24">
        <v>2195</v>
      </c>
      <c r="E4" s="24">
        <v>1008</v>
      </c>
      <c r="F4" s="24">
        <v>452</v>
      </c>
      <c r="G4" s="24">
        <v>188</v>
      </c>
      <c r="H4" s="24">
        <v>447</v>
      </c>
      <c r="I4" s="24">
        <v>1196</v>
      </c>
      <c r="J4" s="24">
        <v>224</v>
      </c>
      <c r="K4" s="25">
        <v>686</v>
      </c>
      <c r="L4" s="24">
        <v>3465</v>
      </c>
      <c r="M4" s="24">
        <v>621</v>
      </c>
      <c r="N4" s="24">
        <v>221</v>
      </c>
      <c r="O4" s="24">
        <v>418</v>
      </c>
      <c r="P4" s="24">
        <v>197</v>
      </c>
      <c r="Q4" s="24">
        <v>275</v>
      </c>
      <c r="R4" s="24">
        <v>240</v>
      </c>
      <c r="T4" s="12"/>
      <c r="U4" s="13"/>
      <c r="V4" s="11"/>
      <c r="W4" s="16"/>
      <c r="X4" s="15"/>
      <c r="Y4" s="15"/>
      <c r="Z4" s="15"/>
      <c r="AA4" s="10"/>
      <c r="AB4" s="10"/>
      <c r="AC4" s="10"/>
      <c r="AD4" s="10"/>
      <c r="AE4" s="10"/>
    </row>
    <row r="5" spans="1:31" ht="15.5" x14ac:dyDescent="0.35">
      <c r="A5" s="17">
        <v>44595</v>
      </c>
      <c r="B5" s="8">
        <v>13270</v>
      </c>
      <c r="C5" s="24">
        <v>1276</v>
      </c>
      <c r="D5" s="24">
        <v>2259</v>
      </c>
      <c r="E5" s="24">
        <v>993</v>
      </c>
      <c r="F5" s="24">
        <v>443</v>
      </c>
      <c r="G5" s="24">
        <v>194</v>
      </c>
      <c r="H5" s="24">
        <v>420</v>
      </c>
      <c r="I5" s="24">
        <v>1199</v>
      </c>
      <c r="J5" s="24">
        <v>219</v>
      </c>
      <c r="K5" s="25">
        <v>692</v>
      </c>
      <c r="L5" s="24">
        <v>3594</v>
      </c>
      <c r="M5" s="24">
        <v>610</v>
      </c>
      <c r="N5" s="24">
        <v>224</v>
      </c>
      <c r="O5" s="24">
        <v>432</v>
      </c>
      <c r="P5" s="24">
        <v>217</v>
      </c>
      <c r="Q5" s="24">
        <v>258</v>
      </c>
      <c r="R5" s="24">
        <v>240</v>
      </c>
      <c r="T5" s="12"/>
      <c r="U5" s="13"/>
      <c r="V5" s="11"/>
      <c r="W5" s="16"/>
      <c r="X5" s="15"/>
      <c r="Y5" s="15"/>
      <c r="Z5" s="15"/>
      <c r="AA5" s="10"/>
      <c r="AB5" s="10"/>
      <c r="AC5" s="10"/>
      <c r="AD5" s="10"/>
      <c r="AE5" s="10"/>
    </row>
    <row r="6" spans="1:31" ht="15.5" x14ac:dyDescent="0.35">
      <c r="A6" s="17">
        <v>44596</v>
      </c>
      <c r="B6" s="8">
        <v>13643</v>
      </c>
      <c r="C6" s="24">
        <v>1332</v>
      </c>
      <c r="D6" s="24">
        <v>2333</v>
      </c>
      <c r="E6" s="24">
        <v>1015</v>
      </c>
      <c r="F6" s="24">
        <v>441</v>
      </c>
      <c r="G6" s="24">
        <v>176</v>
      </c>
      <c r="H6" s="24">
        <v>408</v>
      </c>
      <c r="I6" s="24">
        <v>1211</v>
      </c>
      <c r="J6" s="24">
        <v>229</v>
      </c>
      <c r="K6" s="25">
        <v>736</v>
      </c>
      <c r="L6" s="24">
        <v>3695</v>
      </c>
      <c r="M6" s="24">
        <v>643</v>
      </c>
      <c r="N6" s="24">
        <v>223</v>
      </c>
      <c r="O6" s="24">
        <v>453</v>
      </c>
      <c r="P6" s="24">
        <v>227</v>
      </c>
      <c r="Q6" s="24">
        <v>263</v>
      </c>
      <c r="R6" s="24">
        <v>258</v>
      </c>
      <c r="T6" s="12"/>
      <c r="U6" s="13"/>
      <c r="V6" s="11"/>
      <c r="W6" s="16"/>
      <c r="X6" s="15"/>
      <c r="Y6" s="15"/>
      <c r="Z6" s="15"/>
      <c r="AA6" s="10"/>
      <c r="AB6" s="10"/>
      <c r="AC6" s="10"/>
      <c r="AD6" s="10"/>
      <c r="AE6" s="10"/>
    </row>
    <row r="7" spans="1:31" ht="15.5" x14ac:dyDescent="0.35">
      <c r="A7" s="17">
        <v>44599</v>
      </c>
      <c r="B7" s="8">
        <v>14742</v>
      </c>
      <c r="C7" s="24">
        <v>1457</v>
      </c>
      <c r="D7" s="24">
        <v>2595</v>
      </c>
      <c r="E7" s="24">
        <v>1039</v>
      </c>
      <c r="F7" s="24">
        <v>502</v>
      </c>
      <c r="G7" s="24">
        <v>188</v>
      </c>
      <c r="H7" s="24">
        <v>435</v>
      </c>
      <c r="I7" s="24">
        <v>1304</v>
      </c>
      <c r="J7" s="24">
        <v>265</v>
      </c>
      <c r="K7" s="25">
        <v>852</v>
      </c>
      <c r="L7" s="24">
        <v>3859</v>
      </c>
      <c r="M7" s="24">
        <v>689</v>
      </c>
      <c r="N7" s="24">
        <v>244</v>
      </c>
      <c r="O7" s="24">
        <v>496</v>
      </c>
      <c r="P7" s="24">
        <v>254</v>
      </c>
      <c r="Q7" s="24">
        <v>280</v>
      </c>
      <c r="R7" s="24">
        <v>283</v>
      </c>
      <c r="T7" s="12"/>
      <c r="U7" s="13"/>
      <c r="V7" s="11"/>
      <c r="W7" s="16"/>
      <c r="X7" s="15"/>
      <c r="Y7" s="15"/>
      <c r="Z7" s="15"/>
      <c r="AA7" s="10"/>
      <c r="AB7" s="10"/>
      <c r="AC7" s="10"/>
      <c r="AD7" s="10"/>
      <c r="AE7" s="10"/>
    </row>
    <row r="8" spans="1:31" ht="15.5" x14ac:dyDescent="0.35">
      <c r="A8" s="17">
        <v>44600</v>
      </c>
      <c r="B8" s="8">
        <v>15558</v>
      </c>
      <c r="C8" s="24">
        <v>1484</v>
      </c>
      <c r="D8" s="24">
        <v>2727</v>
      </c>
      <c r="E8" s="24">
        <v>1081</v>
      </c>
      <c r="F8" s="24">
        <v>541</v>
      </c>
      <c r="G8" s="24">
        <v>192</v>
      </c>
      <c r="H8" s="24">
        <v>437</v>
      </c>
      <c r="I8" s="24">
        <v>1331</v>
      </c>
      <c r="J8" s="24">
        <v>269</v>
      </c>
      <c r="K8" s="25">
        <v>883</v>
      </c>
      <c r="L8" s="24">
        <v>4236</v>
      </c>
      <c r="M8" s="24">
        <v>732</v>
      </c>
      <c r="N8" s="24">
        <v>233</v>
      </c>
      <c r="O8" s="24">
        <v>549</v>
      </c>
      <c r="P8" s="24">
        <v>276</v>
      </c>
      <c r="Q8" s="24">
        <v>277</v>
      </c>
      <c r="R8" s="24">
        <v>310</v>
      </c>
      <c r="T8" s="12"/>
      <c r="U8" s="13"/>
      <c r="V8" s="11"/>
      <c r="W8" s="16"/>
      <c r="X8" s="15"/>
      <c r="Y8" s="15"/>
      <c r="Z8" s="15"/>
      <c r="AA8" s="10"/>
      <c r="AB8" s="10"/>
      <c r="AC8" s="10"/>
      <c r="AD8" s="10"/>
      <c r="AE8" s="10"/>
    </row>
    <row r="9" spans="1:31" ht="15.5" x14ac:dyDescent="0.35">
      <c r="A9" s="17">
        <v>44601</v>
      </c>
      <c r="B9" s="8">
        <v>15759</v>
      </c>
      <c r="C9" s="24">
        <v>1482</v>
      </c>
      <c r="D9" s="24">
        <v>2796</v>
      </c>
      <c r="E9" s="24">
        <v>1083</v>
      </c>
      <c r="F9" s="24">
        <v>562</v>
      </c>
      <c r="G9" s="24">
        <v>191</v>
      </c>
      <c r="H9" s="24">
        <v>445</v>
      </c>
      <c r="I9" s="24">
        <v>1320</v>
      </c>
      <c r="J9" s="24">
        <v>286</v>
      </c>
      <c r="K9" s="25">
        <v>879</v>
      </c>
      <c r="L9" s="24">
        <v>4274</v>
      </c>
      <c r="M9" s="24">
        <v>698</v>
      </c>
      <c r="N9" s="24">
        <v>232</v>
      </c>
      <c r="O9" s="24">
        <v>598</v>
      </c>
      <c r="P9" s="24">
        <v>304</v>
      </c>
      <c r="Q9" s="24">
        <v>271</v>
      </c>
      <c r="R9" s="24">
        <v>338</v>
      </c>
      <c r="T9" s="12"/>
      <c r="U9" s="13"/>
      <c r="V9" s="11"/>
      <c r="W9" s="16"/>
      <c r="X9" s="15"/>
      <c r="Y9" s="15"/>
      <c r="Z9" s="15"/>
      <c r="AA9" s="10"/>
      <c r="AB9" s="10"/>
      <c r="AC9" s="10"/>
      <c r="AD9" s="10"/>
      <c r="AE9" s="10"/>
    </row>
    <row r="10" spans="1:31" ht="15.5" x14ac:dyDescent="0.35">
      <c r="A10" s="17">
        <v>44602</v>
      </c>
      <c r="B10" s="8">
        <v>15926</v>
      </c>
      <c r="C10" s="24">
        <v>1485</v>
      </c>
      <c r="D10" s="24">
        <v>2816</v>
      </c>
      <c r="E10" s="24">
        <v>1093</v>
      </c>
      <c r="F10" s="24">
        <v>546</v>
      </c>
      <c r="G10" s="24">
        <v>199</v>
      </c>
      <c r="H10" s="24">
        <v>419</v>
      </c>
      <c r="I10" s="24">
        <v>1347</v>
      </c>
      <c r="J10" s="24">
        <v>300</v>
      </c>
      <c r="K10" s="25">
        <v>908</v>
      </c>
      <c r="L10" s="24">
        <v>4385</v>
      </c>
      <c r="M10" s="24">
        <v>661</v>
      </c>
      <c r="N10" s="24">
        <v>232</v>
      </c>
      <c r="O10" s="24">
        <v>630</v>
      </c>
      <c r="P10" s="24">
        <v>294</v>
      </c>
      <c r="Q10" s="24">
        <v>284</v>
      </c>
      <c r="R10" s="24">
        <v>327</v>
      </c>
      <c r="T10" s="12"/>
      <c r="U10" s="13"/>
      <c r="V10" s="11"/>
      <c r="W10" s="16"/>
      <c r="X10" s="15"/>
      <c r="Y10" s="15"/>
      <c r="Z10" s="15"/>
      <c r="AA10" s="10"/>
      <c r="AB10" s="10"/>
      <c r="AC10" s="10"/>
      <c r="AD10" s="10"/>
      <c r="AE10" s="10"/>
    </row>
    <row r="11" spans="1:31" ht="15.5" x14ac:dyDescent="0.35">
      <c r="A11" s="17">
        <v>44603</v>
      </c>
      <c r="B11" s="8">
        <v>16115</v>
      </c>
      <c r="C11" s="24">
        <v>1554</v>
      </c>
      <c r="D11" s="24">
        <v>2857</v>
      </c>
      <c r="E11" s="24">
        <v>1118</v>
      </c>
      <c r="F11" s="24">
        <v>568</v>
      </c>
      <c r="G11" s="24">
        <v>187</v>
      </c>
      <c r="H11" s="24">
        <v>411</v>
      </c>
      <c r="I11" s="24">
        <v>1320</v>
      </c>
      <c r="J11" s="24">
        <v>306</v>
      </c>
      <c r="K11" s="25">
        <v>900</v>
      </c>
      <c r="L11" s="24">
        <v>4382</v>
      </c>
      <c r="M11" s="24">
        <v>673</v>
      </c>
      <c r="N11" s="24">
        <v>252</v>
      </c>
      <c r="O11" s="24">
        <v>635</v>
      </c>
      <c r="P11" s="24">
        <v>318</v>
      </c>
      <c r="Q11" s="24">
        <v>294</v>
      </c>
      <c r="R11" s="24">
        <v>340</v>
      </c>
      <c r="T11" s="12"/>
      <c r="U11" s="13"/>
      <c r="V11" s="11"/>
      <c r="W11" s="16"/>
      <c r="X11" s="15"/>
      <c r="Y11" s="15"/>
      <c r="Z11" s="15"/>
      <c r="AA11" s="10"/>
      <c r="AB11" s="10"/>
      <c r="AC11" s="10"/>
      <c r="AD11" s="10"/>
      <c r="AE11" s="10"/>
    </row>
    <row r="12" spans="1:31" ht="15.5" x14ac:dyDescent="0.35">
      <c r="A12" s="17">
        <v>44606</v>
      </c>
      <c r="B12" s="8">
        <v>16522</v>
      </c>
      <c r="C12" s="24">
        <v>1583</v>
      </c>
      <c r="D12" s="24">
        <v>3170</v>
      </c>
      <c r="E12" s="24">
        <v>1133</v>
      </c>
      <c r="F12" s="24">
        <v>587</v>
      </c>
      <c r="G12" s="24">
        <v>174</v>
      </c>
      <c r="H12" s="24">
        <v>403</v>
      </c>
      <c r="I12" s="24">
        <v>1424</v>
      </c>
      <c r="J12" s="24">
        <v>303</v>
      </c>
      <c r="K12" s="25">
        <v>913</v>
      </c>
      <c r="L12" s="24">
        <v>4183</v>
      </c>
      <c r="M12" s="24">
        <v>712</v>
      </c>
      <c r="N12" s="24">
        <v>275</v>
      </c>
      <c r="O12" s="24">
        <v>678</v>
      </c>
      <c r="P12" s="24">
        <v>308</v>
      </c>
      <c r="Q12" s="24">
        <v>301</v>
      </c>
      <c r="R12" s="24">
        <v>375</v>
      </c>
      <c r="T12" s="12"/>
      <c r="U12" s="13"/>
      <c r="V12" s="11"/>
      <c r="W12" s="16"/>
      <c r="X12" s="15"/>
      <c r="Y12" s="15"/>
      <c r="Z12" s="15"/>
      <c r="AA12" s="10"/>
      <c r="AB12" s="10"/>
      <c r="AC12" s="10"/>
      <c r="AD12" s="10"/>
      <c r="AE12" s="10"/>
    </row>
    <row r="13" spans="1:31" ht="15.5" x14ac:dyDescent="0.35">
      <c r="A13" s="17">
        <v>44607</v>
      </c>
      <c r="B13" s="8">
        <v>16971</v>
      </c>
      <c r="C13" s="24">
        <v>1631</v>
      </c>
      <c r="D13" s="24">
        <v>3214</v>
      </c>
      <c r="E13" s="24">
        <v>1132</v>
      </c>
      <c r="F13" s="24">
        <v>596</v>
      </c>
      <c r="G13" s="24">
        <v>172</v>
      </c>
      <c r="H13" s="24">
        <v>376</v>
      </c>
      <c r="I13" s="24">
        <v>1396</v>
      </c>
      <c r="J13" s="24">
        <v>308</v>
      </c>
      <c r="K13" s="25">
        <v>943</v>
      </c>
      <c r="L13" s="24">
        <v>4472</v>
      </c>
      <c r="M13" s="24">
        <v>712</v>
      </c>
      <c r="N13" s="24">
        <v>256</v>
      </c>
      <c r="O13" s="24">
        <v>700</v>
      </c>
      <c r="P13" s="24">
        <v>366</v>
      </c>
      <c r="Q13" s="24">
        <v>300</v>
      </c>
      <c r="R13" s="24">
        <v>397</v>
      </c>
      <c r="T13" s="12"/>
      <c r="U13" s="13"/>
      <c r="V13" s="11"/>
      <c r="W13" s="16"/>
      <c r="X13" s="15"/>
      <c r="Y13" s="15"/>
      <c r="Z13" s="15"/>
      <c r="AA13" s="10"/>
      <c r="AB13" s="10"/>
      <c r="AC13" s="10"/>
      <c r="AD13" s="10"/>
      <c r="AE13" s="10"/>
    </row>
    <row r="14" spans="1:31" ht="15.5" x14ac:dyDescent="0.35">
      <c r="A14" s="17">
        <v>44608</v>
      </c>
      <c r="B14" s="8">
        <v>17155</v>
      </c>
      <c r="C14" s="24">
        <v>1653</v>
      </c>
      <c r="D14" s="24">
        <v>3271</v>
      </c>
      <c r="E14" s="24">
        <v>1071</v>
      </c>
      <c r="F14" s="24">
        <v>572</v>
      </c>
      <c r="G14" s="24">
        <v>178</v>
      </c>
      <c r="H14" s="24">
        <v>362</v>
      </c>
      <c r="I14" s="24">
        <v>1424</v>
      </c>
      <c r="J14" s="24">
        <v>301</v>
      </c>
      <c r="K14" s="25">
        <v>973</v>
      </c>
      <c r="L14" s="24">
        <v>4542</v>
      </c>
      <c r="M14" s="24">
        <v>731</v>
      </c>
      <c r="N14" s="24">
        <v>281</v>
      </c>
      <c r="O14" s="24">
        <v>710</v>
      </c>
      <c r="P14" s="24">
        <v>392</v>
      </c>
      <c r="Q14" s="24">
        <v>287</v>
      </c>
      <c r="R14" s="24">
        <v>407</v>
      </c>
      <c r="T14" s="12"/>
      <c r="U14" s="13"/>
      <c r="V14" s="11"/>
      <c r="W14" s="16"/>
      <c r="X14" s="15"/>
      <c r="Y14" s="15"/>
      <c r="Z14" s="15"/>
      <c r="AA14" s="10"/>
      <c r="AB14" s="10"/>
      <c r="AC14" s="10"/>
      <c r="AD14" s="10"/>
      <c r="AE14" s="10"/>
    </row>
    <row r="15" spans="1:31" x14ac:dyDescent="0.3">
      <c r="A15" s="17">
        <v>44609</v>
      </c>
      <c r="B15" s="8">
        <f t="shared" ref="B15" si="0">SUM(C15:R15)</f>
        <v>16957</v>
      </c>
      <c r="C15" s="24">
        <v>1592</v>
      </c>
      <c r="D15" s="24">
        <v>3282</v>
      </c>
      <c r="E15" s="24">
        <v>1062</v>
      </c>
      <c r="F15" s="24">
        <v>599</v>
      </c>
      <c r="G15" s="24">
        <v>157</v>
      </c>
      <c r="H15" s="24">
        <v>355</v>
      </c>
      <c r="I15" s="24">
        <v>1356</v>
      </c>
      <c r="J15" s="24">
        <v>334</v>
      </c>
      <c r="K15" s="24">
        <v>922</v>
      </c>
      <c r="L15" s="24">
        <v>4547</v>
      </c>
      <c r="M15" s="24">
        <v>714</v>
      </c>
      <c r="N15" s="24">
        <v>256</v>
      </c>
      <c r="O15" s="24">
        <v>705</v>
      </c>
      <c r="P15" s="24">
        <v>385</v>
      </c>
      <c r="Q15" s="24">
        <v>296</v>
      </c>
      <c r="R15" s="24">
        <v>395</v>
      </c>
      <c r="T15" s="28"/>
    </row>
    <row r="16" spans="1:31" ht="15.5" x14ac:dyDescent="0.35">
      <c r="A16" s="17">
        <v>44610</v>
      </c>
      <c r="B16" s="8">
        <v>16959</v>
      </c>
      <c r="C16" s="24">
        <v>1619</v>
      </c>
      <c r="D16" s="24">
        <v>3333</v>
      </c>
      <c r="E16" s="24">
        <v>1010</v>
      </c>
      <c r="F16" s="24">
        <v>608</v>
      </c>
      <c r="G16" s="24">
        <v>152</v>
      </c>
      <c r="H16" s="24">
        <v>362</v>
      </c>
      <c r="I16" s="24">
        <v>1299</v>
      </c>
      <c r="J16" s="24">
        <v>356</v>
      </c>
      <c r="K16" s="25">
        <v>912</v>
      </c>
      <c r="L16" s="24">
        <v>4509</v>
      </c>
      <c r="M16" s="24">
        <v>694</v>
      </c>
      <c r="N16" s="24">
        <v>277</v>
      </c>
      <c r="O16" s="24">
        <v>776</v>
      </c>
      <c r="P16" s="24">
        <v>390</v>
      </c>
      <c r="Q16" s="24">
        <v>282</v>
      </c>
      <c r="R16" s="24">
        <v>380</v>
      </c>
      <c r="T16" s="12"/>
      <c r="U16" s="13"/>
      <c r="V16" s="11"/>
      <c r="W16" s="16"/>
      <c r="X16" s="15"/>
      <c r="Y16" s="15"/>
      <c r="Z16" s="15"/>
      <c r="AA16" s="10"/>
      <c r="AB16" s="10"/>
      <c r="AC16" s="10"/>
      <c r="AD16" s="10"/>
      <c r="AE16" s="10"/>
    </row>
    <row r="17" spans="1:31" ht="15.5" x14ac:dyDescent="0.35">
      <c r="A17" s="17">
        <v>44613</v>
      </c>
      <c r="B17" s="8">
        <v>17289</v>
      </c>
      <c r="C17" s="24">
        <v>1718</v>
      </c>
      <c r="D17" s="24">
        <v>3506</v>
      </c>
      <c r="E17" s="24">
        <v>933</v>
      </c>
      <c r="F17" s="24">
        <v>618</v>
      </c>
      <c r="G17" s="24">
        <v>159</v>
      </c>
      <c r="H17" s="24">
        <v>353</v>
      </c>
      <c r="I17" s="24">
        <v>1338</v>
      </c>
      <c r="J17" s="24">
        <v>383</v>
      </c>
      <c r="K17" s="25">
        <v>947</v>
      </c>
      <c r="L17" s="24">
        <v>4314</v>
      </c>
      <c r="M17" s="24">
        <v>723</v>
      </c>
      <c r="N17" s="24">
        <v>304</v>
      </c>
      <c r="O17" s="24">
        <v>803</v>
      </c>
      <c r="P17" s="24">
        <v>434</v>
      </c>
      <c r="Q17" s="24">
        <v>311</v>
      </c>
      <c r="R17" s="24">
        <v>445</v>
      </c>
      <c r="T17" s="12"/>
      <c r="U17" s="13"/>
      <c r="V17" s="11"/>
      <c r="W17" s="16"/>
      <c r="X17" s="15"/>
      <c r="Y17" s="15"/>
      <c r="Z17" s="15"/>
      <c r="AA17" s="10"/>
      <c r="AB17" s="10"/>
      <c r="AC17" s="10"/>
      <c r="AD17" s="10"/>
      <c r="AE17" s="10"/>
    </row>
    <row r="18" spans="1:31" ht="15.5" x14ac:dyDescent="0.35">
      <c r="A18" s="17">
        <v>44614</v>
      </c>
      <c r="B18" s="8">
        <v>17607</v>
      </c>
      <c r="C18" s="24">
        <v>1734</v>
      </c>
      <c r="D18" s="24">
        <v>3641</v>
      </c>
      <c r="E18" s="24">
        <v>944</v>
      </c>
      <c r="F18" s="24">
        <v>646</v>
      </c>
      <c r="G18" s="24">
        <v>149</v>
      </c>
      <c r="H18" s="24">
        <v>338</v>
      </c>
      <c r="I18" s="24">
        <v>1337</v>
      </c>
      <c r="J18" s="24">
        <v>388</v>
      </c>
      <c r="K18" s="25">
        <v>975</v>
      </c>
      <c r="L18" s="24">
        <v>4448</v>
      </c>
      <c r="M18" s="24">
        <v>706</v>
      </c>
      <c r="N18" s="24">
        <v>299</v>
      </c>
      <c r="O18" s="24">
        <v>812</v>
      </c>
      <c r="P18" s="24">
        <v>431</v>
      </c>
      <c r="Q18" s="24">
        <v>299</v>
      </c>
      <c r="R18" s="24">
        <v>460</v>
      </c>
      <c r="T18" s="12"/>
      <c r="U18" s="13"/>
      <c r="V18" s="11"/>
      <c r="W18" s="16"/>
      <c r="X18" s="15"/>
      <c r="Y18" s="15"/>
      <c r="Z18" s="15"/>
      <c r="AA18" s="10"/>
      <c r="AB18" s="10"/>
      <c r="AC18" s="10"/>
      <c r="AD18" s="10"/>
      <c r="AE18" s="10"/>
    </row>
    <row r="19" spans="1:31" ht="15.5" x14ac:dyDescent="0.35">
      <c r="A19" s="17">
        <v>44615</v>
      </c>
      <c r="B19" s="8">
        <v>17495</v>
      </c>
      <c r="C19" s="24">
        <v>1672</v>
      </c>
      <c r="D19" s="24">
        <v>3619</v>
      </c>
      <c r="E19" s="24">
        <v>920</v>
      </c>
      <c r="F19" s="24">
        <v>636</v>
      </c>
      <c r="G19" s="24">
        <v>136</v>
      </c>
      <c r="H19" s="24">
        <v>306</v>
      </c>
      <c r="I19" s="24">
        <v>1338</v>
      </c>
      <c r="J19" s="24">
        <v>391</v>
      </c>
      <c r="K19" s="24">
        <v>944</v>
      </c>
      <c r="L19" s="24">
        <v>4453</v>
      </c>
      <c r="M19" s="24">
        <v>693</v>
      </c>
      <c r="N19" s="24">
        <v>292</v>
      </c>
      <c r="O19" s="24">
        <v>835</v>
      </c>
      <c r="P19" s="24">
        <v>468</v>
      </c>
      <c r="Q19" s="24">
        <v>318</v>
      </c>
      <c r="R19" s="24">
        <v>474</v>
      </c>
      <c r="T19" s="12"/>
      <c r="U19" s="13"/>
      <c r="V19" s="11"/>
      <c r="W19" s="16"/>
      <c r="X19" s="15"/>
      <c r="Y19" s="15"/>
      <c r="Z19" s="15"/>
      <c r="AA19" s="10"/>
      <c r="AB19" s="10"/>
      <c r="AC19" s="10"/>
      <c r="AD19" s="10"/>
      <c r="AE19" s="10"/>
    </row>
    <row r="20" spans="1:31" x14ac:dyDescent="0.3">
      <c r="A20" s="17">
        <v>44616</v>
      </c>
      <c r="B20" s="8">
        <v>17284</v>
      </c>
      <c r="C20" s="24">
        <v>1658</v>
      </c>
      <c r="D20" s="24">
        <v>3621</v>
      </c>
      <c r="E20" s="24">
        <v>861</v>
      </c>
      <c r="F20" s="24">
        <v>610</v>
      </c>
      <c r="G20" s="24">
        <v>151</v>
      </c>
      <c r="H20" s="24">
        <v>299</v>
      </c>
      <c r="I20" s="24">
        <v>1262</v>
      </c>
      <c r="J20" s="24">
        <v>399</v>
      </c>
      <c r="K20" s="24">
        <v>937</v>
      </c>
      <c r="L20" s="24">
        <v>4342</v>
      </c>
      <c r="M20" s="24">
        <v>697</v>
      </c>
      <c r="N20" s="24">
        <v>288</v>
      </c>
      <c r="O20" s="24">
        <v>854</v>
      </c>
      <c r="P20" s="24">
        <v>500</v>
      </c>
      <c r="Q20" s="24">
        <v>304</v>
      </c>
      <c r="R20" s="24">
        <v>501</v>
      </c>
      <c r="T20" s="28"/>
    </row>
    <row r="21" spans="1:31" ht="15.5" x14ac:dyDescent="0.35">
      <c r="A21" s="17">
        <v>44617</v>
      </c>
      <c r="B21" s="8">
        <v>17044</v>
      </c>
      <c r="C21" s="24">
        <v>1612</v>
      </c>
      <c r="D21" s="24">
        <v>3561</v>
      </c>
      <c r="E21" s="24">
        <v>840</v>
      </c>
      <c r="F21" s="24">
        <v>637</v>
      </c>
      <c r="G21" s="24">
        <v>138</v>
      </c>
      <c r="H21" s="24">
        <v>296</v>
      </c>
      <c r="I21" s="24">
        <v>1244</v>
      </c>
      <c r="J21" s="24">
        <v>418</v>
      </c>
      <c r="K21" s="24">
        <v>921</v>
      </c>
      <c r="L21" s="24">
        <v>4195</v>
      </c>
      <c r="M21" s="24">
        <v>689</v>
      </c>
      <c r="N21" s="24">
        <v>284</v>
      </c>
      <c r="O21" s="24">
        <v>876</v>
      </c>
      <c r="P21" s="24">
        <v>505</v>
      </c>
      <c r="Q21" s="24">
        <v>311</v>
      </c>
      <c r="R21" s="24">
        <v>517</v>
      </c>
      <c r="T21" s="12"/>
      <c r="U21" s="13"/>
      <c r="V21" s="11"/>
      <c r="W21" s="16"/>
      <c r="X21" s="15"/>
      <c r="Y21" s="15"/>
      <c r="Z21" s="15"/>
      <c r="AA21" s="10"/>
      <c r="AB21" s="10"/>
      <c r="AC21" s="10"/>
      <c r="AD21" s="10"/>
      <c r="AE21" s="10"/>
    </row>
    <row r="22" spans="1:31" ht="15.5" x14ac:dyDescent="0.35">
      <c r="A22" s="17">
        <v>44620</v>
      </c>
      <c r="B22" s="8">
        <v>17145</v>
      </c>
      <c r="C22" s="24">
        <v>1594</v>
      </c>
      <c r="D22" s="24">
        <v>3670</v>
      </c>
      <c r="E22" s="24">
        <v>826</v>
      </c>
      <c r="F22" s="24">
        <v>658</v>
      </c>
      <c r="G22" s="24">
        <v>137</v>
      </c>
      <c r="H22" s="24">
        <v>266</v>
      </c>
      <c r="I22" s="24">
        <v>1246</v>
      </c>
      <c r="J22" s="24">
        <v>460</v>
      </c>
      <c r="K22" s="25">
        <v>976</v>
      </c>
      <c r="L22" s="24">
        <v>3993</v>
      </c>
      <c r="M22" s="24">
        <v>679</v>
      </c>
      <c r="N22" s="24">
        <v>279</v>
      </c>
      <c r="O22" s="24">
        <v>914</v>
      </c>
      <c r="P22" s="24">
        <v>537</v>
      </c>
      <c r="Q22" s="24">
        <v>353</v>
      </c>
      <c r="R22" s="24">
        <v>557</v>
      </c>
      <c r="T22" s="12"/>
      <c r="U22" s="13"/>
      <c r="V22" s="11"/>
      <c r="W22" s="16"/>
      <c r="X22" s="15"/>
      <c r="Y22" s="15"/>
      <c r="Z22" s="15"/>
      <c r="AA22" s="10"/>
      <c r="AB22" s="10"/>
      <c r="AC22" s="10"/>
      <c r="AD22" s="10"/>
      <c r="AE22" s="10"/>
    </row>
    <row r="23" spans="1:31" ht="15.5" x14ac:dyDescent="0.35">
      <c r="A23" s="17">
        <v>44621</v>
      </c>
      <c r="B23" s="8">
        <v>17447</v>
      </c>
      <c r="C23" s="24">
        <v>1590</v>
      </c>
      <c r="D23" s="24">
        <v>3726</v>
      </c>
      <c r="E23" s="24">
        <v>798</v>
      </c>
      <c r="F23" s="24">
        <v>720</v>
      </c>
      <c r="G23" s="24">
        <v>136</v>
      </c>
      <c r="H23" s="24">
        <v>279</v>
      </c>
      <c r="I23" s="24">
        <v>1198</v>
      </c>
      <c r="J23" s="24">
        <v>510</v>
      </c>
      <c r="K23" s="25">
        <v>1009</v>
      </c>
      <c r="L23" s="24">
        <v>4074</v>
      </c>
      <c r="M23" s="24">
        <v>702</v>
      </c>
      <c r="N23" s="24">
        <v>269</v>
      </c>
      <c r="O23" s="24">
        <v>957</v>
      </c>
      <c r="P23" s="24">
        <v>572</v>
      </c>
      <c r="Q23" s="24">
        <v>341</v>
      </c>
      <c r="R23" s="24">
        <v>566</v>
      </c>
      <c r="T23" s="12"/>
      <c r="U23" s="13"/>
      <c r="V23" s="11"/>
      <c r="W23" s="16"/>
      <c r="X23" s="15"/>
      <c r="Y23" s="15"/>
      <c r="Z23" s="15"/>
      <c r="AA23" s="10"/>
      <c r="AB23" s="10"/>
      <c r="AC23" s="10"/>
      <c r="AD23" s="10"/>
      <c r="AE23" s="10"/>
    </row>
    <row r="24" spans="1:31" x14ac:dyDescent="0.3">
      <c r="A24" s="17">
        <v>44622</v>
      </c>
      <c r="B24" s="8">
        <v>17346</v>
      </c>
      <c r="C24" s="24">
        <v>1560</v>
      </c>
      <c r="D24" s="24">
        <v>3672</v>
      </c>
      <c r="E24" s="24">
        <v>789</v>
      </c>
      <c r="F24" s="24">
        <v>694</v>
      </c>
      <c r="G24" s="24">
        <v>123</v>
      </c>
      <c r="H24" s="24">
        <v>273</v>
      </c>
      <c r="I24" s="24">
        <v>1195</v>
      </c>
      <c r="J24" s="24">
        <v>518</v>
      </c>
      <c r="K24" s="24">
        <v>1008</v>
      </c>
      <c r="L24" s="24">
        <v>4090</v>
      </c>
      <c r="M24" s="24">
        <v>709</v>
      </c>
      <c r="N24" s="24">
        <v>266</v>
      </c>
      <c r="O24" s="24">
        <v>924</v>
      </c>
      <c r="P24" s="24">
        <v>577</v>
      </c>
      <c r="Q24" s="24">
        <v>349</v>
      </c>
      <c r="R24" s="24">
        <v>599</v>
      </c>
      <c r="T24" s="28"/>
    </row>
    <row r="25" spans="1:31" x14ac:dyDescent="0.3">
      <c r="A25" s="17">
        <v>44623</v>
      </c>
      <c r="B25" s="8">
        <v>17013</v>
      </c>
      <c r="C25" s="24">
        <v>1499</v>
      </c>
      <c r="D25" s="24">
        <v>3589</v>
      </c>
      <c r="E25" s="24">
        <v>774</v>
      </c>
      <c r="F25" s="24">
        <v>683</v>
      </c>
      <c r="G25" s="24">
        <v>112</v>
      </c>
      <c r="H25" s="24">
        <v>256</v>
      </c>
      <c r="I25" s="24">
        <v>1169</v>
      </c>
      <c r="J25" s="24">
        <v>485</v>
      </c>
      <c r="K25" s="24">
        <v>990</v>
      </c>
      <c r="L25" s="24">
        <v>4029</v>
      </c>
      <c r="M25" s="24">
        <v>726</v>
      </c>
      <c r="N25" s="24">
        <v>244</v>
      </c>
      <c r="O25" s="24">
        <v>956</v>
      </c>
      <c r="P25" s="24">
        <v>579</v>
      </c>
      <c r="Q25" s="24">
        <v>307</v>
      </c>
      <c r="R25" s="24">
        <v>615</v>
      </c>
    </row>
    <row r="26" spans="1:31" ht="15.5" x14ac:dyDescent="0.35">
      <c r="A26" s="17">
        <v>44624</v>
      </c>
      <c r="B26" s="8">
        <v>17035</v>
      </c>
      <c r="C26" s="24">
        <v>1468</v>
      </c>
      <c r="D26" s="24">
        <v>3615</v>
      </c>
      <c r="E26" s="24">
        <v>754</v>
      </c>
      <c r="F26" s="24">
        <v>669</v>
      </c>
      <c r="G26" s="24">
        <v>108</v>
      </c>
      <c r="H26" s="24">
        <v>241</v>
      </c>
      <c r="I26" s="24">
        <v>1195</v>
      </c>
      <c r="J26" s="24">
        <v>493</v>
      </c>
      <c r="K26" s="24">
        <v>989</v>
      </c>
      <c r="L26" s="24">
        <v>3971</v>
      </c>
      <c r="M26" s="24">
        <v>740</v>
      </c>
      <c r="N26" s="24">
        <v>237</v>
      </c>
      <c r="O26" s="24">
        <v>991</v>
      </c>
      <c r="P26" s="24">
        <v>567</v>
      </c>
      <c r="Q26" s="24">
        <v>357</v>
      </c>
      <c r="R26" s="24">
        <v>640</v>
      </c>
      <c r="T26" s="12"/>
      <c r="U26" s="13"/>
      <c r="V26" s="11"/>
      <c r="W26" s="16"/>
      <c r="X26" s="15"/>
      <c r="Y26" s="15"/>
      <c r="Z26" s="15"/>
      <c r="AA26" s="10"/>
      <c r="AB26" s="10"/>
      <c r="AC26" s="10"/>
      <c r="AD26" s="10"/>
      <c r="AE26" s="10"/>
    </row>
    <row r="27" spans="1:31" ht="15.5" x14ac:dyDescent="0.35">
      <c r="A27" s="17">
        <v>44627</v>
      </c>
      <c r="B27" s="8">
        <v>17724</v>
      </c>
      <c r="C27" s="24">
        <v>1592</v>
      </c>
      <c r="D27" s="24">
        <v>3703</v>
      </c>
      <c r="E27" s="24">
        <v>789</v>
      </c>
      <c r="F27" s="24">
        <v>703</v>
      </c>
      <c r="G27" s="24">
        <v>104</v>
      </c>
      <c r="H27" s="24">
        <v>290</v>
      </c>
      <c r="I27" s="24">
        <v>1322</v>
      </c>
      <c r="J27" s="24">
        <v>566</v>
      </c>
      <c r="K27" s="24">
        <v>1041</v>
      </c>
      <c r="L27" s="24">
        <v>3930</v>
      </c>
      <c r="M27" s="24">
        <v>749</v>
      </c>
      <c r="N27" s="24">
        <v>263</v>
      </c>
      <c r="O27" s="24">
        <v>1032</v>
      </c>
      <c r="P27" s="24">
        <v>592</v>
      </c>
      <c r="Q27" s="24">
        <v>346</v>
      </c>
      <c r="R27" s="24">
        <v>702</v>
      </c>
      <c r="T27" s="12"/>
      <c r="U27" s="13"/>
      <c r="V27" s="11"/>
      <c r="W27" s="16"/>
      <c r="X27" s="15"/>
      <c r="Y27" s="15"/>
      <c r="Z27" s="15"/>
      <c r="AA27" s="10"/>
      <c r="AB27" s="10"/>
      <c r="AC27" s="10"/>
      <c r="AD27" s="10"/>
      <c r="AE27" s="10"/>
    </row>
    <row r="28" spans="1:31" ht="15.5" x14ac:dyDescent="0.35">
      <c r="A28" s="17">
        <v>44628</v>
      </c>
      <c r="B28" s="8">
        <v>18246</v>
      </c>
      <c r="C28" s="24">
        <v>1618</v>
      </c>
      <c r="D28" s="24">
        <v>3871</v>
      </c>
      <c r="E28" s="24">
        <v>789</v>
      </c>
      <c r="F28" s="24">
        <v>721</v>
      </c>
      <c r="G28" s="24">
        <v>110</v>
      </c>
      <c r="H28" s="24">
        <v>309</v>
      </c>
      <c r="I28" s="24">
        <v>1270</v>
      </c>
      <c r="J28" s="24">
        <v>549</v>
      </c>
      <c r="K28" s="25">
        <v>1067</v>
      </c>
      <c r="L28" s="24">
        <v>4151</v>
      </c>
      <c r="M28" s="24">
        <v>738</v>
      </c>
      <c r="N28" s="24">
        <v>266</v>
      </c>
      <c r="O28" s="24">
        <v>1048</v>
      </c>
      <c r="P28" s="24">
        <v>634</v>
      </c>
      <c r="Q28" s="24">
        <v>367</v>
      </c>
      <c r="R28" s="24">
        <v>738</v>
      </c>
      <c r="T28" s="12"/>
      <c r="U28" s="13"/>
      <c r="V28" s="11"/>
      <c r="W28" s="16"/>
      <c r="X28" s="15"/>
      <c r="Y28" s="15"/>
      <c r="Z28" s="15"/>
      <c r="AA28" s="10"/>
      <c r="AB28" s="10"/>
      <c r="AC28" s="10"/>
      <c r="AD28" s="10"/>
      <c r="AE28" s="10"/>
    </row>
    <row r="29" spans="1:31" ht="15.5" x14ac:dyDescent="0.35">
      <c r="A29" s="17">
        <v>44629</v>
      </c>
      <c r="B29" s="8">
        <v>18593</v>
      </c>
      <c r="C29" s="24">
        <v>1731</v>
      </c>
      <c r="D29" s="24">
        <v>3868</v>
      </c>
      <c r="E29" s="24">
        <v>761</v>
      </c>
      <c r="F29" s="24">
        <v>733</v>
      </c>
      <c r="G29" s="24">
        <v>122</v>
      </c>
      <c r="H29" s="24">
        <v>315</v>
      </c>
      <c r="I29" s="24">
        <v>1276</v>
      </c>
      <c r="J29" s="24">
        <v>524</v>
      </c>
      <c r="K29" s="24">
        <v>1062</v>
      </c>
      <c r="L29" s="24">
        <v>4268</v>
      </c>
      <c r="M29" s="24">
        <v>767</v>
      </c>
      <c r="N29" s="24">
        <v>294</v>
      </c>
      <c r="O29" s="24">
        <v>1080</v>
      </c>
      <c r="P29" s="24">
        <v>664</v>
      </c>
      <c r="Q29" s="24">
        <v>375</v>
      </c>
      <c r="R29" s="24">
        <v>753</v>
      </c>
      <c r="T29" s="12"/>
      <c r="U29" s="13"/>
      <c r="V29" s="11"/>
      <c r="W29" s="16"/>
      <c r="X29" s="15"/>
      <c r="Y29" s="15"/>
      <c r="Z29" s="15"/>
      <c r="AA29" s="10"/>
      <c r="AB29" s="10"/>
      <c r="AC29" s="10"/>
      <c r="AD29" s="10"/>
      <c r="AE29" s="10"/>
    </row>
    <row r="30" spans="1:31" x14ac:dyDescent="0.3">
      <c r="A30" s="17">
        <v>44630</v>
      </c>
      <c r="B30" s="8">
        <v>18688</v>
      </c>
      <c r="C30" s="24">
        <v>1718</v>
      </c>
      <c r="D30" s="24">
        <v>3850</v>
      </c>
      <c r="E30" s="24">
        <v>791</v>
      </c>
      <c r="F30" s="24">
        <v>735</v>
      </c>
      <c r="G30" s="24">
        <v>119</v>
      </c>
      <c r="H30" s="24">
        <v>291</v>
      </c>
      <c r="I30" s="24">
        <v>1255</v>
      </c>
      <c r="J30" s="24">
        <v>552</v>
      </c>
      <c r="K30" s="24">
        <v>1086</v>
      </c>
      <c r="L30" s="24">
        <v>4261</v>
      </c>
      <c r="M30" s="24">
        <v>794</v>
      </c>
      <c r="N30" s="24">
        <v>296</v>
      </c>
      <c r="O30" s="24">
        <v>1113</v>
      </c>
      <c r="P30" s="24">
        <v>649</v>
      </c>
      <c r="Q30" s="24">
        <v>384</v>
      </c>
      <c r="R30" s="24">
        <v>794</v>
      </c>
    </row>
    <row r="31" spans="1:31" ht="15.5" x14ac:dyDescent="0.35">
      <c r="A31" s="17">
        <v>44631</v>
      </c>
      <c r="B31" s="8">
        <v>18909</v>
      </c>
      <c r="C31" s="24">
        <v>1725</v>
      </c>
      <c r="D31" s="24">
        <v>3934</v>
      </c>
      <c r="E31" s="24">
        <v>740</v>
      </c>
      <c r="F31" s="24">
        <v>725</v>
      </c>
      <c r="G31" s="24">
        <v>116</v>
      </c>
      <c r="H31" s="24">
        <v>284</v>
      </c>
      <c r="I31" s="24">
        <v>1295</v>
      </c>
      <c r="J31" s="24">
        <v>554</v>
      </c>
      <c r="K31" s="24">
        <v>1083</v>
      </c>
      <c r="L31" s="24">
        <v>4359</v>
      </c>
      <c r="M31" s="24">
        <v>792</v>
      </c>
      <c r="N31" s="24">
        <v>282</v>
      </c>
      <c r="O31" s="24">
        <v>1137</v>
      </c>
      <c r="P31" s="24">
        <v>644</v>
      </c>
      <c r="Q31" s="24">
        <v>389</v>
      </c>
      <c r="R31" s="24">
        <v>850</v>
      </c>
      <c r="T31" s="12"/>
      <c r="U31" s="13"/>
      <c r="V31" s="11"/>
      <c r="W31" s="16"/>
      <c r="X31" s="15"/>
      <c r="Y31" s="15"/>
      <c r="Z31" s="15"/>
      <c r="AA31" s="10"/>
      <c r="AB31" s="10"/>
      <c r="AC31" s="10"/>
      <c r="AD31" s="10"/>
      <c r="AE31" s="10"/>
    </row>
    <row r="32" spans="1:31" ht="15.5" x14ac:dyDescent="0.35">
      <c r="A32" s="17">
        <v>44634</v>
      </c>
      <c r="B32" s="8">
        <v>19869</v>
      </c>
      <c r="C32" s="24">
        <v>1812</v>
      </c>
      <c r="D32" s="24">
        <v>4232</v>
      </c>
      <c r="E32" s="24">
        <v>778</v>
      </c>
      <c r="F32" s="24">
        <v>700</v>
      </c>
      <c r="G32" s="24">
        <v>121</v>
      </c>
      <c r="H32" s="24">
        <v>315</v>
      </c>
      <c r="I32" s="24">
        <v>1309</v>
      </c>
      <c r="J32" s="24">
        <v>599</v>
      </c>
      <c r="K32" s="24">
        <v>1180</v>
      </c>
      <c r="L32" s="24">
        <v>4352</v>
      </c>
      <c r="M32" s="24">
        <v>864</v>
      </c>
      <c r="N32" s="24">
        <v>338</v>
      </c>
      <c r="O32" s="24">
        <v>1257</v>
      </c>
      <c r="P32" s="24">
        <v>731</v>
      </c>
      <c r="Q32" s="24">
        <v>427</v>
      </c>
      <c r="R32" s="24">
        <v>854</v>
      </c>
      <c r="T32" s="12"/>
      <c r="U32" s="13"/>
      <c r="V32" s="11"/>
      <c r="W32" s="16"/>
      <c r="X32" s="15"/>
      <c r="Y32" s="15"/>
      <c r="Z32" s="15"/>
      <c r="AA32" s="10"/>
      <c r="AB32" s="10"/>
      <c r="AC32" s="10"/>
      <c r="AD32" s="10"/>
      <c r="AE32" s="10"/>
    </row>
    <row r="33" spans="1:31" ht="15.5" x14ac:dyDescent="0.35">
      <c r="A33" s="17">
        <v>44635</v>
      </c>
      <c r="B33" s="8">
        <v>21076</v>
      </c>
      <c r="C33" s="24">
        <v>1868</v>
      </c>
      <c r="D33" s="24">
        <v>4518</v>
      </c>
      <c r="E33" s="24">
        <v>790</v>
      </c>
      <c r="F33" s="24">
        <v>734</v>
      </c>
      <c r="G33" s="24">
        <v>163</v>
      </c>
      <c r="H33" s="24">
        <v>359</v>
      </c>
      <c r="I33" s="24">
        <v>1346</v>
      </c>
      <c r="J33" s="24">
        <v>636</v>
      </c>
      <c r="K33" s="24">
        <v>1307</v>
      </c>
      <c r="L33" s="24">
        <v>4713</v>
      </c>
      <c r="M33" s="24">
        <v>891</v>
      </c>
      <c r="N33" s="24">
        <v>345</v>
      </c>
      <c r="O33" s="24">
        <v>1329</v>
      </c>
      <c r="P33" s="24">
        <v>733</v>
      </c>
      <c r="Q33" s="24">
        <v>453</v>
      </c>
      <c r="R33" s="24">
        <v>891</v>
      </c>
      <c r="T33" s="12"/>
      <c r="U33" s="13"/>
      <c r="V33" s="11"/>
      <c r="W33" s="16"/>
      <c r="X33" s="15"/>
      <c r="Y33" s="15"/>
      <c r="Z33" s="15"/>
      <c r="AA33" s="10"/>
      <c r="AB33" s="10"/>
      <c r="AC33" s="10"/>
      <c r="AD33" s="10"/>
      <c r="AE33" s="10"/>
    </row>
    <row r="34" spans="1:31" ht="15.5" x14ac:dyDescent="0.35">
      <c r="A34" s="17">
        <v>44636</v>
      </c>
      <c r="B34" s="8">
        <v>21454</v>
      </c>
      <c r="C34" s="24">
        <v>1883</v>
      </c>
      <c r="D34" s="24">
        <v>4487</v>
      </c>
      <c r="E34" s="24">
        <v>823</v>
      </c>
      <c r="F34" s="24">
        <v>730</v>
      </c>
      <c r="G34" s="24">
        <v>160</v>
      </c>
      <c r="H34" s="24">
        <v>357</v>
      </c>
      <c r="I34" s="24">
        <v>1362</v>
      </c>
      <c r="J34" s="24">
        <v>682</v>
      </c>
      <c r="K34" s="24">
        <v>1329</v>
      </c>
      <c r="L34" s="24">
        <v>4911</v>
      </c>
      <c r="M34" s="24">
        <v>880</v>
      </c>
      <c r="N34" s="24">
        <v>362</v>
      </c>
      <c r="O34" s="24">
        <v>1364</v>
      </c>
      <c r="P34" s="24">
        <v>770</v>
      </c>
      <c r="Q34" s="24">
        <v>491</v>
      </c>
      <c r="R34" s="24">
        <v>863</v>
      </c>
      <c r="T34" s="12"/>
      <c r="U34" s="13"/>
      <c r="V34" s="11"/>
      <c r="W34" s="16"/>
      <c r="X34" s="15"/>
      <c r="Y34" s="15"/>
      <c r="Z34" s="15"/>
      <c r="AA34" s="10"/>
      <c r="AB34" s="10"/>
      <c r="AC34" s="10"/>
      <c r="AD34" s="10"/>
      <c r="AE34" s="10"/>
    </row>
    <row r="35" spans="1:31" x14ac:dyDescent="0.3">
      <c r="A35" s="17">
        <v>44637</v>
      </c>
      <c r="B35" s="8">
        <v>21558</v>
      </c>
      <c r="C35" s="24">
        <v>1894</v>
      </c>
      <c r="D35" s="24">
        <v>4481</v>
      </c>
      <c r="E35" s="24">
        <v>802</v>
      </c>
      <c r="F35" s="24">
        <v>716</v>
      </c>
      <c r="G35" s="24">
        <v>148</v>
      </c>
      <c r="H35" s="24">
        <v>362</v>
      </c>
      <c r="I35" s="24">
        <v>1374</v>
      </c>
      <c r="J35" s="24">
        <v>659</v>
      </c>
      <c r="K35" s="24">
        <v>1327</v>
      </c>
      <c r="L35" s="24">
        <v>5001</v>
      </c>
      <c r="M35" s="24">
        <v>898</v>
      </c>
      <c r="N35" s="24">
        <v>338</v>
      </c>
      <c r="O35" s="24">
        <v>1359</v>
      </c>
      <c r="P35" s="24">
        <v>787</v>
      </c>
      <c r="Q35" s="24">
        <v>518</v>
      </c>
      <c r="R35" s="24">
        <v>894</v>
      </c>
    </row>
    <row r="36" spans="1:31" ht="15.5" x14ac:dyDescent="0.35">
      <c r="A36" s="17">
        <v>44638</v>
      </c>
      <c r="B36" s="8">
        <v>21549</v>
      </c>
      <c r="C36" s="24">
        <v>1878</v>
      </c>
      <c r="D36" s="24">
        <v>4485</v>
      </c>
      <c r="E36" s="24">
        <v>837</v>
      </c>
      <c r="F36" s="24">
        <v>686</v>
      </c>
      <c r="G36" s="24">
        <v>140</v>
      </c>
      <c r="H36" s="24">
        <v>358</v>
      </c>
      <c r="I36" s="24">
        <v>1346</v>
      </c>
      <c r="J36" s="24">
        <v>661</v>
      </c>
      <c r="K36" s="24">
        <v>1344</v>
      </c>
      <c r="L36" s="24">
        <v>4996</v>
      </c>
      <c r="M36" s="24">
        <v>930</v>
      </c>
      <c r="N36" s="24">
        <v>361</v>
      </c>
      <c r="O36" s="24">
        <v>1392</v>
      </c>
      <c r="P36" s="24">
        <v>767</v>
      </c>
      <c r="Q36" s="24">
        <v>478</v>
      </c>
      <c r="R36" s="24">
        <v>890</v>
      </c>
      <c r="T36" s="12"/>
      <c r="U36" s="13"/>
      <c r="V36" s="11"/>
      <c r="W36" s="16"/>
      <c r="X36" s="15"/>
      <c r="Y36" s="15"/>
      <c r="Z36" s="15"/>
      <c r="AA36" s="10"/>
      <c r="AB36" s="10"/>
      <c r="AC36" s="10"/>
      <c r="AD36" s="10"/>
      <c r="AE36" s="10"/>
    </row>
    <row r="37" spans="1:31" ht="15.5" x14ac:dyDescent="0.35">
      <c r="A37" s="17">
        <v>44641</v>
      </c>
      <c r="B37" s="8">
        <v>22382</v>
      </c>
      <c r="C37" s="24">
        <v>1964</v>
      </c>
      <c r="D37" s="24">
        <v>4728</v>
      </c>
      <c r="E37" s="24">
        <v>857</v>
      </c>
      <c r="F37" s="24">
        <v>707</v>
      </c>
      <c r="G37" s="24">
        <v>141</v>
      </c>
      <c r="H37" s="24">
        <v>407</v>
      </c>
      <c r="I37" s="24">
        <v>1439</v>
      </c>
      <c r="J37" s="24">
        <v>701</v>
      </c>
      <c r="K37" s="24">
        <v>1452</v>
      </c>
      <c r="L37" s="24">
        <v>4930</v>
      </c>
      <c r="M37" s="24">
        <v>911</v>
      </c>
      <c r="N37" s="24">
        <v>411</v>
      </c>
      <c r="O37" s="24">
        <v>1474</v>
      </c>
      <c r="P37" s="24">
        <v>803</v>
      </c>
      <c r="Q37" s="24">
        <v>518</v>
      </c>
      <c r="R37" s="24">
        <v>939</v>
      </c>
      <c r="T37" s="12"/>
      <c r="U37" s="13"/>
      <c r="V37" s="11"/>
      <c r="W37" s="16"/>
      <c r="X37" s="15"/>
      <c r="Y37" s="15"/>
      <c r="Z37" s="15"/>
      <c r="AA37" s="10"/>
      <c r="AB37" s="10"/>
      <c r="AC37" s="10"/>
      <c r="AD37" s="10"/>
      <c r="AE37" s="10"/>
    </row>
    <row r="38" spans="1:31" x14ac:dyDescent="0.3">
      <c r="A38" s="17">
        <v>44642</v>
      </c>
      <c r="B38" s="8">
        <v>23106</v>
      </c>
      <c r="C38" s="24">
        <v>2090</v>
      </c>
      <c r="D38" s="24">
        <v>4797</v>
      </c>
      <c r="E38" s="24">
        <v>874</v>
      </c>
      <c r="F38" s="24">
        <v>723</v>
      </c>
      <c r="G38" s="24">
        <v>171</v>
      </c>
      <c r="H38" s="24">
        <v>423</v>
      </c>
      <c r="I38" s="24">
        <v>1410</v>
      </c>
      <c r="J38" s="24">
        <v>717</v>
      </c>
      <c r="K38" s="24">
        <v>1505</v>
      </c>
      <c r="L38" s="24">
        <v>5137</v>
      </c>
      <c r="M38" s="24">
        <v>906</v>
      </c>
      <c r="N38" s="24">
        <v>415</v>
      </c>
      <c r="O38" s="24">
        <v>1596</v>
      </c>
      <c r="P38" s="24">
        <v>805</v>
      </c>
      <c r="Q38" s="24">
        <v>544</v>
      </c>
      <c r="R38" s="24">
        <v>993</v>
      </c>
    </row>
    <row r="39" spans="1:31" ht="15.5" x14ac:dyDescent="0.35">
      <c r="A39" s="17">
        <v>44643</v>
      </c>
      <c r="B39" s="8">
        <v>23208</v>
      </c>
      <c r="C39" s="24">
        <v>2084</v>
      </c>
      <c r="D39" s="24">
        <v>4757</v>
      </c>
      <c r="E39" s="24">
        <v>877</v>
      </c>
      <c r="F39" s="24">
        <v>722</v>
      </c>
      <c r="G39" s="24">
        <v>181</v>
      </c>
      <c r="H39" s="24">
        <v>431</v>
      </c>
      <c r="I39" s="24">
        <v>1401</v>
      </c>
      <c r="J39" s="24">
        <v>723</v>
      </c>
      <c r="K39" s="24">
        <v>1507</v>
      </c>
      <c r="L39" s="24">
        <v>5256</v>
      </c>
      <c r="M39" s="24">
        <v>899</v>
      </c>
      <c r="N39" s="24">
        <v>427</v>
      </c>
      <c r="O39" s="24">
        <v>1573</v>
      </c>
      <c r="P39" s="24">
        <v>811</v>
      </c>
      <c r="Q39" s="24">
        <v>549</v>
      </c>
      <c r="R39" s="24">
        <v>1010</v>
      </c>
      <c r="T39" s="12"/>
      <c r="U39" s="13"/>
      <c r="V39" s="11"/>
      <c r="W39" s="16"/>
      <c r="X39" s="15"/>
      <c r="Y39" s="15"/>
      <c r="Z39" s="15"/>
      <c r="AA39" s="10"/>
      <c r="AB39" s="10"/>
      <c r="AC39" s="10"/>
      <c r="AD39" s="10"/>
      <c r="AE39" s="10"/>
    </row>
    <row r="40" spans="1:31" ht="15.5" x14ac:dyDescent="0.35">
      <c r="A40" s="17">
        <v>44644</v>
      </c>
      <c r="B40" s="8">
        <v>22955</v>
      </c>
      <c r="C40" s="24">
        <v>2031</v>
      </c>
      <c r="D40" s="24">
        <v>4685</v>
      </c>
      <c r="E40" s="24">
        <v>887</v>
      </c>
      <c r="F40" s="24">
        <v>717</v>
      </c>
      <c r="G40" s="24">
        <v>190</v>
      </c>
      <c r="H40" s="24">
        <v>432</v>
      </c>
      <c r="I40" s="24">
        <v>1408</v>
      </c>
      <c r="J40" s="24">
        <v>741</v>
      </c>
      <c r="K40" s="24">
        <v>1457</v>
      </c>
      <c r="L40" s="24">
        <v>5244</v>
      </c>
      <c r="M40" s="24">
        <v>900</v>
      </c>
      <c r="N40" s="24">
        <v>419</v>
      </c>
      <c r="O40" s="24">
        <v>1493</v>
      </c>
      <c r="P40" s="24">
        <v>748</v>
      </c>
      <c r="Q40" s="24">
        <v>577</v>
      </c>
      <c r="R40" s="24">
        <v>1026</v>
      </c>
      <c r="T40" s="12"/>
      <c r="U40" s="13"/>
      <c r="V40" s="11"/>
      <c r="W40" s="16"/>
      <c r="X40" s="15"/>
      <c r="Y40" s="15"/>
      <c r="Z40" s="15"/>
      <c r="AA40" s="10"/>
      <c r="AB40" s="10"/>
      <c r="AC40" s="10"/>
      <c r="AD40" s="10"/>
      <c r="AE40" s="10"/>
    </row>
    <row r="41" spans="1:31" x14ac:dyDescent="0.3">
      <c r="A41" s="17">
        <v>44645</v>
      </c>
      <c r="B41" s="8">
        <v>22732</v>
      </c>
      <c r="C41" s="24">
        <v>2000</v>
      </c>
      <c r="D41" s="24">
        <v>4639</v>
      </c>
      <c r="E41" s="24">
        <v>869</v>
      </c>
      <c r="F41" s="24">
        <v>681</v>
      </c>
      <c r="G41" s="24">
        <v>188</v>
      </c>
      <c r="H41" s="24">
        <v>423</v>
      </c>
      <c r="I41" s="24">
        <v>1436</v>
      </c>
      <c r="J41" s="24">
        <v>718</v>
      </c>
      <c r="K41" s="24">
        <v>1427</v>
      </c>
      <c r="L41" s="24">
        <v>5178</v>
      </c>
      <c r="M41" s="24">
        <v>916</v>
      </c>
      <c r="N41" s="24">
        <v>413</v>
      </c>
      <c r="O41" s="24">
        <v>1469</v>
      </c>
      <c r="P41" s="24">
        <v>742</v>
      </c>
      <c r="Q41" s="24">
        <v>585</v>
      </c>
      <c r="R41" s="24">
        <v>1048</v>
      </c>
    </row>
    <row r="42" spans="1:31" x14ac:dyDescent="0.3">
      <c r="A42" s="17">
        <v>44648</v>
      </c>
      <c r="B42" s="8">
        <v>22763</v>
      </c>
      <c r="C42" s="24">
        <v>1996</v>
      </c>
      <c r="D42" s="24">
        <v>4625</v>
      </c>
      <c r="E42" s="24">
        <v>847</v>
      </c>
      <c r="F42" s="24">
        <v>698</v>
      </c>
      <c r="G42" s="24">
        <v>191</v>
      </c>
      <c r="H42" s="24">
        <v>469</v>
      </c>
      <c r="I42" s="24">
        <v>1463</v>
      </c>
      <c r="J42" s="24">
        <v>677</v>
      </c>
      <c r="K42" s="24">
        <v>1502</v>
      </c>
      <c r="L42" s="24">
        <v>5019</v>
      </c>
      <c r="M42" s="24">
        <v>975</v>
      </c>
      <c r="N42" s="24">
        <v>411</v>
      </c>
      <c r="O42" s="24">
        <v>1486</v>
      </c>
      <c r="P42" s="24">
        <v>716</v>
      </c>
      <c r="Q42" s="24">
        <v>611</v>
      </c>
      <c r="R42" s="24">
        <v>1077</v>
      </c>
    </row>
    <row r="43" spans="1:31" x14ac:dyDescent="0.3">
      <c r="A43" s="17">
        <v>44649</v>
      </c>
      <c r="B43" s="8">
        <v>23344</v>
      </c>
      <c r="C43" s="24">
        <v>2044</v>
      </c>
      <c r="D43" s="24">
        <v>4709</v>
      </c>
      <c r="E43" s="24">
        <v>864</v>
      </c>
      <c r="F43" s="24">
        <v>687</v>
      </c>
      <c r="G43" s="24">
        <v>194</v>
      </c>
      <c r="H43" s="24">
        <v>459</v>
      </c>
      <c r="I43" s="24">
        <v>1494</v>
      </c>
      <c r="J43" s="24">
        <v>702</v>
      </c>
      <c r="K43" s="24">
        <v>1632</v>
      </c>
      <c r="L43" s="24">
        <v>5175</v>
      </c>
      <c r="M43" s="24">
        <v>1001</v>
      </c>
      <c r="N43" s="24">
        <v>417</v>
      </c>
      <c r="O43" s="24">
        <v>1519</v>
      </c>
      <c r="P43" s="24">
        <v>726</v>
      </c>
      <c r="Q43" s="24">
        <v>619</v>
      </c>
      <c r="R43" s="24">
        <v>1102</v>
      </c>
    </row>
    <row r="44" spans="1:31" x14ac:dyDescent="0.3">
      <c r="A44" s="17">
        <v>44650</v>
      </c>
      <c r="B44" s="8">
        <v>22846</v>
      </c>
      <c r="C44" s="24">
        <v>2028</v>
      </c>
      <c r="D44" s="24">
        <v>4461</v>
      </c>
      <c r="E44" s="24">
        <v>849</v>
      </c>
      <c r="F44" s="24">
        <v>663</v>
      </c>
      <c r="G44" s="24">
        <v>177</v>
      </c>
      <c r="H44" s="24">
        <v>439</v>
      </c>
      <c r="I44" s="24">
        <v>1446</v>
      </c>
      <c r="J44" s="24">
        <v>672</v>
      </c>
      <c r="K44" s="24">
        <v>1576</v>
      </c>
      <c r="L44" s="24">
        <v>5180</v>
      </c>
      <c r="M44" s="24">
        <v>996</v>
      </c>
      <c r="N44" s="24">
        <v>408</v>
      </c>
      <c r="O44" s="24">
        <v>1508</v>
      </c>
      <c r="P44" s="24">
        <v>748</v>
      </c>
      <c r="Q44" s="24">
        <v>592</v>
      </c>
      <c r="R44" s="24">
        <v>1103</v>
      </c>
    </row>
    <row r="45" spans="1:31" x14ac:dyDescent="0.3">
      <c r="A45" s="17">
        <v>44651</v>
      </c>
      <c r="B45" s="8">
        <v>22499</v>
      </c>
      <c r="C45" s="24">
        <v>1996</v>
      </c>
      <c r="D45" s="24">
        <v>4437</v>
      </c>
      <c r="E45" s="24">
        <v>822</v>
      </c>
      <c r="F45" s="24">
        <v>604</v>
      </c>
      <c r="G45" s="24">
        <v>194</v>
      </c>
      <c r="H45" s="24">
        <v>421</v>
      </c>
      <c r="I45" s="24">
        <v>1455</v>
      </c>
      <c r="J45" s="24">
        <v>655</v>
      </c>
      <c r="K45" s="24">
        <v>1576</v>
      </c>
      <c r="L45" s="24">
        <v>5130</v>
      </c>
      <c r="M45" s="24">
        <v>977</v>
      </c>
      <c r="N45" s="24">
        <v>403</v>
      </c>
      <c r="O45" s="24">
        <v>1456</v>
      </c>
      <c r="P45" s="24">
        <v>719</v>
      </c>
      <c r="Q45" s="24">
        <v>560</v>
      </c>
      <c r="R45" s="24">
        <v>1094</v>
      </c>
    </row>
    <row r="46" spans="1:31" x14ac:dyDescent="0.3">
      <c r="A46" s="17">
        <v>44652</v>
      </c>
      <c r="B46" s="8">
        <v>22015</v>
      </c>
      <c r="C46" s="24">
        <v>1924</v>
      </c>
      <c r="D46" s="24">
        <v>4285</v>
      </c>
      <c r="E46" s="24">
        <v>787</v>
      </c>
      <c r="F46" s="24">
        <v>585</v>
      </c>
      <c r="G46" s="24">
        <v>186</v>
      </c>
      <c r="H46" s="24">
        <v>404</v>
      </c>
      <c r="I46" s="24">
        <v>1471</v>
      </c>
      <c r="J46" s="24">
        <v>620</v>
      </c>
      <c r="K46" s="24">
        <v>1530</v>
      </c>
      <c r="L46" s="24">
        <v>5051</v>
      </c>
      <c r="M46" s="24">
        <v>994</v>
      </c>
      <c r="N46" s="24">
        <v>390</v>
      </c>
      <c r="O46" s="24">
        <v>1405</v>
      </c>
      <c r="P46" s="24">
        <v>673</v>
      </c>
      <c r="Q46" s="24">
        <v>560</v>
      </c>
      <c r="R46" s="24">
        <v>1150</v>
      </c>
    </row>
    <row r="47" spans="1:31" x14ac:dyDescent="0.3">
      <c r="A47" s="17">
        <v>44655</v>
      </c>
      <c r="B47" s="8">
        <v>21476</v>
      </c>
      <c r="C47" s="24">
        <v>2021</v>
      </c>
      <c r="D47" s="24">
        <v>4200</v>
      </c>
      <c r="E47" s="24">
        <v>800</v>
      </c>
      <c r="F47" s="24">
        <v>553</v>
      </c>
      <c r="G47" s="24">
        <v>219</v>
      </c>
      <c r="H47" s="24">
        <v>428</v>
      </c>
      <c r="I47" s="24">
        <v>1431</v>
      </c>
      <c r="J47" s="24">
        <v>554</v>
      </c>
      <c r="K47" s="24">
        <v>1491</v>
      </c>
      <c r="L47" s="24">
        <v>4698</v>
      </c>
      <c r="M47" s="24">
        <v>970</v>
      </c>
      <c r="N47" s="24">
        <v>412</v>
      </c>
      <c r="O47" s="24">
        <v>1384</v>
      </c>
      <c r="P47" s="24">
        <v>664</v>
      </c>
      <c r="Q47" s="24">
        <v>575</v>
      </c>
      <c r="R47" s="24">
        <v>1076</v>
      </c>
    </row>
    <row r="48" spans="1:31" x14ac:dyDescent="0.3">
      <c r="A48" s="17">
        <v>44656</v>
      </c>
      <c r="B48" s="8">
        <v>21621</v>
      </c>
      <c r="C48" s="24">
        <v>2029</v>
      </c>
      <c r="D48" s="24">
        <v>4192</v>
      </c>
      <c r="E48" s="24">
        <v>808</v>
      </c>
      <c r="F48" s="24">
        <v>557</v>
      </c>
      <c r="G48" s="24">
        <v>230</v>
      </c>
      <c r="H48" s="24">
        <v>434</v>
      </c>
      <c r="I48" s="24">
        <v>1437</v>
      </c>
      <c r="J48" s="24">
        <v>567</v>
      </c>
      <c r="K48" s="24">
        <v>1562</v>
      </c>
      <c r="L48" s="24">
        <v>4746</v>
      </c>
      <c r="M48" s="24">
        <v>957</v>
      </c>
      <c r="N48" s="24">
        <v>374</v>
      </c>
      <c r="O48" s="24">
        <v>1386</v>
      </c>
      <c r="P48" s="24">
        <v>664</v>
      </c>
      <c r="Q48" s="24">
        <v>571</v>
      </c>
      <c r="R48" s="24">
        <v>1107</v>
      </c>
    </row>
    <row r="49" spans="1:20" x14ac:dyDescent="0.3">
      <c r="A49" s="17">
        <v>44657</v>
      </c>
      <c r="B49" s="8">
        <v>21037</v>
      </c>
      <c r="C49" s="24">
        <v>1953</v>
      </c>
      <c r="D49" s="24">
        <v>3984</v>
      </c>
      <c r="E49" s="24">
        <v>790</v>
      </c>
      <c r="F49" s="24">
        <v>555</v>
      </c>
      <c r="G49" s="24">
        <v>211</v>
      </c>
      <c r="H49" s="24">
        <v>422</v>
      </c>
      <c r="I49" s="24">
        <v>1388</v>
      </c>
      <c r="J49" s="24">
        <v>553</v>
      </c>
      <c r="K49" s="24">
        <v>1552</v>
      </c>
      <c r="L49" s="24">
        <v>4769</v>
      </c>
      <c r="M49" s="24">
        <v>953</v>
      </c>
      <c r="N49" s="24">
        <v>367</v>
      </c>
      <c r="O49" s="24">
        <v>1332</v>
      </c>
      <c r="P49" s="24">
        <v>604</v>
      </c>
      <c r="Q49" s="24">
        <v>569</v>
      </c>
      <c r="R49" s="24">
        <v>1035</v>
      </c>
    </row>
    <row r="50" spans="1:20" x14ac:dyDescent="0.3">
      <c r="A50" s="17">
        <v>44658</v>
      </c>
      <c r="B50" s="8">
        <v>20379</v>
      </c>
      <c r="C50" s="24">
        <v>1913</v>
      </c>
      <c r="D50" s="24">
        <v>3816</v>
      </c>
      <c r="E50" s="24">
        <v>795</v>
      </c>
      <c r="F50" s="24">
        <v>565</v>
      </c>
      <c r="G50" s="24">
        <v>203</v>
      </c>
      <c r="H50" s="24">
        <v>427</v>
      </c>
      <c r="I50" s="24">
        <v>1341</v>
      </c>
      <c r="J50" s="24">
        <v>538</v>
      </c>
      <c r="K50" s="24">
        <v>1510</v>
      </c>
      <c r="L50" s="24">
        <v>4578</v>
      </c>
      <c r="M50" s="24">
        <v>926</v>
      </c>
      <c r="N50" s="24">
        <v>347</v>
      </c>
      <c r="O50" s="24">
        <v>1262</v>
      </c>
      <c r="P50" s="24">
        <v>537</v>
      </c>
      <c r="Q50" s="24">
        <v>553</v>
      </c>
      <c r="R50" s="24">
        <v>1068</v>
      </c>
    </row>
    <row r="51" spans="1:20" x14ac:dyDescent="0.3">
      <c r="A51" s="17">
        <v>44659</v>
      </c>
      <c r="B51" s="8">
        <v>19913</v>
      </c>
      <c r="C51" s="24">
        <v>1873</v>
      </c>
      <c r="D51" s="24">
        <v>3749</v>
      </c>
      <c r="E51" s="24">
        <v>763</v>
      </c>
      <c r="F51" s="24">
        <v>541</v>
      </c>
      <c r="G51" s="24">
        <v>223</v>
      </c>
      <c r="H51" s="24">
        <v>404</v>
      </c>
      <c r="I51" s="24">
        <v>1255</v>
      </c>
      <c r="J51" s="24">
        <v>566</v>
      </c>
      <c r="K51" s="24">
        <v>1501</v>
      </c>
      <c r="L51" s="24">
        <v>4512</v>
      </c>
      <c r="M51" s="24">
        <v>897</v>
      </c>
      <c r="N51" s="24">
        <v>329</v>
      </c>
      <c r="O51" s="24">
        <v>1276</v>
      </c>
      <c r="P51" s="24">
        <v>486</v>
      </c>
      <c r="Q51" s="24">
        <v>562</v>
      </c>
      <c r="R51" s="24">
        <v>976</v>
      </c>
      <c r="T51" s="28"/>
    </row>
    <row r="52" spans="1:20" x14ac:dyDescent="0.3">
      <c r="A52" s="17">
        <v>44662</v>
      </c>
      <c r="B52" s="8">
        <v>19419</v>
      </c>
      <c r="C52" s="24">
        <v>1794</v>
      </c>
      <c r="D52" s="24">
        <v>3600</v>
      </c>
      <c r="E52" s="24">
        <v>727</v>
      </c>
      <c r="F52" s="24">
        <v>548</v>
      </c>
      <c r="G52" s="24">
        <v>230</v>
      </c>
      <c r="H52" s="24">
        <v>417</v>
      </c>
      <c r="I52" s="24">
        <v>1342</v>
      </c>
      <c r="J52" s="24">
        <v>533</v>
      </c>
      <c r="K52" s="24">
        <v>1511</v>
      </c>
      <c r="L52" s="24">
        <v>4263</v>
      </c>
      <c r="M52" s="24">
        <v>901</v>
      </c>
      <c r="N52" s="24">
        <v>349</v>
      </c>
      <c r="O52" s="24">
        <v>1217</v>
      </c>
      <c r="P52" s="24">
        <v>478</v>
      </c>
      <c r="Q52" s="24">
        <v>552</v>
      </c>
      <c r="R52" s="24">
        <v>957</v>
      </c>
    </row>
    <row r="53" spans="1:20" x14ac:dyDescent="0.3">
      <c r="A53" s="17">
        <v>44663</v>
      </c>
      <c r="B53" s="8">
        <v>19420</v>
      </c>
      <c r="C53" s="24">
        <v>1789</v>
      </c>
      <c r="D53" s="24">
        <v>3676</v>
      </c>
      <c r="E53" s="24">
        <v>750</v>
      </c>
      <c r="F53" s="24">
        <v>552</v>
      </c>
      <c r="G53" s="24">
        <v>253</v>
      </c>
      <c r="H53" s="24">
        <v>409</v>
      </c>
      <c r="I53" s="24">
        <v>1297</v>
      </c>
      <c r="J53" s="24">
        <v>503</v>
      </c>
      <c r="K53" s="24">
        <v>1515</v>
      </c>
      <c r="L53" s="24">
        <v>4341</v>
      </c>
      <c r="M53" s="24">
        <v>889</v>
      </c>
      <c r="N53" s="24">
        <v>342</v>
      </c>
      <c r="O53" s="24">
        <v>1170</v>
      </c>
      <c r="P53" s="24">
        <v>474</v>
      </c>
      <c r="Q53" s="24">
        <v>533</v>
      </c>
      <c r="R53" s="24">
        <v>927</v>
      </c>
    </row>
    <row r="54" spans="1:20" x14ac:dyDescent="0.3">
      <c r="A54" s="17">
        <v>44664</v>
      </c>
      <c r="B54" s="8">
        <v>18869</v>
      </c>
      <c r="C54" s="24">
        <v>1716</v>
      </c>
      <c r="D54" s="24">
        <v>3474</v>
      </c>
      <c r="E54" s="24">
        <v>705</v>
      </c>
      <c r="F54" s="24">
        <v>522</v>
      </c>
      <c r="G54" s="24">
        <v>255</v>
      </c>
      <c r="H54" s="24">
        <v>442</v>
      </c>
      <c r="I54" s="24">
        <v>1255</v>
      </c>
      <c r="J54" s="24">
        <v>475</v>
      </c>
      <c r="K54" s="24">
        <v>1463</v>
      </c>
      <c r="L54" s="24">
        <v>4247</v>
      </c>
      <c r="M54" s="24">
        <v>869</v>
      </c>
      <c r="N54" s="24">
        <v>314</v>
      </c>
      <c r="O54" s="24">
        <v>1179</v>
      </c>
      <c r="P54" s="24">
        <v>477</v>
      </c>
      <c r="Q54" s="24">
        <v>537</v>
      </c>
      <c r="R54" s="24">
        <v>939</v>
      </c>
    </row>
    <row r="55" spans="1:20" x14ac:dyDescent="0.3">
      <c r="A55" s="17">
        <v>44665</v>
      </c>
      <c r="B55" s="8">
        <v>18309</v>
      </c>
      <c r="C55" s="24">
        <v>1620</v>
      </c>
      <c r="D55" s="24">
        <v>3386</v>
      </c>
      <c r="E55" s="24">
        <v>697</v>
      </c>
      <c r="F55" s="24">
        <v>503</v>
      </c>
      <c r="G55" s="24">
        <v>244</v>
      </c>
      <c r="H55" s="24">
        <v>422</v>
      </c>
      <c r="I55" s="24">
        <v>1182</v>
      </c>
      <c r="J55" s="24">
        <v>471</v>
      </c>
      <c r="K55" s="24">
        <v>1405</v>
      </c>
      <c r="L55" s="24">
        <v>4200</v>
      </c>
      <c r="M55" s="24">
        <v>816</v>
      </c>
      <c r="N55" s="24">
        <v>298</v>
      </c>
      <c r="O55" s="24">
        <v>1096</v>
      </c>
      <c r="P55" s="24">
        <v>500</v>
      </c>
      <c r="Q55" s="24">
        <v>524</v>
      </c>
      <c r="R55" s="24">
        <v>945</v>
      </c>
    </row>
    <row r="56" spans="1:20" x14ac:dyDescent="0.3">
      <c r="A56" s="17">
        <v>44670</v>
      </c>
      <c r="B56" s="8">
        <v>17268</v>
      </c>
      <c r="C56" s="24">
        <v>1531</v>
      </c>
      <c r="D56" s="24">
        <v>3163</v>
      </c>
      <c r="E56" s="24">
        <v>666</v>
      </c>
      <c r="F56" s="24">
        <v>471</v>
      </c>
      <c r="G56" s="24">
        <v>243</v>
      </c>
      <c r="H56" s="24">
        <v>414</v>
      </c>
      <c r="I56" s="24">
        <v>1262</v>
      </c>
      <c r="J56" s="24">
        <v>460</v>
      </c>
      <c r="K56" s="24">
        <v>1395</v>
      </c>
      <c r="L56" s="24">
        <v>3763</v>
      </c>
      <c r="M56" s="24">
        <v>776</v>
      </c>
      <c r="N56" s="24">
        <v>284</v>
      </c>
      <c r="O56" s="24">
        <v>1017</v>
      </c>
      <c r="P56" s="24">
        <v>463</v>
      </c>
      <c r="Q56" s="24">
        <v>527</v>
      </c>
      <c r="R56" s="24">
        <v>833</v>
      </c>
    </row>
    <row r="57" spans="1:20" x14ac:dyDescent="0.3">
      <c r="A57" s="17">
        <v>44671</v>
      </c>
      <c r="B57" s="8">
        <v>17576</v>
      </c>
      <c r="C57" s="24">
        <v>1549</v>
      </c>
      <c r="D57" s="24">
        <v>3180</v>
      </c>
      <c r="E57" s="24">
        <v>645</v>
      </c>
      <c r="F57" s="24">
        <v>466</v>
      </c>
      <c r="G57" s="24">
        <v>250</v>
      </c>
      <c r="H57" s="24">
        <v>406</v>
      </c>
      <c r="I57" s="24">
        <v>1239</v>
      </c>
      <c r="J57" s="24">
        <v>442</v>
      </c>
      <c r="K57" s="24">
        <v>1469</v>
      </c>
      <c r="L57" s="24">
        <v>3903</v>
      </c>
      <c r="M57" s="24">
        <v>760</v>
      </c>
      <c r="N57" s="24">
        <v>291</v>
      </c>
      <c r="O57" s="24">
        <v>1050</v>
      </c>
      <c r="P57" s="24">
        <v>473</v>
      </c>
      <c r="Q57" s="24">
        <v>527</v>
      </c>
      <c r="R57" s="24">
        <v>926</v>
      </c>
    </row>
    <row r="58" spans="1:20" x14ac:dyDescent="0.3">
      <c r="A58" s="17">
        <v>44672</v>
      </c>
      <c r="B58" s="8">
        <v>16956</v>
      </c>
      <c r="C58" s="24">
        <v>1485</v>
      </c>
      <c r="D58" s="24">
        <v>3023</v>
      </c>
      <c r="E58" s="24">
        <v>615</v>
      </c>
      <c r="F58" s="24">
        <v>453</v>
      </c>
      <c r="G58" s="24">
        <v>262</v>
      </c>
      <c r="H58" s="24">
        <v>385</v>
      </c>
      <c r="I58" s="24">
        <v>1241</v>
      </c>
      <c r="J58" s="24">
        <v>441</v>
      </c>
      <c r="K58" s="24">
        <v>1357</v>
      </c>
      <c r="L58" s="24">
        <v>3940</v>
      </c>
      <c r="M58" s="24">
        <v>731</v>
      </c>
      <c r="N58" s="24">
        <v>268</v>
      </c>
      <c r="O58" s="24">
        <v>952</v>
      </c>
      <c r="P58" s="24">
        <v>469</v>
      </c>
      <c r="Q58" s="24">
        <v>510</v>
      </c>
      <c r="R58" s="24">
        <v>824</v>
      </c>
      <c r="T58" s="28"/>
    </row>
    <row r="59" spans="1:20" x14ac:dyDescent="0.3">
      <c r="A59" s="17">
        <v>44673</v>
      </c>
      <c r="B59" s="8">
        <v>16411</v>
      </c>
      <c r="C59" s="24">
        <v>1409</v>
      </c>
      <c r="D59" s="24">
        <v>3023</v>
      </c>
      <c r="E59" s="24">
        <v>572</v>
      </c>
      <c r="F59" s="24">
        <v>436</v>
      </c>
      <c r="G59" s="24">
        <v>250</v>
      </c>
      <c r="H59" s="24">
        <v>377</v>
      </c>
      <c r="I59" s="24">
        <v>1195</v>
      </c>
      <c r="J59" s="24">
        <v>446</v>
      </c>
      <c r="K59" s="24">
        <v>1300</v>
      </c>
      <c r="L59" s="24">
        <v>3812</v>
      </c>
      <c r="M59" s="24">
        <v>711</v>
      </c>
      <c r="N59" s="24">
        <v>249</v>
      </c>
      <c r="O59" s="24">
        <v>938</v>
      </c>
      <c r="P59" s="24">
        <v>468</v>
      </c>
      <c r="Q59" s="24">
        <v>472</v>
      </c>
      <c r="R59" s="24">
        <v>753</v>
      </c>
    </row>
    <row r="60" spans="1:20" x14ac:dyDescent="0.3">
      <c r="A60" s="17">
        <v>44676</v>
      </c>
      <c r="B60" s="8">
        <v>15560</v>
      </c>
      <c r="C60" s="24">
        <v>1403</v>
      </c>
      <c r="D60" s="24">
        <v>2853</v>
      </c>
      <c r="E60" s="24">
        <v>555</v>
      </c>
      <c r="F60" s="24">
        <v>425</v>
      </c>
      <c r="G60" s="24">
        <v>228</v>
      </c>
      <c r="H60" s="24">
        <v>356</v>
      </c>
      <c r="I60" s="24">
        <v>1196</v>
      </c>
      <c r="J60" s="24">
        <v>421</v>
      </c>
      <c r="K60" s="24">
        <v>1222</v>
      </c>
      <c r="L60" s="24">
        <v>3498</v>
      </c>
      <c r="M60" s="24">
        <v>744</v>
      </c>
      <c r="N60" s="24">
        <v>222</v>
      </c>
      <c r="O60" s="24">
        <v>866</v>
      </c>
      <c r="P60" s="24">
        <v>408</v>
      </c>
      <c r="Q60" s="24">
        <v>493</v>
      </c>
      <c r="R60" s="24">
        <v>670</v>
      </c>
      <c r="T60" s="28"/>
    </row>
    <row r="61" spans="1:20" x14ac:dyDescent="0.3">
      <c r="A61" s="17">
        <v>44677</v>
      </c>
      <c r="B61" s="8">
        <v>15446</v>
      </c>
      <c r="C61" s="24">
        <v>1396</v>
      </c>
      <c r="D61" s="24">
        <v>2845</v>
      </c>
      <c r="E61" s="24">
        <v>555</v>
      </c>
      <c r="F61" s="24">
        <v>418</v>
      </c>
      <c r="G61" s="24">
        <v>230</v>
      </c>
      <c r="H61" s="24">
        <v>343</v>
      </c>
      <c r="I61" s="24">
        <v>1161</v>
      </c>
      <c r="J61" s="24">
        <v>398</v>
      </c>
      <c r="K61" s="24">
        <v>1222</v>
      </c>
      <c r="L61" s="24">
        <v>3547</v>
      </c>
      <c r="M61" s="24">
        <v>739</v>
      </c>
      <c r="N61" s="24">
        <v>213</v>
      </c>
      <c r="O61" s="24">
        <v>871</v>
      </c>
      <c r="P61" s="24">
        <v>393</v>
      </c>
      <c r="Q61" s="24">
        <v>464</v>
      </c>
      <c r="R61" s="24">
        <v>651</v>
      </c>
    </row>
    <row r="62" spans="1:20" x14ac:dyDescent="0.3">
      <c r="A62" s="17">
        <v>44678</v>
      </c>
      <c r="B62" s="8">
        <v>14964</v>
      </c>
      <c r="C62" s="24">
        <v>1366</v>
      </c>
      <c r="D62" s="24">
        <v>2724</v>
      </c>
      <c r="E62" s="24">
        <v>536</v>
      </c>
      <c r="F62" s="24">
        <v>401</v>
      </c>
      <c r="G62" s="24">
        <v>228</v>
      </c>
      <c r="H62" s="24">
        <v>343</v>
      </c>
      <c r="I62" s="24">
        <v>1080</v>
      </c>
      <c r="J62" s="24">
        <v>385</v>
      </c>
      <c r="K62" s="24">
        <v>1167</v>
      </c>
      <c r="L62" s="24">
        <v>3517</v>
      </c>
      <c r="M62" s="24">
        <v>696</v>
      </c>
      <c r="N62" s="24">
        <v>201</v>
      </c>
      <c r="O62" s="24">
        <v>812</v>
      </c>
      <c r="P62" s="24">
        <v>398</v>
      </c>
      <c r="Q62" s="24">
        <v>456</v>
      </c>
      <c r="R62" s="24">
        <v>654</v>
      </c>
      <c r="T62" s="28"/>
    </row>
    <row r="63" spans="1:20" x14ac:dyDescent="0.3">
      <c r="A63" s="17">
        <v>44679</v>
      </c>
      <c r="B63" s="8">
        <v>14302</v>
      </c>
      <c r="C63" s="24">
        <v>1334</v>
      </c>
      <c r="D63" s="24">
        <v>2579</v>
      </c>
      <c r="E63" s="24">
        <v>536</v>
      </c>
      <c r="F63" s="24">
        <v>389</v>
      </c>
      <c r="G63" s="24">
        <v>216</v>
      </c>
      <c r="H63" s="24">
        <v>320</v>
      </c>
      <c r="I63" s="24">
        <v>1039</v>
      </c>
      <c r="J63" s="24">
        <v>349</v>
      </c>
      <c r="K63" s="24">
        <v>1118</v>
      </c>
      <c r="L63" s="24">
        <v>3395</v>
      </c>
      <c r="M63" s="24">
        <v>658</v>
      </c>
      <c r="N63" s="24">
        <v>203</v>
      </c>
      <c r="O63" s="24">
        <v>743</v>
      </c>
      <c r="P63" s="24">
        <v>377</v>
      </c>
      <c r="Q63" s="24">
        <v>411</v>
      </c>
      <c r="R63" s="24">
        <v>635</v>
      </c>
    </row>
    <row r="64" spans="1:20" x14ac:dyDescent="0.3">
      <c r="A64" s="17">
        <v>44680</v>
      </c>
      <c r="B64" s="8">
        <v>13768</v>
      </c>
      <c r="C64" s="24">
        <v>1294</v>
      </c>
      <c r="D64" s="24">
        <v>2522</v>
      </c>
      <c r="E64" s="24">
        <v>527</v>
      </c>
      <c r="F64" s="24">
        <v>364</v>
      </c>
      <c r="G64" s="24">
        <v>192</v>
      </c>
      <c r="H64" s="24">
        <v>292</v>
      </c>
      <c r="I64" s="24">
        <v>1045</v>
      </c>
      <c r="J64" s="24">
        <v>344</v>
      </c>
      <c r="K64" s="24">
        <v>1070</v>
      </c>
      <c r="L64" s="24">
        <v>3196</v>
      </c>
      <c r="M64" s="24">
        <v>627</v>
      </c>
      <c r="N64" s="24">
        <v>209</v>
      </c>
      <c r="O64" s="24">
        <v>724</v>
      </c>
      <c r="P64" s="24">
        <v>363</v>
      </c>
      <c r="Q64" s="24">
        <v>402</v>
      </c>
      <c r="R64" s="24">
        <v>597</v>
      </c>
      <c r="T64" s="28"/>
    </row>
    <row r="65" spans="1:20" x14ac:dyDescent="0.3">
      <c r="A65" s="17">
        <v>44683</v>
      </c>
      <c r="B65" s="8">
        <v>13041</v>
      </c>
      <c r="C65" s="24">
        <v>1247</v>
      </c>
      <c r="D65" s="24">
        <v>2461</v>
      </c>
      <c r="E65" s="24">
        <v>497</v>
      </c>
      <c r="F65" s="24">
        <v>343</v>
      </c>
      <c r="G65" s="24">
        <v>203</v>
      </c>
      <c r="H65" s="24">
        <v>283</v>
      </c>
      <c r="I65" s="24">
        <v>991</v>
      </c>
      <c r="J65" s="24">
        <v>314</v>
      </c>
      <c r="K65" s="24">
        <v>959</v>
      </c>
      <c r="L65" s="24">
        <v>2921</v>
      </c>
      <c r="M65" s="24">
        <v>612</v>
      </c>
      <c r="N65" s="24">
        <v>191</v>
      </c>
      <c r="O65" s="24">
        <v>667</v>
      </c>
      <c r="P65" s="24">
        <v>365</v>
      </c>
      <c r="Q65" s="24">
        <v>374</v>
      </c>
      <c r="R65" s="24">
        <v>613</v>
      </c>
      <c r="T65" s="28"/>
    </row>
    <row r="66" spans="1:20" x14ac:dyDescent="0.3">
      <c r="A66" s="17">
        <v>44684</v>
      </c>
      <c r="B66" s="8">
        <v>12920</v>
      </c>
      <c r="C66" s="24">
        <v>1213</v>
      </c>
      <c r="D66" s="24">
        <v>2478</v>
      </c>
      <c r="E66" s="24">
        <v>493</v>
      </c>
      <c r="F66" s="24">
        <v>323</v>
      </c>
      <c r="G66" s="24">
        <v>177</v>
      </c>
      <c r="H66" s="24">
        <v>281</v>
      </c>
      <c r="I66" s="24">
        <v>1016</v>
      </c>
      <c r="J66" s="24">
        <v>301</v>
      </c>
      <c r="K66" s="24">
        <v>939</v>
      </c>
      <c r="L66" s="24">
        <v>2893</v>
      </c>
      <c r="M66" s="24">
        <v>585</v>
      </c>
      <c r="N66" s="24">
        <v>187</v>
      </c>
      <c r="O66" s="24">
        <v>690</v>
      </c>
      <c r="P66" s="24">
        <v>352</v>
      </c>
      <c r="Q66" s="24">
        <v>392</v>
      </c>
      <c r="R66" s="24">
        <v>600</v>
      </c>
    </row>
    <row r="67" spans="1:20" x14ac:dyDescent="0.3">
      <c r="A67" s="17">
        <v>44685</v>
      </c>
      <c r="B67" s="8">
        <v>12663</v>
      </c>
      <c r="C67" s="24">
        <v>1213</v>
      </c>
      <c r="D67" s="24">
        <v>2403</v>
      </c>
      <c r="E67" s="24">
        <v>503</v>
      </c>
      <c r="F67" s="24">
        <v>290</v>
      </c>
      <c r="G67" s="24">
        <v>172</v>
      </c>
      <c r="H67" s="24">
        <v>282</v>
      </c>
      <c r="I67" s="24">
        <v>995</v>
      </c>
      <c r="J67" s="24">
        <v>286</v>
      </c>
      <c r="K67" s="24">
        <v>911</v>
      </c>
      <c r="L67" s="24">
        <v>2909</v>
      </c>
      <c r="M67" s="24">
        <v>538</v>
      </c>
      <c r="N67" s="24">
        <v>196</v>
      </c>
      <c r="O67" s="24">
        <v>697</v>
      </c>
      <c r="P67" s="24">
        <v>342</v>
      </c>
      <c r="Q67" s="24">
        <v>358</v>
      </c>
      <c r="R67" s="24">
        <v>568</v>
      </c>
      <c r="T67" s="28"/>
    </row>
    <row r="68" spans="1:20" x14ac:dyDescent="0.3">
      <c r="A68" s="17">
        <v>44686</v>
      </c>
      <c r="B68" s="8">
        <v>12182</v>
      </c>
      <c r="C68" s="24">
        <v>1171</v>
      </c>
      <c r="D68" s="24">
        <v>2274</v>
      </c>
      <c r="E68" s="24">
        <v>492</v>
      </c>
      <c r="F68" s="24">
        <v>274</v>
      </c>
      <c r="G68" s="24">
        <v>165</v>
      </c>
      <c r="H68" s="24">
        <v>239</v>
      </c>
      <c r="I68" s="24">
        <v>965</v>
      </c>
      <c r="J68" s="24">
        <v>287</v>
      </c>
      <c r="K68" s="24">
        <v>890</v>
      </c>
      <c r="L68" s="24">
        <v>2846</v>
      </c>
      <c r="M68" s="24">
        <v>518</v>
      </c>
      <c r="N68" s="24">
        <v>193</v>
      </c>
      <c r="O68" s="24">
        <v>649</v>
      </c>
      <c r="P68" s="24">
        <v>324</v>
      </c>
      <c r="Q68" s="24">
        <v>353</v>
      </c>
      <c r="R68" s="24">
        <v>542</v>
      </c>
      <c r="T68" s="28"/>
    </row>
    <row r="69" spans="1:20" x14ac:dyDescent="0.3">
      <c r="A69" s="17">
        <v>44687</v>
      </c>
      <c r="B69" s="8">
        <v>11859</v>
      </c>
      <c r="C69" s="24">
        <v>1150</v>
      </c>
      <c r="D69" s="24">
        <v>2216</v>
      </c>
      <c r="E69" s="24">
        <v>458</v>
      </c>
      <c r="F69" s="24">
        <v>279</v>
      </c>
      <c r="G69" s="24">
        <v>166</v>
      </c>
      <c r="H69" s="24">
        <v>241</v>
      </c>
      <c r="I69" s="24">
        <v>927</v>
      </c>
      <c r="J69" s="24">
        <v>280</v>
      </c>
      <c r="K69" s="24">
        <v>851</v>
      </c>
      <c r="L69" s="24">
        <v>2744</v>
      </c>
      <c r="M69" s="24">
        <v>492</v>
      </c>
      <c r="N69" s="24">
        <v>169</v>
      </c>
      <c r="O69" s="24">
        <v>648</v>
      </c>
      <c r="P69" s="24">
        <v>306</v>
      </c>
      <c r="Q69" s="24">
        <v>357</v>
      </c>
      <c r="R69" s="24">
        <v>575</v>
      </c>
      <c r="T69" s="28"/>
    </row>
    <row r="70" spans="1:20" x14ac:dyDescent="0.3">
      <c r="A70" s="17">
        <v>44690</v>
      </c>
      <c r="B70" s="8">
        <v>11143</v>
      </c>
      <c r="C70" s="24">
        <v>1018</v>
      </c>
      <c r="D70" s="24">
        <v>2207</v>
      </c>
      <c r="E70" s="24">
        <v>413</v>
      </c>
      <c r="F70" s="24">
        <v>264</v>
      </c>
      <c r="G70" s="24">
        <v>155</v>
      </c>
      <c r="H70" s="24">
        <v>233</v>
      </c>
      <c r="I70" s="24">
        <v>884</v>
      </c>
      <c r="J70" s="24">
        <v>272</v>
      </c>
      <c r="K70" s="24">
        <v>835</v>
      </c>
      <c r="L70" s="24">
        <v>2485</v>
      </c>
      <c r="M70" s="24">
        <v>463</v>
      </c>
      <c r="N70" s="24">
        <v>146</v>
      </c>
      <c r="O70" s="24">
        <v>566</v>
      </c>
      <c r="P70" s="24">
        <v>286</v>
      </c>
      <c r="Q70" s="24">
        <v>338</v>
      </c>
      <c r="R70" s="24">
        <v>578</v>
      </c>
    </row>
    <row r="71" spans="1:20" x14ac:dyDescent="0.3">
      <c r="A71" s="17">
        <v>44691</v>
      </c>
      <c r="B71" s="8">
        <v>11030</v>
      </c>
      <c r="C71" s="24">
        <v>1029</v>
      </c>
      <c r="D71" s="24">
        <v>2156</v>
      </c>
      <c r="E71" s="24">
        <v>419</v>
      </c>
      <c r="F71" s="24">
        <v>257</v>
      </c>
      <c r="G71" s="24">
        <v>164</v>
      </c>
      <c r="H71" s="24">
        <v>232</v>
      </c>
      <c r="I71" s="24">
        <v>901</v>
      </c>
      <c r="J71" s="24">
        <v>252</v>
      </c>
      <c r="K71" s="24">
        <v>806</v>
      </c>
      <c r="L71" s="24">
        <v>2524</v>
      </c>
      <c r="M71" s="24">
        <v>434</v>
      </c>
      <c r="N71" s="24">
        <v>149</v>
      </c>
      <c r="O71" s="24">
        <v>552</v>
      </c>
      <c r="P71" s="24">
        <v>282</v>
      </c>
      <c r="Q71" s="24">
        <v>312</v>
      </c>
      <c r="R71" s="24">
        <v>561</v>
      </c>
      <c r="T71" s="28"/>
    </row>
    <row r="72" spans="1:20" x14ac:dyDescent="0.3">
      <c r="A72" s="17">
        <v>44692</v>
      </c>
      <c r="B72" s="8">
        <v>10628</v>
      </c>
      <c r="C72" s="24">
        <v>949</v>
      </c>
      <c r="D72" s="24">
        <v>2049</v>
      </c>
      <c r="E72" s="24">
        <v>427</v>
      </c>
      <c r="F72" s="24">
        <v>263</v>
      </c>
      <c r="G72" s="24">
        <v>159</v>
      </c>
      <c r="H72" s="24">
        <v>256</v>
      </c>
      <c r="I72" s="24">
        <v>831</v>
      </c>
      <c r="J72" s="24">
        <v>249</v>
      </c>
      <c r="K72" s="24">
        <v>819</v>
      </c>
      <c r="L72" s="24">
        <v>2448</v>
      </c>
      <c r="M72" s="24">
        <v>421</v>
      </c>
      <c r="N72" s="24">
        <v>144</v>
      </c>
      <c r="O72" s="24">
        <v>510</v>
      </c>
      <c r="P72" s="24">
        <v>275</v>
      </c>
      <c r="Q72" s="24">
        <v>312</v>
      </c>
      <c r="R72" s="24">
        <v>516</v>
      </c>
      <c r="T72" s="28"/>
    </row>
    <row r="73" spans="1:20" x14ac:dyDescent="0.3">
      <c r="A73" s="17">
        <v>44693</v>
      </c>
      <c r="B73" s="8">
        <v>10137</v>
      </c>
      <c r="C73" s="24">
        <v>889</v>
      </c>
      <c r="D73" s="24">
        <v>1977</v>
      </c>
      <c r="E73" s="24">
        <v>435</v>
      </c>
      <c r="F73" s="24">
        <v>252</v>
      </c>
      <c r="G73" s="24">
        <v>154</v>
      </c>
      <c r="H73" s="24">
        <v>223</v>
      </c>
      <c r="I73" s="24">
        <v>776</v>
      </c>
      <c r="J73" s="24">
        <v>255</v>
      </c>
      <c r="K73" s="24">
        <v>756</v>
      </c>
      <c r="L73" s="24">
        <v>2314</v>
      </c>
      <c r="M73" s="24">
        <v>416</v>
      </c>
      <c r="N73" s="24">
        <v>144</v>
      </c>
      <c r="O73" s="24">
        <v>478</v>
      </c>
      <c r="P73" s="24">
        <v>267</v>
      </c>
      <c r="Q73" s="24">
        <v>300</v>
      </c>
      <c r="R73" s="24">
        <v>501</v>
      </c>
    </row>
    <row r="74" spans="1:20" x14ac:dyDescent="0.3">
      <c r="A74" s="17">
        <v>44694</v>
      </c>
      <c r="B74" s="8">
        <v>9840</v>
      </c>
      <c r="C74" s="24">
        <v>877</v>
      </c>
      <c r="D74" s="24">
        <v>1973</v>
      </c>
      <c r="E74" s="24">
        <v>399</v>
      </c>
      <c r="F74" s="24">
        <v>230</v>
      </c>
      <c r="G74" s="24">
        <v>148</v>
      </c>
      <c r="H74" s="24">
        <v>207</v>
      </c>
      <c r="I74" s="24">
        <v>771</v>
      </c>
      <c r="J74" s="24">
        <v>242</v>
      </c>
      <c r="K74" s="24">
        <v>747</v>
      </c>
      <c r="L74" s="24">
        <v>2263</v>
      </c>
      <c r="M74" s="24">
        <v>396</v>
      </c>
      <c r="N74" s="24">
        <v>140</v>
      </c>
      <c r="O74" s="24">
        <v>450</v>
      </c>
      <c r="P74" s="24">
        <v>269</v>
      </c>
      <c r="Q74" s="24">
        <v>284</v>
      </c>
      <c r="R74" s="24">
        <v>444</v>
      </c>
      <c r="T74" s="28"/>
    </row>
    <row r="75" spans="1:20" x14ac:dyDescent="0.3">
      <c r="A75" s="17">
        <v>44697</v>
      </c>
      <c r="B75" s="8">
        <v>9562</v>
      </c>
      <c r="C75" s="24">
        <v>834</v>
      </c>
      <c r="D75" s="24">
        <v>2274</v>
      </c>
      <c r="E75" s="24">
        <v>374</v>
      </c>
      <c r="F75" s="24">
        <v>215</v>
      </c>
      <c r="G75" s="24">
        <v>140</v>
      </c>
      <c r="H75" s="24">
        <v>197</v>
      </c>
      <c r="I75" s="24">
        <v>707</v>
      </c>
      <c r="J75" s="24">
        <v>224</v>
      </c>
      <c r="K75" s="24">
        <v>707</v>
      </c>
      <c r="L75" s="24">
        <v>2054</v>
      </c>
      <c r="M75" s="24">
        <v>386</v>
      </c>
      <c r="N75" s="24">
        <v>135</v>
      </c>
      <c r="O75" s="24">
        <v>434</v>
      </c>
      <c r="P75" s="24">
        <v>194</v>
      </c>
      <c r="Q75" s="24">
        <v>277</v>
      </c>
      <c r="R75" s="24">
        <v>410</v>
      </c>
    </row>
    <row r="76" spans="1:20" x14ac:dyDescent="0.3">
      <c r="A76" s="17">
        <v>44698</v>
      </c>
      <c r="B76" s="8">
        <v>8850</v>
      </c>
      <c r="C76" s="24">
        <v>817</v>
      </c>
      <c r="D76" s="24">
        <v>1730</v>
      </c>
      <c r="E76" s="24">
        <v>372</v>
      </c>
      <c r="F76" s="24">
        <v>197</v>
      </c>
      <c r="G76" s="24">
        <v>133</v>
      </c>
      <c r="H76" s="24">
        <v>206</v>
      </c>
      <c r="I76" s="24">
        <v>717</v>
      </c>
      <c r="J76" s="24">
        <v>199</v>
      </c>
      <c r="K76" s="24">
        <v>679</v>
      </c>
      <c r="L76" s="24">
        <v>2068</v>
      </c>
      <c r="M76" s="24">
        <v>382</v>
      </c>
      <c r="N76" s="24">
        <v>125</v>
      </c>
      <c r="O76" s="24">
        <v>409</v>
      </c>
      <c r="P76" s="24">
        <v>187</v>
      </c>
      <c r="Q76" s="24">
        <v>250</v>
      </c>
      <c r="R76" s="24">
        <v>379</v>
      </c>
    </row>
    <row r="77" spans="1:20" x14ac:dyDescent="0.3">
      <c r="A77" s="17">
        <v>44699</v>
      </c>
      <c r="B77" s="8">
        <v>8496</v>
      </c>
      <c r="C77" s="24">
        <v>790</v>
      </c>
      <c r="D77" s="24">
        <v>1659</v>
      </c>
      <c r="E77" s="24">
        <v>351</v>
      </c>
      <c r="F77" s="24">
        <v>165</v>
      </c>
      <c r="G77" s="24">
        <v>118</v>
      </c>
      <c r="H77" s="24">
        <v>201</v>
      </c>
      <c r="I77" s="24">
        <v>682</v>
      </c>
      <c r="J77" s="24">
        <v>190</v>
      </c>
      <c r="K77" s="24">
        <v>623</v>
      </c>
      <c r="L77" s="24">
        <v>2060</v>
      </c>
      <c r="M77" s="24">
        <v>358</v>
      </c>
      <c r="N77" s="24">
        <v>118</v>
      </c>
      <c r="O77" s="24">
        <v>393</v>
      </c>
      <c r="P77" s="24">
        <v>195</v>
      </c>
      <c r="Q77" s="24">
        <v>242</v>
      </c>
      <c r="R77" s="24">
        <v>351</v>
      </c>
      <c r="T77" s="28"/>
    </row>
    <row r="78" spans="1:20" x14ac:dyDescent="0.3">
      <c r="A78" s="17">
        <v>44700</v>
      </c>
      <c r="B78" s="8">
        <v>8191</v>
      </c>
      <c r="C78" s="24">
        <v>753</v>
      </c>
      <c r="D78" s="24">
        <v>1629</v>
      </c>
      <c r="E78" s="24">
        <v>339</v>
      </c>
      <c r="F78" s="24">
        <v>151</v>
      </c>
      <c r="G78" s="24">
        <v>114</v>
      </c>
      <c r="H78" s="24">
        <v>182</v>
      </c>
      <c r="I78" s="24">
        <v>645</v>
      </c>
      <c r="J78" s="24">
        <v>181</v>
      </c>
      <c r="K78" s="24">
        <v>580</v>
      </c>
      <c r="L78" s="24">
        <v>1987</v>
      </c>
      <c r="M78" s="24">
        <v>349</v>
      </c>
      <c r="N78" s="24">
        <v>107</v>
      </c>
      <c r="O78" s="24">
        <v>348</v>
      </c>
      <c r="P78" s="24">
        <v>208</v>
      </c>
      <c r="Q78" s="24">
        <v>247</v>
      </c>
      <c r="R78" s="24">
        <v>371</v>
      </c>
    </row>
    <row r="79" spans="1:20" x14ac:dyDescent="0.3">
      <c r="A79" s="17">
        <v>44701</v>
      </c>
      <c r="B79" s="8">
        <v>7890</v>
      </c>
      <c r="C79" s="24">
        <v>694</v>
      </c>
      <c r="D79" s="24">
        <v>1546</v>
      </c>
      <c r="E79" s="24">
        <v>317</v>
      </c>
      <c r="F79" s="24">
        <v>144</v>
      </c>
      <c r="G79" s="24">
        <v>118</v>
      </c>
      <c r="H79" s="24">
        <v>173</v>
      </c>
      <c r="I79" s="24">
        <v>625</v>
      </c>
      <c r="J79" s="24">
        <v>166</v>
      </c>
      <c r="K79" s="24">
        <v>572</v>
      </c>
      <c r="L79" s="24">
        <v>1897</v>
      </c>
      <c r="M79" s="24">
        <v>319</v>
      </c>
      <c r="N79" s="24">
        <v>108</v>
      </c>
      <c r="O79" s="24">
        <v>369</v>
      </c>
      <c r="P79" s="24">
        <v>225</v>
      </c>
      <c r="Q79" s="24">
        <v>258</v>
      </c>
      <c r="R79" s="24">
        <v>359</v>
      </c>
    </row>
    <row r="80" spans="1:20" x14ac:dyDescent="0.3">
      <c r="A80" s="17">
        <v>44704</v>
      </c>
      <c r="B80" s="8">
        <v>7281</v>
      </c>
      <c r="C80" s="24">
        <v>660</v>
      </c>
      <c r="D80" s="24">
        <v>1459</v>
      </c>
      <c r="E80" s="24">
        <v>298</v>
      </c>
      <c r="F80" s="24">
        <v>151</v>
      </c>
      <c r="G80" s="24">
        <v>116</v>
      </c>
      <c r="H80" s="24">
        <v>159</v>
      </c>
      <c r="I80" s="24">
        <v>600</v>
      </c>
      <c r="J80" s="24">
        <v>160</v>
      </c>
      <c r="K80" s="24">
        <v>523</v>
      </c>
      <c r="L80" s="24">
        <v>1698</v>
      </c>
      <c r="M80" s="24">
        <v>278</v>
      </c>
      <c r="N80" s="24">
        <v>94</v>
      </c>
      <c r="O80" s="24">
        <v>338</v>
      </c>
      <c r="P80" s="24">
        <v>189</v>
      </c>
      <c r="Q80" s="24">
        <v>240</v>
      </c>
      <c r="R80" s="24">
        <v>318</v>
      </c>
    </row>
    <row r="81" spans="1:18" x14ac:dyDescent="0.3">
      <c r="A81" s="17">
        <v>44705</v>
      </c>
      <c r="B81" s="8">
        <v>7274</v>
      </c>
      <c r="C81" s="24">
        <v>638</v>
      </c>
      <c r="D81" s="24">
        <v>1482</v>
      </c>
      <c r="E81" s="24">
        <v>275</v>
      </c>
      <c r="F81" s="24">
        <v>151</v>
      </c>
      <c r="G81" s="24">
        <v>136</v>
      </c>
      <c r="H81" s="24">
        <v>161</v>
      </c>
      <c r="I81" s="24">
        <v>574</v>
      </c>
      <c r="J81" s="24">
        <v>171</v>
      </c>
      <c r="K81" s="24">
        <v>527</v>
      </c>
      <c r="L81" s="24">
        <v>1687</v>
      </c>
      <c r="M81" s="24">
        <v>278</v>
      </c>
      <c r="N81" s="24">
        <v>98</v>
      </c>
      <c r="O81" s="24">
        <v>338</v>
      </c>
      <c r="P81" s="24">
        <v>191</v>
      </c>
      <c r="Q81" s="24">
        <v>253</v>
      </c>
      <c r="R81" s="24">
        <v>314</v>
      </c>
    </row>
    <row r="82" spans="1:18" x14ac:dyDescent="0.3">
      <c r="A82" s="17">
        <v>44706</v>
      </c>
      <c r="B82" s="8">
        <v>7055</v>
      </c>
      <c r="C82" s="24">
        <v>640</v>
      </c>
      <c r="D82" s="24">
        <v>1425</v>
      </c>
      <c r="E82" s="24">
        <v>265</v>
      </c>
      <c r="F82" s="24">
        <v>152</v>
      </c>
      <c r="G82" s="24">
        <v>134</v>
      </c>
      <c r="H82" s="24">
        <v>145</v>
      </c>
      <c r="I82" s="24">
        <v>516</v>
      </c>
      <c r="J82" s="24">
        <v>168</v>
      </c>
      <c r="K82" s="24">
        <v>489</v>
      </c>
      <c r="L82" s="24">
        <v>1688</v>
      </c>
      <c r="M82" s="24">
        <v>259</v>
      </c>
      <c r="N82" s="24">
        <v>98</v>
      </c>
      <c r="O82" s="24">
        <v>340</v>
      </c>
      <c r="P82" s="24">
        <v>201</v>
      </c>
      <c r="Q82" s="24">
        <v>235</v>
      </c>
      <c r="R82" s="24">
        <v>300</v>
      </c>
    </row>
    <row r="83" spans="1:18" x14ac:dyDescent="0.3">
      <c r="A83" s="17">
        <v>44708</v>
      </c>
      <c r="B83" s="8">
        <v>6601</v>
      </c>
      <c r="C83" s="24">
        <v>596</v>
      </c>
      <c r="D83" s="24">
        <v>1311</v>
      </c>
      <c r="E83" s="24">
        <v>232</v>
      </c>
      <c r="F83" s="24">
        <v>138</v>
      </c>
      <c r="G83" s="24">
        <v>102</v>
      </c>
      <c r="H83" s="24">
        <v>142</v>
      </c>
      <c r="I83" s="24">
        <v>470</v>
      </c>
      <c r="J83" s="24">
        <v>162</v>
      </c>
      <c r="K83" s="24">
        <v>436</v>
      </c>
      <c r="L83" s="24">
        <v>1697</v>
      </c>
      <c r="M83" s="24">
        <v>246</v>
      </c>
      <c r="N83" s="24">
        <v>83</v>
      </c>
      <c r="O83" s="24">
        <v>340</v>
      </c>
      <c r="P83" s="24">
        <v>183</v>
      </c>
      <c r="Q83" s="24">
        <v>235</v>
      </c>
      <c r="R83" s="24">
        <v>228</v>
      </c>
    </row>
    <row r="84" spans="1:18" x14ac:dyDescent="0.3">
      <c r="A84" s="17">
        <v>44711</v>
      </c>
      <c r="B84" s="8">
        <v>6238</v>
      </c>
      <c r="C84" s="24">
        <v>549</v>
      </c>
      <c r="D84" s="24">
        <v>1433</v>
      </c>
      <c r="E84" s="24">
        <v>256</v>
      </c>
      <c r="F84" s="24">
        <v>131</v>
      </c>
      <c r="G84" s="24">
        <v>95</v>
      </c>
      <c r="H84" s="24">
        <v>152</v>
      </c>
      <c r="I84" s="24">
        <v>479</v>
      </c>
      <c r="J84" s="24">
        <v>144</v>
      </c>
      <c r="K84" s="24">
        <v>420</v>
      </c>
      <c r="L84" s="24">
        <v>1383</v>
      </c>
      <c r="M84" s="24">
        <v>246</v>
      </c>
      <c r="N84" s="24">
        <v>84</v>
      </c>
      <c r="O84" s="24">
        <v>266</v>
      </c>
      <c r="P84" s="24">
        <v>157</v>
      </c>
      <c r="Q84" s="24">
        <v>215</v>
      </c>
      <c r="R84" s="24">
        <v>228</v>
      </c>
    </row>
    <row r="85" spans="1:18" x14ac:dyDescent="0.3">
      <c r="A85" s="17">
        <v>44712</v>
      </c>
      <c r="B85" s="8">
        <v>5964</v>
      </c>
      <c r="C85" s="24">
        <v>550</v>
      </c>
      <c r="D85" s="24">
        <v>1243</v>
      </c>
      <c r="E85" s="24">
        <v>263</v>
      </c>
      <c r="F85" s="24">
        <v>134</v>
      </c>
      <c r="G85" s="24">
        <v>93</v>
      </c>
      <c r="H85" s="24">
        <v>159</v>
      </c>
      <c r="I85" s="24">
        <v>473</v>
      </c>
      <c r="J85" s="24">
        <v>141</v>
      </c>
      <c r="K85" s="24">
        <v>401</v>
      </c>
      <c r="L85" s="24">
        <v>1362</v>
      </c>
      <c r="M85" s="24">
        <v>248</v>
      </c>
      <c r="N85" s="24">
        <v>71</v>
      </c>
      <c r="O85" s="24">
        <v>266</v>
      </c>
      <c r="P85" s="24">
        <v>145</v>
      </c>
      <c r="Q85" s="24">
        <v>233</v>
      </c>
      <c r="R85" s="24">
        <v>182</v>
      </c>
    </row>
    <row r="86" spans="1:18" x14ac:dyDescent="0.3">
      <c r="A86" s="17">
        <v>44713</v>
      </c>
      <c r="B86" s="8">
        <f>5814-143</f>
        <v>5671</v>
      </c>
      <c r="C86" s="24">
        <v>534</v>
      </c>
      <c r="D86" s="24">
        <v>1204</v>
      </c>
      <c r="E86" s="24">
        <v>248</v>
      </c>
      <c r="F86" s="24">
        <v>132</v>
      </c>
      <c r="G86" s="24">
        <v>85</v>
      </c>
      <c r="H86" s="24">
        <v>152</v>
      </c>
      <c r="I86" s="24">
        <v>443</v>
      </c>
      <c r="J86" s="24"/>
      <c r="K86" s="24">
        <v>381</v>
      </c>
      <c r="L86" s="24">
        <v>1384</v>
      </c>
      <c r="M86" s="24">
        <v>222</v>
      </c>
      <c r="N86" s="24">
        <v>69</v>
      </c>
      <c r="O86" s="24">
        <v>267</v>
      </c>
      <c r="P86" s="24">
        <v>148</v>
      </c>
      <c r="Q86" s="24">
        <v>221</v>
      </c>
      <c r="R86" s="24">
        <v>181</v>
      </c>
    </row>
    <row r="87" spans="1:18" x14ac:dyDescent="0.3">
      <c r="A87" s="17">
        <v>44714</v>
      </c>
      <c r="B87" s="8">
        <f>5608-142</f>
        <v>5466</v>
      </c>
      <c r="C87" s="24">
        <v>517</v>
      </c>
      <c r="D87" s="24">
        <v>1182</v>
      </c>
      <c r="E87" s="24">
        <v>241</v>
      </c>
      <c r="F87" s="24">
        <v>134</v>
      </c>
      <c r="G87" s="24">
        <v>87</v>
      </c>
      <c r="H87" s="24">
        <v>158</v>
      </c>
      <c r="I87" s="24">
        <v>414</v>
      </c>
      <c r="J87" s="24"/>
      <c r="K87" s="24">
        <v>363</v>
      </c>
      <c r="L87" s="24">
        <v>1308</v>
      </c>
      <c r="M87" s="24">
        <v>209</v>
      </c>
      <c r="N87" s="24">
        <v>67</v>
      </c>
      <c r="O87" s="24">
        <v>239</v>
      </c>
      <c r="P87" s="24">
        <v>142</v>
      </c>
      <c r="Q87" s="24">
        <v>208</v>
      </c>
      <c r="R87" s="24">
        <v>195</v>
      </c>
    </row>
    <row r="88" spans="1:18" x14ac:dyDescent="0.3">
      <c r="A88" s="17">
        <v>44715</v>
      </c>
      <c r="B88" s="8">
        <f>5438-142</f>
        <v>5296</v>
      </c>
      <c r="C88" s="24">
        <v>505</v>
      </c>
      <c r="D88" s="24">
        <v>1134</v>
      </c>
      <c r="E88" s="24">
        <v>226</v>
      </c>
      <c r="F88" s="24">
        <v>133</v>
      </c>
      <c r="G88" s="24">
        <v>75</v>
      </c>
      <c r="H88" s="24">
        <v>147</v>
      </c>
      <c r="I88" s="24">
        <v>417</v>
      </c>
      <c r="J88" s="24"/>
      <c r="K88" s="24">
        <v>362</v>
      </c>
      <c r="L88" s="24">
        <v>1279</v>
      </c>
      <c r="M88" s="24">
        <v>200</v>
      </c>
      <c r="N88" s="24">
        <v>66</v>
      </c>
      <c r="O88" s="24">
        <v>238</v>
      </c>
      <c r="P88" s="24">
        <v>128</v>
      </c>
      <c r="Q88" s="24">
        <v>187</v>
      </c>
      <c r="R88" s="24">
        <v>199</v>
      </c>
    </row>
    <row r="89" spans="1:18" x14ac:dyDescent="0.3">
      <c r="A89" s="17">
        <v>44719</v>
      </c>
      <c r="B89" s="8">
        <f>5596-142</f>
        <v>5454</v>
      </c>
      <c r="C89" s="24">
        <v>512</v>
      </c>
      <c r="D89" s="24">
        <v>1187</v>
      </c>
      <c r="E89" s="24">
        <v>235</v>
      </c>
      <c r="F89" s="24">
        <v>123</v>
      </c>
      <c r="G89" s="24">
        <v>75</v>
      </c>
      <c r="H89" s="24">
        <v>147</v>
      </c>
      <c r="I89" s="24">
        <v>482</v>
      </c>
      <c r="J89" s="24"/>
      <c r="K89" s="24">
        <v>377</v>
      </c>
      <c r="L89" s="24">
        <v>1244</v>
      </c>
      <c r="M89" s="24">
        <v>229</v>
      </c>
      <c r="N89" s="24">
        <v>61</v>
      </c>
      <c r="O89" s="24">
        <v>255</v>
      </c>
      <c r="P89" s="24">
        <v>114</v>
      </c>
      <c r="Q89" s="24">
        <v>199</v>
      </c>
      <c r="R89" s="24">
        <v>214</v>
      </c>
    </row>
    <row r="90" spans="1:18" x14ac:dyDescent="0.3">
      <c r="A90" s="17">
        <v>44720</v>
      </c>
      <c r="B90" s="8">
        <f>5888-144</f>
        <v>5744</v>
      </c>
      <c r="C90" s="24">
        <v>520</v>
      </c>
      <c r="D90" s="24">
        <v>1223</v>
      </c>
      <c r="E90" s="24">
        <v>250</v>
      </c>
      <c r="F90" s="24">
        <v>128</v>
      </c>
      <c r="G90" s="24">
        <v>81</v>
      </c>
      <c r="H90" s="24">
        <v>148</v>
      </c>
      <c r="I90" s="24">
        <v>470</v>
      </c>
      <c r="J90" s="24"/>
      <c r="K90" s="24">
        <v>444</v>
      </c>
      <c r="L90" s="24">
        <v>1371</v>
      </c>
      <c r="M90" s="24">
        <v>242</v>
      </c>
      <c r="N90" s="24">
        <v>69</v>
      </c>
      <c r="O90" s="24">
        <v>261</v>
      </c>
      <c r="P90" s="24">
        <v>125</v>
      </c>
      <c r="Q90" s="24">
        <v>200</v>
      </c>
      <c r="R90" s="24">
        <v>212</v>
      </c>
    </row>
    <row r="91" spans="1:18" x14ac:dyDescent="0.3">
      <c r="A91" s="17">
        <v>44721</v>
      </c>
      <c r="B91" s="8">
        <f>6087-144</f>
        <v>5943</v>
      </c>
      <c r="C91" s="24">
        <v>526</v>
      </c>
      <c r="D91" s="24">
        <v>1244</v>
      </c>
      <c r="E91" s="24">
        <v>259</v>
      </c>
      <c r="F91" s="24">
        <v>114</v>
      </c>
      <c r="G91" s="24">
        <v>82</v>
      </c>
      <c r="H91" s="24">
        <v>176</v>
      </c>
      <c r="I91" s="24">
        <v>500</v>
      </c>
      <c r="J91" s="24"/>
      <c r="K91" s="24">
        <v>472</v>
      </c>
      <c r="L91" s="24">
        <v>1440</v>
      </c>
      <c r="M91" s="24">
        <v>254</v>
      </c>
      <c r="N91" s="24">
        <v>71</v>
      </c>
      <c r="O91" s="24">
        <v>274</v>
      </c>
      <c r="P91" s="24">
        <v>130</v>
      </c>
      <c r="Q91" s="24">
        <v>186</v>
      </c>
      <c r="R91" s="24">
        <v>215</v>
      </c>
    </row>
    <row r="92" spans="1:18" x14ac:dyDescent="0.3">
      <c r="A92" s="17">
        <v>44722</v>
      </c>
      <c r="B92" s="8">
        <f>6148-140</f>
        <v>6008</v>
      </c>
      <c r="C92" s="24">
        <v>537</v>
      </c>
      <c r="D92" s="24">
        <v>1260</v>
      </c>
      <c r="E92" s="24">
        <v>270</v>
      </c>
      <c r="F92" s="24">
        <v>115</v>
      </c>
      <c r="G92" s="24">
        <v>81</v>
      </c>
      <c r="H92" s="24">
        <v>185</v>
      </c>
      <c r="I92" s="24">
        <v>482</v>
      </c>
      <c r="J92" s="24"/>
      <c r="K92" s="24">
        <v>496</v>
      </c>
      <c r="L92" s="24">
        <v>1456</v>
      </c>
      <c r="M92" s="24">
        <v>240</v>
      </c>
      <c r="N92" s="24">
        <v>75</v>
      </c>
      <c r="O92" s="24">
        <v>274</v>
      </c>
      <c r="P92" s="24">
        <v>134</v>
      </c>
      <c r="Q92" s="24">
        <v>193</v>
      </c>
      <c r="R92" s="24">
        <v>210</v>
      </c>
    </row>
    <row r="93" spans="1:18" x14ac:dyDescent="0.3">
      <c r="A93" s="17">
        <v>44725</v>
      </c>
      <c r="B93" s="8">
        <f>6508-137</f>
        <v>6371</v>
      </c>
      <c r="C93" s="24">
        <v>597</v>
      </c>
      <c r="D93" s="24">
        <v>1290</v>
      </c>
      <c r="E93" s="24">
        <v>274</v>
      </c>
      <c r="F93" s="24">
        <v>132</v>
      </c>
      <c r="G93" s="24">
        <v>82</v>
      </c>
      <c r="H93" s="24">
        <v>206</v>
      </c>
      <c r="I93" s="24">
        <v>537</v>
      </c>
      <c r="J93" s="24"/>
      <c r="K93" s="24">
        <v>547</v>
      </c>
      <c r="L93" s="24">
        <v>1490</v>
      </c>
      <c r="M93" s="24">
        <v>294</v>
      </c>
      <c r="N93" s="24">
        <v>81</v>
      </c>
      <c r="O93" s="24">
        <v>304</v>
      </c>
      <c r="P93" s="24">
        <v>136</v>
      </c>
      <c r="Q93" s="24">
        <v>197</v>
      </c>
      <c r="R93" s="24">
        <v>204</v>
      </c>
    </row>
    <row r="94" spans="1:18" x14ac:dyDescent="0.3">
      <c r="A94" s="17">
        <v>44726</v>
      </c>
      <c r="B94" s="8">
        <v>7309</v>
      </c>
      <c r="C94" s="24">
        <v>593</v>
      </c>
      <c r="D94" s="24">
        <v>1393</v>
      </c>
      <c r="E94" s="24">
        <v>265</v>
      </c>
      <c r="F94" s="24">
        <v>144</v>
      </c>
      <c r="G94" s="24">
        <v>74</v>
      </c>
      <c r="H94" s="24">
        <v>220</v>
      </c>
      <c r="I94" s="24">
        <v>538</v>
      </c>
      <c r="J94" s="24"/>
      <c r="K94" s="24">
        <v>562</v>
      </c>
      <c r="L94" s="24">
        <v>2237</v>
      </c>
      <c r="M94" s="24">
        <v>302</v>
      </c>
      <c r="N94" s="24">
        <v>92</v>
      </c>
      <c r="O94" s="24">
        <v>306</v>
      </c>
      <c r="P94" s="24">
        <v>135</v>
      </c>
      <c r="Q94" s="24">
        <v>205</v>
      </c>
      <c r="R94" s="24">
        <v>243</v>
      </c>
    </row>
    <row r="95" spans="1:18" x14ac:dyDescent="0.3">
      <c r="A95" s="17">
        <v>44727</v>
      </c>
      <c r="B95" s="8">
        <v>6879</v>
      </c>
      <c r="C95" s="24">
        <v>613</v>
      </c>
      <c r="D95" s="24">
        <v>1399</v>
      </c>
      <c r="E95" s="24">
        <v>261</v>
      </c>
      <c r="F95" s="24">
        <v>134</v>
      </c>
      <c r="G95" s="24">
        <v>78</v>
      </c>
      <c r="H95" s="24">
        <v>234</v>
      </c>
      <c r="I95" s="24">
        <v>558</v>
      </c>
      <c r="J95" s="24"/>
      <c r="K95" s="24">
        <v>589</v>
      </c>
      <c r="L95" s="24">
        <v>1762</v>
      </c>
      <c r="M95" s="24">
        <v>303</v>
      </c>
      <c r="N95" s="24">
        <v>88</v>
      </c>
      <c r="O95" s="24">
        <v>306</v>
      </c>
      <c r="P95" s="24">
        <v>135</v>
      </c>
      <c r="Q95" s="24">
        <v>195</v>
      </c>
      <c r="R95" s="24">
        <v>224</v>
      </c>
    </row>
    <row r="96" spans="1:18" x14ac:dyDescent="0.3">
      <c r="A96" s="17">
        <v>44729</v>
      </c>
      <c r="B96" s="8">
        <v>7000</v>
      </c>
      <c r="C96" s="24">
        <v>650</v>
      </c>
      <c r="D96" s="24">
        <v>1388</v>
      </c>
      <c r="E96" s="24">
        <v>264</v>
      </c>
      <c r="F96" s="24">
        <v>152</v>
      </c>
      <c r="G96" s="24">
        <v>72</v>
      </c>
      <c r="H96" s="24">
        <v>221</v>
      </c>
      <c r="I96" s="24">
        <v>553</v>
      </c>
      <c r="J96" s="24"/>
      <c r="K96" s="24">
        <v>591</v>
      </c>
      <c r="L96" s="24">
        <v>1765</v>
      </c>
      <c r="M96" s="24">
        <v>341</v>
      </c>
      <c r="N96" s="24">
        <v>91</v>
      </c>
      <c r="O96" s="24">
        <v>289</v>
      </c>
      <c r="P96" s="24">
        <v>136</v>
      </c>
      <c r="Q96" s="24">
        <v>239</v>
      </c>
      <c r="R96" s="24">
        <v>248</v>
      </c>
    </row>
    <row r="97" spans="1:18" x14ac:dyDescent="0.3">
      <c r="A97" s="17">
        <v>44732</v>
      </c>
      <c r="B97" s="8">
        <v>7801</v>
      </c>
      <c r="C97" s="24">
        <v>684</v>
      </c>
      <c r="D97" s="24">
        <v>1522</v>
      </c>
      <c r="E97" s="24">
        <v>297</v>
      </c>
      <c r="F97" s="24">
        <v>174</v>
      </c>
      <c r="G97" s="24">
        <v>99</v>
      </c>
      <c r="H97" s="24">
        <v>248</v>
      </c>
      <c r="I97" s="24">
        <v>665</v>
      </c>
      <c r="J97" s="24"/>
      <c r="K97" s="24">
        <v>659</v>
      </c>
      <c r="L97" s="24">
        <v>1952</v>
      </c>
      <c r="M97" s="24">
        <v>433</v>
      </c>
      <c r="N97" s="24">
        <v>118</v>
      </c>
      <c r="O97" s="24">
        <v>310</v>
      </c>
      <c r="P97" s="24">
        <v>143</v>
      </c>
      <c r="Q97" s="24">
        <v>266</v>
      </c>
      <c r="R97" s="24">
        <v>231</v>
      </c>
    </row>
    <row r="98" spans="1:18" x14ac:dyDescent="0.3">
      <c r="A98" s="17">
        <v>44733</v>
      </c>
      <c r="B98" s="8">
        <v>8476</v>
      </c>
      <c r="C98" s="24">
        <v>776</v>
      </c>
      <c r="D98" s="24">
        <v>1610</v>
      </c>
      <c r="E98" s="24">
        <v>299</v>
      </c>
      <c r="F98" s="24">
        <v>202</v>
      </c>
      <c r="G98" s="24">
        <v>99</v>
      </c>
      <c r="H98" s="24">
        <v>258</v>
      </c>
      <c r="I98" s="24">
        <v>715</v>
      </c>
      <c r="J98" s="24"/>
      <c r="K98" s="24">
        <v>725</v>
      </c>
      <c r="L98" s="24">
        <v>2232</v>
      </c>
      <c r="M98" s="24">
        <v>431</v>
      </c>
      <c r="N98" s="24">
        <v>123</v>
      </c>
      <c r="O98" s="24">
        <v>307</v>
      </c>
      <c r="P98" s="24">
        <v>157</v>
      </c>
      <c r="Q98" s="24">
        <v>286</v>
      </c>
      <c r="R98" s="24">
        <v>256</v>
      </c>
    </row>
    <row r="99" spans="1:18" x14ac:dyDescent="0.3">
      <c r="A99" s="17">
        <v>44734</v>
      </c>
      <c r="B99" s="8">
        <v>8775</v>
      </c>
      <c r="C99" s="24">
        <v>794</v>
      </c>
      <c r="D99" s="24">
        <v>1598</v>
      </c>
      <c r="E99" s="24">
        <v>313</v>
      </c>
      <c r="F99" s="24">
        <v>192</v>
      </c>
      <c r="G99" s="24">
        <v>98</v>
      </c>
      <c r="H99" s="24">
        <v>258</v>
      </c>
      <c r="I99" s="24">
        <v>739</v>
      </c>
      <c r="J99" s="24"/>
      <c r="K99" s="24">
        <v>749</v>
      </c>
      <c r="L99" s="24">
        <v>2402</v>
      </c>
      <c r="M99" s="24">
        <v>435</v>
      </c>
      <c r="N99" s="24">
        <v>131</v>
      </c>
      <c r="O99" s="24">
        <v>308</v>
      </c>
      <c r="P99" s="24">
        <v>168</v>
      </c>
      <c r="Q99" s="24">
        <v>307</v>
      </c>
      <c r="R99" s="24">
        <v>283</v>
      </c>
    </row>
    <row r="100" spans="1:18" x14ac:dyDescent="0.3">
      <c r="A100" s="17">
        <v>44735</v>
      </c>
      <c r="B100" s="8">
        <v>8955</v>
      </c>
      <c r="C100" s="24">
        <v>803</v>
      </c>
      <c r="D100" s="24">
        <v>1638</v>
      </c>
      <c r="E100" s="24">
        <v>312</v>
      </c>
      <c r="F100" s="24">
        <v>209</v>
      </c>
      <c r="G100" s="24">
        <v>101</v>
      </c>
      <c r="H100" s="24">
        <v>259</v>
      </c>
      <c r="I100" s="24">
        <v>722</v>
      </c>
      <c r="J100" s="24"/>
      <c r="K100" s="24">
        <v>774</v>
      </c>
      <c r="L100" s="24">
        <v>2482</v>
      </c>
      <c r="M100" s="24">
        <v>434</v>
      </c>
      <c r="N100" s="24">
        <v>140</v>
      </c>
      <c r="O100" s="24">
        <v>335</v>
      </c>
      <c r="P100" s="24">
        <v>169</v>
      </c>
      <c r="Q100" s="24">
        <v>324</v>
      </c>
      <c r="R100" s="24">
        <v>253</v>
      </c>
    </row>
    <row r="101" spans="1:18" x14ac:dyDescent="0.3">
      <c r="A101" s="17">
        <v>44736</v>
      </c>
      <c r="B101" s="8">
        <v>9156</v>
      </c>
      <c r="C101" s="24">
        <v>820</v>
      </c>
      <c r="D101" s="24">
        <v>1684</v>
      </c>
      <c r="E101" s="24">
        <v>338</v>
      </c>
      <c r="F101" s="24">
        <v>205</v>
      </c>
      <c r="G101" s="24">
        <v>97</v>
      </c>
      <c r="H101" s="24">
        <v>272</v>
      </c>
      <c r="I101" s="24">
        <v>749</v>
      </c>
      <c r="J101" s="24"/>
      <c r="K101" s="24">
        <v>832</v>
      </c>
      <c r="L101" s="24">
        <v>2467</v>
      </c>
      <c r="M101" s="24">
        <v>434</v>
      </c>
      <c r="N101" s="24">
        <v>137</v>
      </c>
      <c r="O101" s="24">
        <v>329</v>
      </c>
      <c r="P101" s="24">
        <v>188</v>
      </c>
      <c r="Q101" s="24">
        <v>327</v>
      </c>
      <c r="R101" s="24">
        <v>277</v>
      </c>
    </row>
    <row r="102" spans="1:18" x14ac:dyDescent="0.3">
      <c r="A102" s="17">
        <v>44739</v>
      </c>
      <c r="B102" s="8">
        <v>9970</v>
      </c>
      <c r="C102" s="24">
        <v>879</v>
      </c>
      <c r="D102" s="24">
        <v>1780</v>
      </c>
      <c r="E102" s="24">
        <v>384</v>
      </c>
      <c r="F102" s="24">
        <v>242</v>
      </c>
      <c r="G102" s="24">
        <v>128</v>
      </c>
      <c r="H102" s="24">
        <v>265</v>
      </c>
      <c r="I102" s="24">
        <v>869</v>
      </c>
      <c r="J102" s="24"/>
      <c r="K102" s="24">
        <v>891</v>
      </c>
      <c r="L102" s="24">
        <v>2705</v>
      </c>
      <c r="M102" s="24">
        <v>489</v>
      </c>
      <c r="N102" s="24">
        <v>148</v>
      </c>
      <c r="O102" s="24">
        <v>321</v>
      </c>
      <c r="P102" s="24">
        <v>215</v>
      </c>
      <c r="Q102" s="24">
        <v>370</v>
      </c>
      <c r="R102" s="24">
        <v>284</v>
      </c>
    </row>
    <row r="103" spans="1:18" x14ac:dyDescent="0.3">
      <c r="A103" s="17">
        <v>44740</v>
      </c>
      <c r="B103" s="8">
        <v>10440</v>
      </c>
      <c r="C103" s="24">
        <v>871</v>
      </c>
      <c r="D103" s="24">
        <v>1867</v>
      </c>
      <c r="E103" s="24">
        <v>389</v>
      </c>
      <c r="F103" s="24">
        <v>258</v>
      </c>
      <c r="G103" s="24">
        <v>129</v>
      </c>
      <c r="H103" s="24">
        <v>326</v>
      </c>
      <c r="I103" s="24">
        <v>858</v>
      </c>
      <c r="J103" s="24"/>
      <c r="K103" s="24">
        <v>935</v>
      </c>
      <c r="L103" s="24">
        <v>2931</v>
      </c>
      <c r="M103" s="24">
        <v>513</v>
      </c>
      <c r="N103" s="24">
        <v>146</v>
      </c>
      <c r="O103" s="24">
        <v>307</v>
      </c>
      <c r="P103" s="24">
        <v>251</v>
      </c>
      <c r="Q103" s="24">
        <v>368</v>
      </c>
      <c r="R103" s="24">
        <v>291</v>
      </c>
    </row>
    <row r="104" spans="1:18" x14ac:dyDescent="0.3">
      <c r="A104" s="17">
        <v>44741</v>
      </c>
      <c r="B104" s="8">
        <v>10787</v>
      </c>
      <c r="C104" s="24">
        <v>889</v>
      </c>
      <c r="D104" s="24">
        <v>1890</v>
      </c>
      <c r="E104" s="24">
        <v>395</v>
      </c>
      <c r="F104" s="24">
        <v>284</v>
      </c>
      <c r="G104" s="24">
        <v>126</v>
      </c>
      <c r="H104" s="24">
        <v>342</v>
      </c>
      <c r="I104" s="24">
        <v>869</v>
      </c>
      <c r="J104" s="24"/>
      <c r="K104" s="24">
        <v>978</v>
      </c>
      <c r="L104" s="24">
        <v>3100</v>
      </c>
      <c r="M104" s="24">
        <v>506</v>
      </c>
      <c r="N104" s="24">
        <v>143</v>
      </c>
      <c r="O104" s="24">
        <v>308</v>
      </c>
      <c r="P104" s="24">
        <v>265</v>
      </c>
      <c r="Q104" s="24">
        <v>383</v>
      </c>
      <c r="R104" s="24">
        <v>309</v>
      </c>
    </row>
    <row r="105" spans="1:18" x14ac:dyDescent="0.3">
      <c r="A105" s="17">
        <v>44742</v>
      </c>
      <c r="B105" s="8">
        <v>10882</v>
      </c>
      <c r="C105" s="24">
        <v>919</v>
      </c>
      <c r="D105" s="24">
        <v>1837</v>
      </c>
      <c r="E105" s="24">
        <v>425</v>
      </c>
      <c r="F105" s="24">
        <v>282</v>
      </c>
      <c r="G105" s="24">
        <v>122</v>
      </c>
      <c r="H105" s="24">
        <v>340</v>
      </c>
      <c r="I105" s="24">
        <v>889</v>
      </c>
      <c r="J105" s="24"/>
      <c r="K105" s="24">
        <v>1018</v>
      </c>
      <c r="L105" s="24">
        <v>3158</v>
      </c>
      <c r="M105" s="24">
        <v>488</v>
      </c>
      <c r="N105" s="24">
        <v>151</v>
      </c>
      <c r="O105" s="24">
        <v>339</v>
      </c>
      <c r="P105" s="24">
        <v>257</v>
      </c>
      <c r="Q105" s="24">
        <v>382</v>
      </c>
      <c r="R105" s="24">
        <v>275</v>
      </c>
    </row>
    <row r="106" spans="1:18" x14ac:dyDescent="0.3">
      <c r="A106" s="17">
        <v>44743</v>
      </c>
      <c r="B106" s="8">
        <v>10912</v>
      </c>
      <c r="C106" s="24">
        <v>900</v>
      </c>
      <c r="D106" s="24">
        <v>1822</v>
      </c>
      <c r="E106" s="24">
        <v>435</v>
      </c>
      <c r="F106" s="24">
        <v>286</v>
      </c>
      <c r="G106" s="24">
        <v>126</v>
      </c>
      <c r="H106" s="24">
        <v>349</v>
      </c>
      <c r="I106" s="24">
        <v>886</v>
      </c>
      <c r="J106" s="24"/>
      <c r="K106" s="24">
        <v>987</v>
      </c>
      <c r="L106" s="24">
        <v>3158</v>
      </c>
      <c r="M106" s="24">
        <v>487</v>
      </c>
      <c r="N106" s="24">
        <v>164</v>
      </c>
      <c r="O106" s="24">
        <v>346</v>
      </c>
      <c r="P106" s="24">
        <v>252</v>
      </c>
      <c r="Q106" s="24">
        <v>398</v>
      </c>
      <c r="R106" s="24">
        <v>316</v>
      </c>
    </row>
    <row r="107" spans="1:18" x14ac:dyDescent="0.3">
      <c r="A107" s="17">
        <v>44746</v>
      </c>
      <c r="B107" s="8">
        <v>11454</v>
      </c>
      <c r="C107" s="24">
        <v>954</v>
      </c>
      <c r="D107" s="24">
        <v>1939</v>
      </c>
      <c r="E107" s="24">
        <v>432</v>
      </c>
      <c r="F107" s="24">
        <v>325</v>
      </c>
      <c r="G107" s="24">
        <v>157</v>
      </c>
      <c r="H107" s="24">
        <v>376</v>
      </c>
      <c r="I107" s="24">
        <v>967</v>
      </c>
      <c r="J107" s="24"/>
      <c r="K107" s="24">
        <v>1025</v>
      </c>
      <c r="L107" s="24">
        <v>3149</v>
      </c>
      <c r="M107" s="24">
        <v>551</v>
      </c>
      <c r="N107" s="24">
        <v>146</v>
      </c>
      <c r="O107" s="24">
        <v>367</v>
      </c>
      <c r="P107" s="24">
        <v>257</v>
      </c>
      <c r="Q107" s="24">
        <v>401</v>
      </c>
      <c r="R107" s="24">
        <v>408</v>
      </c>
    </row>
    <row r="108" spans="1:18" x14ac:dyDescent="0.3">
      <c r="A108" s="17">
        <v>44747</v>
      </c>
      <c r="B108" s="8">
        <v>11963</v>
      </c>
      <c r="C108" s="24">
        <v>962</v>
      </c>
      <c r="D108" s="24">
        <v>1990</v>
      </c>
      <c r="E108" s="24">
        <v>511</v>
      </c>
      <c r="F108" s="24">
        <v>331</v>
      </c>
      <c r="G108" s="24">
        <v>175</v>
      </c>
      <c r="H108" s="24">
        <v>362</v>
      </c>
      <c r="I108" s="24">
        <v>1012</v>
      </c>
      <c r="J108" s="24"/>
      <c r="K108" s="24">
        <v>1088</v>
      </c>
      <c r="L108" s="24">
        <v>3349</v>
      </c>
      <c r="M108" s="24">
        <v>559</v>
      </c>
      <c r="N108" s="24">
        <v>154</v>
      </c>
      <c r="O108" s="24">
        <v>358</v>
      </c>
      <c r="P108" s="24">
        <v>269</v>
      </c>
      <c r="Q108" s="24">
        <v>439</v>
      </c>
      <c r="R108" s="24">
        <v>404</v>
      </c>
    </row>
    <row r="109" spans="1:18" x14ac:dyDescent="0.3">
      <c r="A109" s="17">
        <v>44748</v>
      </c>
      <c r="B109" s="8">
        <v>12095</v>
      </c>
      <c r="C109" s="24">
        <v>1017</v>
      </c>
      <c r="D109" s="24">
        <v>1910</v>
      </c>
      <c r="E109" s="24">
        <v>513</v>
      </c>
      <c r="F109" s="24">
        <v>319</v>
      </c>
      <c r="G109" s="24">
        <v>171</v>
      </c>
      <c r="H109" s="24">
        <v>346</v>
      </c>
      <c r="I109" s="24">
        <v>1010</v>
      </c>
      <c r="J109" s="24"/>
      <c r="K109" s="24">
        <v>1054</v>
      </c>
      <c r="L109" s="24">
        <v>3476</v>
      </c>
      <c r="M109" s="24">
        <v>568</v>
      </c>
      <c r="N109" s="24">
        <v>179</v>
      </c>
      <c r="O109" s="24">
        <v>357</v>
      </c>
      <c r="P109" s="24">
        <v>279</v>
      </c>
      <c r="Q109" s="24">
        <v>452</v>
      </c>
      <c r="R109" s="24">
        <v>432</v>
      </c>
    </row>
    <row r="110" spans="1:18" x14ac:dyDescent="0.3">
      <c r="A110" s="17">
        <v>44749</v>
      </c>
      <c r="B110" s="8">
        <v>12122</v>
      </c>
      <c r="C110" s="24">
        <v>1052</v>
      </c>
      <c r="D110" s="24">
        <v>1885</v>
      </c>
      <c r="E110" s="24">
        <v>487</v>
      </c>
      <c r="F110" s="24">
        <v>323</v>
      </c>
      <c r="G110" s="24">
        <v>169</v>
      </c>
      <c r="H110" s="24">
        <v>335</v>
      </c>
      <c r="I110" s="24">
        <v>981</v>
      </c>
      <c r="J110" s="24"/>
      <c r="K110" s="24">
        <v>1034</v>
      </c>
      <c r="L110" s="24">
        <v>3512</v>
      </c>
      <c r="M110" s="24">
        <v>575</v>
      </c>
      <c r="N110" s="24">
        <v>204</v>
      </c>
      <c r="O110" s="24">
        <v>370</v>
      </c>
      <c r="P110" s="24">
        <v>307</v>
      </c>
      <c r="Q110" s="24">
        <v>441</v>
      </c>
      <c r="R110" s="24">
        <v>447</v>
      </c>
    </row>
    <row r="111" spans="1:18" x14ac:dyDescent="0.3">
      <c r="A111" s="17">
        <v>44750</v>
      </c>
      <c r="B111" s="8">
        <v>12239</v>
      </c>
      <c r="C111" s="24">
        <v>1064</v>
      </c>
      <c r="D111" s="24">
        <v>1939</v>
      </c>
      <c r="E111" s="24">
        <v>497</v>
      </c>
      <c r="F111" s="24">
        <v>327</v>
      </c>
      <c r="G111" s="24">
        <v>171</v>
      </c>
      <c r="H111" s="24">
        <v>335</v>
      </c>
      <c r="I111" s="24">
        <v>1018</v>
      </c>
      <c r="J111" s="24"/>
      <c r="K111" s="24">
        <v>1025</v>
      </c>
      <c r="L111" s="24">
        <v>3500</v>
      </c>
      <c r="M111" s="24">
        <v>599</v>
      </c>
      <c r="N111" s="24">
        <v>211</v>
      </c>
      <c r="O111" s="24">
        <v>361</v>
      </c>
      <c r="P111" s="24">
        <v>306</v>
      </c>
      <c r="Q111" s="24">
        <v>441</v>
      </c>
      <c r="R111" s="24">
        <v>445</v>
      </c>
    </row>
    <row r="112" spans="1:18" x14ac:dyDescent="0.3">
      <c r="A112" s="17">
        <v>44753</v>
      </c>
      <c r="B112" s="8">
        <v>12939</v>
      </c>
      <c r="C112" s="24">
        <v>1136</v>
      </c>
      <c r="D112" s="24">
        <v>2147</v>
      </c>
      <c r="E112" s="24">
        <v>501</v>
      </c>
      <c r="F112" s="24">
        <v>365</v>
      </c>
      <c r="G112" s="24">
        <v>163</v>
      </c>
      <c r="H112" s="24">
        <v>349</v>
      </c>
      <c r="I112" s="24">
        <v>1056</v>
      </c>
      <c r="J112" s="24"/>
      <c r="K112" s="24">
        <v>1038</v>
      </c>
      <c r="L112" s="24">
        <v>3579</v>
      </c>
      <c r="M112" s="24">
        <v>663</v>
      </c>
      <c r="N112" s="24">
        <v>251</v>
      </c>
      <c r="O112" s="24">
        <v>435</v>
      </c>
      <c r="P112" s="24">
        <v>298</v>
      </c>
      <c r="Q112" s="24">
        <v>461</v>
      </c>
      <c r="R112" s="24">
        <v>497</v>
      </c>
    </row>
    <row r="113" spans="1:20" x14ac:dyDescent="0.3">
      <c r="A113" s="17">
        <v>44754</v>
      </c>
      <c r="B113" s="8">
        <v>13591</v>
      </c>
      <c r="C113" s="24">
        <v>1146</v>
      </c>
      <c r="D113" s="24">
        <v>2249</v>
      </c>
      <c r="E113" s="24">
        <v>554</v>
      </c>
      <c r="F113" s="24">
        <v>379</v>
      </c>
      <c r="G113" s="24">
        <v>165</v>
      </c>
      <c r="H113" s="24">
        <v>341</v>
      </c>
      <c r="I113" s="24">
        <v>1150</v>
      </c>
      <c r="J113" s="24"/>
      <c r="K113" s="24">
        <v>1105</v>
      </c>
      <c r="L113" s="24">
        <v>3774</v>
      </c>
      <c r="M113" s="24">
        <v>701</v>
      </c>
      <c r="N113" s="24">
        <v>283</v>
      </c>
      <c r="O113" s="24">
        <v>438</v>
      </c>
      <c r="P113" s="24">
        <v>312</v>
      </c>
      <c r="Q113" s="24">
        <v>477</v>
      </c>
      <c r="R113" s="24">
        <v>517</v>
      </c>
    </row>
    <row r="114" spans="1:20" x14ac:dyDescent="0.3">
      <c r="A114" s="17">
        <v>44755</v>
      </c>
      <c r="B114" s="8">
        <v>13758</v>
      </c>
      <c r="C114" s="24">
        <v>1156</v>
      </c>
      <c r="D114" s="24">
        <v>2266</v>
      </c>
      <c r="E114" s="24">
        <v>545</v>
      </c>
      <c r="F114" s="24">
        <v>365</v>
      </c>
      <c r="G114" s="24">
        <v>167</v>
      </c>
      <c r="H114" s="24">
        <v>345</v>
      </c>
      <c r="I114" s="24">
        <v>1171</v>
      </c>
      <c r="J114" s="24"/>
      <c r="K114" s="24">
        <v>1107</v>
      </c>
      <c r="L114" s="24">
        <v>3957</v>
      </c>
      <c r="M114" s="24">
        <v>692</v>
      </c>
      <c r="N114" s="24">
        <v>268</v>
      </c>
      <c r="O114" s="24">
        <v>423</v>
      </c>
      <c r="P114" s="24">
        <v>332</v>
      </c>
      <c r="Q114" s="24">
        <v>451</v>
      </c>
      <c r="R114" s="24">
        <v>513</v>
      </c>
    </row>
    <row r="115" spans="1:20" x14ac:dyDescent="0.3">
      <c r="A115" s="17">
        <v>44756</v>
      </c>
      <c r="B115" s="8">
        <v>14091</v>
      </c>
      <c r="C115" s="24">
        <v>1200</v>
      </c>
      <c r="D115" s="24">
        <v>2267</v>
      </c>
      <c r="E115" s="24">
        <v>554</v>
      </c>
      <c r="F115" s="24">
        <v>375</v>
      </c>
      <c r="G115" s="24">
        <v>172</v>
      </c>
      <c r="H115" s="24">
        <v>329</v>
      </c>
      <c r="I115" s="24">
        <v>1227</v>
      </c>
      <c r="J115" s="24"/>
      <c r="K115" s="24">
        <v>1158</v>
      </c>
      <c r="L115" s="24">
        <v>4038</v>
      </c>
      <c r="M115" s="24">
        <v>712</v>
      </c>
      <c r="N115" s="24">
        <v>293</v>
      </c>
      <c r="O115" s="24">
        <v>512</v>
      </c>
      <c r="P115" s="24">
        <v>328</v>
      </c>
      <c r="Q115" s="24">
        <v>448</v>
      </c>
      <c r="R115" s="24">
        <v>478</v>
      </c>
    </row>
    <row r="116" spans="1:20" x14ac:dyDescent="0.3">
      <c r="A116" s="17">
        <v>44757</v>
      </c>
      <c r="B116" s="8">
        <v>14492</v>
      </c>
      <c r="C116" s="24">
        <v>1276</v>
      </c>
      <c r="D116" s="24">
        <v>2363</v>
      </c>
      <c r="E116" s="24">
        <v>690</v>
      </c>
      <c r="F116" s="24">
        <v>363</v>
      </c>
      <c r="G116" s="24">
        <v>187</v>
      </c>
      <c r="H116" s="24">
        <v>329</v>
      </c>
      <c r="I116" s="24">
        <v>1260</v>
      </c>
      <c r="J116" s="24"/>
      <c r="K116" s="24">
        <v>1189</v>
      </c>
      <c r="L116" s="24">
        <v>4025</v>
      </c>
      <c r="M116" s="24">
        <v>735</v>
      </c>
      <c r="N116" s="24">
        <v>310</v>
      </c>
      <c r="O116" s="24">
        <v>517</v>
      </c>
      <c r="P116" s="24">
        <v>317</v>
      </c>
      <c r="Q116" s="24">
        <v>438</v>
      </c>
      <c r="R116" s="24">
        <v>493</v>
      </c>
    </row>
    <row r="117" spans="1:20" x14ac:dyDescent="0.3">
      <c r="A117" s="17">
        <v>44760</v>
      </c>
      <c r="B117" s="8">
        <v>15465</v>
      </c>
      <c r="C117" s="24">
        <v>1498</v>
      </c>
      <c r="D117" s="24">
        <v>2689</v>
      </c>
      <c r="E117" s="24">
        <v>767</v>
      </c>
      <c r="F117" s="24">
        <v>399</v>
      </c>
      <c r="G117" s="24">
        <v>179</v>
      </c>
      <c r="H117" s="24">
        <v>353</v>
      </c>
      <c r="I117" s="24">
        <v>1360</v>
      </c>
      <c r="J117" s="24"/>
      <c r="K117" s="24">
        <v>1261</v>
      </c>
      <c r="L117" s="24">
        <v>3963</v>
      </c>
      <c r="M117" s="24">
        <v>843</v>
      </c>
      <c r="N117" s="24">
        <v>272</v>
      </c>
      <c r="O117" s="24">
        <v>510</v>
      </c>
      <c r="P117" s="24">
        <v>335</v>
      </c>
      <c r="Q117" s="24">
        <v>442</v>
      </c>
      <c r="R117" s="24">
        <v>594</v>
      </c>
    </row>
    <row r="118" spans="1:20" x14ac:dyDescent="0.3">
      <c r="A118" s="17">
        <v>44761</v>
      </c>
      <c r="B118" s="8">
        <v>16128</v>
      </c>
      <c r="C118" s="24">
        <v>1498</v>
      </c>
      <c r="D118" s="24">
        <v>2867</v>
      </c>
      <c r="E118" s="24">
        <v>803</v>
      </c>
      <c r="F118" s="24">
        <v>412</v>
      </c>
      <c r="G118" s="24">
        <v>180</v>
      </c>
      <c r="H118" s="24">
        <v>356</v>
      </c>
      <c r="I118" s="24">
        <v>1437</v>
      </c>
      <c r="J118" s="24"/>
      <c r="K118" s="24">
        <v>1314</v>
      </c>
      <c r="L118" s="24">
        <v>4135</v>
      </c>
      <c r="M118" s="24">
        <v>811</v>
      </c>
      <c r="N118" s="24">
        <v>312</v>
      </c>
      <c r="O118" s="24">
        <v>605</v>
      </c>
      <c r="P118" s="24">
        <v>353</v>
      </c>
      <c r="Q118" s="24">
        <v>429</v>
      </c>
      <c r="R118" s="24">
        <v>616</v>
      </c>
    </row>
    <row r="119" spans="1:20" x14ac:dyDescent="0.3">
      <c r="A119" s="17">
        <v>44762</v>
      </c>
      <c r="B119" s="8">
        <v>16307</v>
      </c>
      <c r="C119" s="24">
        <v>1552</v>
      </c>
      <c r="D119" s="24">
        <v>2878</v>
      </c>
      <c r="E119" s="24">
        <v>826</v>
      </c>
      <c r="F119" s="24">
        <v>434</v>
      </c>
      <c r="G119" s="24">
        <v>174</v>
      </c>
      <c r="H119" s="24">
        <v>336</v>
      </c>
      <c r="I119" s="24">
        <v>1432</v>
      </c>
      <c r="J119" s="24"/>
      <c r="K119" s="24">
        <v>1320</v>
      </c>
      <c r="L119" s="24">
        <v>4182</v>
      </c>
      <c r="M119" s="24">
        <v>799</v>
      </c>
      <c r="N119" s="24">
        <v>308</v>
      </c>
      <c r="O119" s="24">
        <v>610</v>
      </c>
      <c r="P119" s="24">
        <v>368</v>
      </c>
      <c r="Q119" s="24">
        <v>441</v>
      </c>
      <c r="R119" s="24">
        <v>647</v>
      </c>
    </row>
    <row r="120" spans="1:20" x14ac:dyDescent="0.3">
      <c r="A120" s="17">
        <v>44763</v>
      </c>
      <c r="B120" s="8">
        <v>16260</v>
      </c>
      <c r="C120" s="24">
        <v>1537</v>
      </c>
      <c r="D120" s="24">
        <v>2908</v>
      </c>
      <c r="E120" s="24">
        <v>779</v>
      </c>
      <c r="F120" s="24">
        <v>445</v>
      </c>
      <c r="G120" s="24">
        <v>167</v>
      </c>
      <c r="H120" s="24">
        <v>338</v>
      </c>
      <c r="I120" s="24">
        <v>1470</v>
      </c>
      <c r="J120" s="24"/>
      <c r="K120" s="24">
        <v>1297</v>
      </c>
      <c r="L120" s="24">
        <v>4164</v>
      </c>
      <c r="M120" s="24">
        <v>788</v>
      </c>
      <c r="N120" s="24">
        <v>290</v>
      </c>
      <c r="O120" s="24">
        <v>602</v>
      </c>
      <c r="P120" s="24">
        <v>395</v>
      </c>
      <c r="Q120" s="24">
        <v>418</v>
      </c>
      <c r="R120" s="24">
        <v>662</v>
      </c>
    </row>
    <row r="121" spans="1:20" x14ac:dyDescent="0.3">
      <c r="A121" s="17">
        <v>44764</v>
      </c>
      <c r="B121" s="8">
        <v>16368</v>
      </c>
      <c r="C121" s="24">
        <v>1545</v>
      </c>
      <c r="D121" s="24">
        <v>2960</v>
      </c>
      <c r="E121" s="24">
        <v>784</v>
      </c>
      <c r="F121" s="24">
        <v>469</v>
      </c>
      <c r="G121" s="24">
        <v>169</v>
      </c>
      <c r="H121" s="24">
        <v>316</v>
      </c>
      <c r="I121" s="24">
        <v>1514</v>
      </c>
      <c r="J121" s="24"/>
      <c r="K121" s="24">
        <v>1305</v>
      </c>
      <c r="L121" s="24">
        <v>4098</v>
      </c>
      <c r="M121" s="24">
        <v>806</v>
      </c>
      <c r="N121" s="24">
        <v>302</v>
      </c>
      <c r="O121" s="24">
        <v>603</v>
      </c>
      <c r="P121" s="24">
        <v>418</v>
      </c>
      <c r="Q121" s="24">
        <v>407</v>
      </c>
      <c r="R121" s="24">
        <v>672</v>
      </c>
      <c r="T121" s="28"/>
    </row>
    <row r="122" spans="1:20" x14ac:dyDescent="0.3">
      <c r="A122" s="17">
        <v>44767</v>
      </c>
      <c r="B122" s="8">
        <v>16934</v>
      </c>
      <c r="C122" s="24">
        <v>1679</v>
      </c>
      <c r="D122" s="24">
        <v>3199</v>
      </c>
      <c r="E122" s="24">
        <v>815</v>
      </c>
      <c r="F122" s="24">
        <v>512</v>
      </c>
      <c r="G122" s="24">
        <v>183</v>
      </c>
      <c r="H122" s="24">
        <v>379</v>
      </c>
      <c r="I122" s="24">
        <v>1648</v>
      </c>
      <c r="J122" s="24"/>
      <c r="K122" s="24">
        <v>1380</v>
      </c>
      <c r="L122" s="24">
        <v>3885</v>
      </c>
      <c r="M122" s="24">
        <v>870</v>
      </c>
      <c r="N122" s="24">
        <v>322</v>
      </c>
      <c r="O122" s="24">
        <v>583</v>
      </c>
      <c r="P122" s="24">
        <v>404</v>
      </c>
      <c r="Q122" s="24">
        <v>439</v>
      </c>
      <c r="R122" s="24">
        <v>636</v>
      </c>
    </row>
    <row r="123" spans="1:20" x14ac:dyDescent="0.3">
      <c r="A123" s="17">
        <v>44768</v>
      </c>
      <c r="B123" s="8">
        <v>17423</v>
      </c>
      <c r="C123" s="24">
        <v>1703</v>
      </c>
      <c r="D123" s="24">
        <v>3271</v>
      </c>
      <c r="E123" s="24">
        <v>824</v>
      </c>
      <c r="F123" s="24">
        <v>506</v>
      </c>
      <c r="G123" s="24">
        <v>181</v>
      </c>
      <c r="H123" s="24">
        <v>347</v>
      </c>
      <c r="I123" s="24">
        <v>1701</v>
      </c>
      <c r="J123" s="24"/>
      <c r="K123" s="24">
        <v>1399</v>
      </c>
      <c r="L123" s="24">
        <v>4033</v>
      </c>
      <c r="M123" s="24">
        <v>885</v>
      </c>
      <c r="N123" s="24">
        <v>318</v>
      </c>
      <c r="O123" s="24">
        <v>740</v>
      </c>
      <c r="P123" s="24">
        <v>436</v>
      </c>
      <c r="Q123" s="24">
        <v>437</v>
      </c>
      <c r="R123" s="24">
        <v>642</v>
      </c>
      <c r="T123" s="33"/>
    </row>
    <row r="124" spans="1:20" x14ac:dyDescent="0.3">
      <c r="A124" s="17">
        <v>44769</v>
      </c>
      <c r="B124" s="8">
        <v>17443</v>
      </c>
      <c r="C124" s="24">
        <v>1759</v>
      </c>
      <c r="D124" s="24">
        <v>3217</v>
      </c>
      <c r="E124" s="24">
        <v>822</v>
      </c>
      <c r="F124" s="24">
        <v>511</v>
      </c>
      <c r="G124" s="24">
        <v>171</v>
      </c>
      <c r="H124" s="24">
        <v>330</v>
      </c>
      <c r="I124" s="24">
        <v>1626</v>
      </c>
      <c r="J124" s="24"/>
      <c r="K124" s="24">
        <v>1393</v>
      </c>
      <c r="L124" s="24">
        <v>4180</v>
      </c>
      <c r="M124" s="24">
        <v>856</v>
      </c>
      <c r="N124" s="24">
        <v>299</v>
      </c>
      <c r="O124" s="24">
        <v>729</v>
      </c>
      <c r="P124" s="24">
        <v>477</v>
      </c>
      <c r="Q124" s="24">
        <v>443</v>
      </c>
      <c r="R124" s="24">
        <v>630</v>
      </c>
    </row>
    <row r="125" spans="1:20" x14ac:dyDescent="0.3">
      <c r="A125" s="17">
        <v>44770</v>
      </c>
      <c r="B125" s="8">
        <v>16941</v>
      </c>
      <c r="C125" s="24">
        <v>1756</v>
      </c>
      <c r="D125" s="24">
        <v>3104</v>
      </c>
      <c r="E125" s="24">
        <v>810</v>
      </c>
      <c r="F125" s="24">
        <v>508</v>
      </c>
      <c r="G125" s="24">
        <v>173</v>
      </c>
      <c r="H125" s="24">
        <v>318</v>
      </c>
      <c r="I125" s="24">
        <v>1510</v>
      </c>
      <c r="J125" s="24"/>
      <c r="K125" s="24">
        <v>1365</v>
      </c>
      <c r="L125" s="24">
        <v>4082</v>
      </c>
      <c r="M125" s="24">
        <v>820</v>
      </c>
      <c r="N125" s="24">
        <v>276</v>
      </c>
      <c r="O125" s="24">
        <v>731</v>
      </c>
      <c r="P125" s="24">
        <v>463</v>
      </c>
      <c r="Q125" s="24">
        <v>403</v>
      </c>
      <c r="R125" s="24">
        <v>622</v>
      </c>
    </row>
    <row r="126" spans="1:20" x14ac:dyDescent="0.3">
      <c r="A126" s="17">
        <v>44771</v>
      </c>
      <c r="B126" s="8">
        <v>16339</v>
      </c>
      <c r="C126" s="24">
        <v>1704</v>
      </c>
      <c r="D126" s="24">
        <v>3029</v>
      </c>
      <c r="E126" s="24">
        <v>793</v>
      </c>
      <c r="F126" s="24">
        <v>507</v>
      </c>
      <c r="G126" s="24">
        <v>169</v>
      </c>
      <c r="H126" s="24">
        <v>318</v>
      </c>
      <c r="I126" s="24">
        <v>1456</v>
      </c>
      <c r="J126" s="24"/>
      <c r="K126" s="24">
        <v>1259</v>
      </c>
      <c r="L126" s="24">
        <v>3854</v>
      </c>
      <c r="M126" s="24">
        <v>801</v>
      </c>
      <c r="N126" s="24">
        <v>269</v>
      </c>
      <c r="O126" s="24">
        <v>732</v>
      </c>
      <c r="P126" s="24">
        <v>456</v>
      </c>
      <c r="Q126" s="24">
        <v>396</v>
      </c>
      <c r="R126" s="24">
        <v>596</v>
      </c>
    </row>
    <row r="127" spans="1:20" x14ac:dyDescent="0.3">
      <c r="A127" s="17">
        <v>44774</v>
      </c>
      <c r="B127" s="8">
        <v>15890</v>
      </c>
      <c r="C127" s="24">
        <v>1649</v>
      </c>
      <c r="D127" s="24">
        <v>2910</v>
      </c>
      <c r="E127" s="24">
        <v>775</v>
      </c>
      <c r="F127" s="24">
        <v>502</v>
      </c>
      <c r="G127" s="24">
        <v>148</v>
      </c>
      <c r="H127" s="24">
        <v>339</v>
      </c>
      <c r="I127" s="24">
        <v>1549</v>
      </c>
      <c r="J127" s="24"/>
      <c r="K127" s="24">
        <v>1160</v>
      </c>
      <c r="L127" s="24">
        <v>3593</v>
      </c>
      <c r="M127" s="24">
        <v>817</v>
      </c>
      <c r="N127" s="24">
        <v>284</v>
      </c>
      <c r="O127" s="24">
        <v>741</v>
      </c>
      <c r="P127" s="24">
        <v>400</v>
      </c>
      <c r="Q127" s="24">
        <v>420</v>
      </c>
      <c r="R127" s="24">
        <v>603</v>
      </c>
      <c r="S127" s="24"/>
    </row>
    <row r="128" spans="1:20" x14ac:dyDescent="0.3">
      <c r="A128" s="17">
        <v>44775</v>
      </c>
      <c r="B128" s="8">
        <v>16237</v>
      </c>
      <c r="C128" s="24">
        <v>1653</v>
      </c>
      <c r="D128" s="24">
        <v>2973</v>
      </c>
      <c r="E128" s="24">
        <v>803</v>
      </c>
      <c r="F128" s="24">
        <v>527</v>
      </c>
      <c r="G128" s="24">
        <v>152</v>
      </c>
      <c r="H128" s="24">
        <v>323</v>
      </c>
      <c r="I128" s="24">
        <v>1549</v>
      </c>
      <c r="J128" s="24"/>
      <c r="K128" s="24">
        <v>1201</v>
      </c>
      <c r="L128" s="24">
        <v>3687</v>
      </c>
      <c r="M128" s="24">
        <v>794</v>
      </c>
      <c r="N128" s="24">
        <v>262</v>
      </c>
      <c r="O128" s="24">
        <v>848</v>
      </c>
      <c r="P128" s="24">
        <v>414</v>
      </c>
      <c r="Q128" s="24">
        <v>421</v>
      </c>
      <c r="R128" s="24">
        <v>630</v>
      </c>
    </row>
    <row r="129" spans="1:20" x14ac:dyDescent="0.3">
      <c r="A129" s="17">
        <v>44776</v>
      </c>
      <c r="B129" s="8">
        <v>16016</v>
      </c>
      <c r="C129" s="24">
        <v>1613</v>
      </c>
      <c r="D129" s="24">
        <v>2781</v>
      </c>
      <c r="E129" s="24">
        <v>773</v>
      </c>
      <c r="F129" s="24">
        <v>512</v>
      </c>
      <c r="G129" s="24">
        <v>151</v>
      </c>
      <c r="H129" s="24">
        <v>294</v>
      </c>
      <c r="I129" s="24">
        <v>1503</v>
      </c>
      <c r="J129" s="24"/>
      <c r="K129" s="24">
        <v>1147</v>
      </c>
      <c r="L129" s="24">
        <v>3925</v>
      </c>
      <c r="M129" s="24">
        <v>812</v>
      </c>
      <c r="N129" s="24">
        <v>247</v>
      </c>
      <c r="O129" s="24">
        <v>848</v>
      </c>
      <c r="P129" s="24">
        <v>422</v>
      </c>
      <c r="Q129" s="24">
        <v>396</v>
      </c>
      <c r="R129" s="24">
        <v>592</v>
      </c>
    </row>
    <row r="130" spans="1:20" x14ac:dyDescent="0.3">
      <c r="A130" s="17">
        <v>44777</v>
      </c>
      <c r="B130" s="8">
        <v>15453</v>
      </c>
      <c r="C130" s="24">
        <v>1531</v>
      </c>
      <c r="D130" s="24">
        <v>2687</v>
      </c>
      <c r="E130" s="24">
        <v>738</v>
      </c>
      <c r="F130" s="24">
        <v>506</v>
      </c>
      <c r="G130" s="24">
        <v>149</v>
      </c>
      <c r="H130" s="24">
        <v>271</v>
      </c>
      <c r="I130" s="24">
        <v>1443</v>
      </c>
      <c r="J130" s="24"/>
      <c r="K130" s="24">
        <v>1118</v>
      </c>
      <c r="L130" s="24">
        <v>3813</v>
      </c>
      <c r="M130" s="24">
        <v>773</v>
      </c>
      <c r="N130" s="24">
        <v>207</v>
      </c>
      <c r="O130" s="24">
        <v>851</v>
      </c>
      <c r="P130" s="24">
        <v>417</v>
      </c>
      <c r="Q130" s="24">
        <v>379</v>
      </c>
      <c r="R130" s="24">
        <v>570</v>
      </c>
    </row>
    <row r="131" spans="1:20" x14ac:dyDescent="0.3">
      <c r="A131" s="17">
        <v>44778</v>
      </c>
      <c r="B131" s="8">
        <v>14797</v>
      </c>
      <c r="C131" s="24">
        <v>1529</v>
      </c>
      <c r="D131" s="24">
        <v>2620</v>
      </c>
      <c r="E131" s="24">
        <v>726</v>
      </c>
      <c r="F131" s="24">
        <v>476</v>
      </c>
      <c r="G131" s="24">
        <v>148</v>
      </c>
      <c r="H131" s="24">
        <v>280</v>
      </c>
      <c r="I131" s="24">
        <v>1412</v>
      </c>
      <c r="J131" s="24"/>
      <c r="K131" s="24">
        <v>1060</v>
      </c>
      <c r="L131" s="24">
        <v>3452</v>
      </c>
      <c r="M131" s="24">
        <v>730</v>
      </c>
      <c r="N131" s="24">
        <v>190</v>
      </c>
      <c r="O131" s="24">
        <v>861</v>
      </c>
      <c r="P131" s="24">
        <v>412</v>
      </c>
      <c r="Q131" s="24">
        <v>363</v>
      </c>
      <c r="R131" s="24">
        <v>538</v>
      </c>
    </row>
    <row r="132" spans="1:20" x14ac:dyDescent="0.3">
      <c r="A132" s="17">
        <v>44781</v>
      </c>
      <c r="B132" s="8">
        <v>14401</v>
      </c>
      <c r="C132" s="24">
        <v>1415</v>
      </c>
      <c r="D132" s="24">
        <v>2627</v>
      </c>
      <c r="E132" s="24">
        <v>747</v>
      </c>
      <c r="F132" s="24">
        <v>475</v>
      </c>
      <c r="G132" s="24">
        <v>139</v>
      </c>
      <c r="H132" s="24">
        <v>298</v>
      </c>
      <c r="I132" s="24">
        <v>1345</v>
      </c>
      <c r="J132" s="24"/>
      <c r="K132" s="24">
        <v>1036</v>
      </c>
      <c r="L132" s="24">
        <v>3195</v>
      </c>
      <c r="M132" s="24">
        <v>698</v>
      </c>
      <c r="N132" s="24">
        <v>187</v>
      </c>
      <c r="O132" s="24">
        <v>869</v>
      </c>
      <c r="P132" s="24">
        <v>398</v>
      </c>
      <c r="Q132" s="24">
        <v>419</v>
      </c>
      <c r="R132" s="24">
        <v>553</v>
      </c>
    </row>
    <row r="133" spans="1:20" x14ac:dyDescent="0.3">
      <c r="A133" s="17">
        <v>44782</v>
      </c>
      <c r="B133" s="8">
        <v>14138</v>
      </c>
      <c r="C133" s="24">
        <v>1417</v>
      </c>
      <c r="D133" s="24">
        <v>2626</v>
      </c>
      <c r="E133" s="24">
        <v>738</v>
      </c>
      <c r="F133" s="24">
        <v>474</v>
      </c>
      <c r="G133" s="24">
        <v>123</v>
      </c>
      <c r="H133" s="24">
        <v>287</v>
      </c>
      <c r="I133" s="24">
        <v>1303</v>
      </c>
      <c r="J133" s="24"/>
      <c r="K133" s="24">
        <v>1041</v>
      </c>
      <c r="L133" s="24">
        <v>3148</v>
      </c>
      <c r="M133" s="24">
        <v>661</v>
      </c>
      <c r="N133" s="24">
        <v>161</v>
      </c>
      <c r="O133" s="24">
        <v>800</v>
      </c>
      <c r="P133" s="24">
        <v>399</v>
      </c>
      <c r="Q133" s="24">
        <v>411</v>
      </c>
      <c r="R133" s="24">
        <v>549</v>
      </c>
    </row>
    <row r="134" spans="1:20" x14ac:dyDescent="0.3">
      <c r="A134" s="17">
        <v>44783</v>
      </c>
      <c r="B134" s="8">
        <v>13553</v>
      </c>
      <c r="C134" s="24">
        <v>1312</v>
      </c>
      <c r="D134" s="24">
        <v>2375</v>
      </c>
      <c r="E134" s="24">
        <v>733</v>
      </c>
      <c r="F134" s="24">
        <v>475</v>
      </c>
      <c r="G134" s="24">
        <v>121</v>
      </c>
      <c r="H134" s="24">
        <v>268</v>
      </c>
      <c r="I134" s="24">
        <v>1256</v>
      </c>
      <c r="J134" s="24"/>
      <c r="K134" s="24">
        <v>988</v>
      </c>
      <c r="L134" s="24">
        <v>3180</v>
      </c>
      <c r="M134" s="24">
        <v>620</v>
      </c>
      <c r="N134" s="24">
        <v>172</v>
      </c>
      <c r="O134" s="24">
        <v>808</v>
      </c>
      <c r="P134" s="24">
        <v>372</v>
      </c>
      <c r="Q134" s="24">
        <v>355</v>
      </c>
      <c r="R134" s="24">
        <v>518</v>
      </c>
    </row>
    <row r="135" spans="1:20" x14ac:dyDescent="0.3">
      <c r="A135" s="17">
        <v>44784</v>
      </c>
      <c r="B135" s="8">
        <v>13071</v>
      </c>
      <c r="C135" s="24">
        <v>1265</v>
      </c>
      <c r="D135" s="24">
        <v>2235</v>
      </c>
      <c r="E135" s="24">
        <v>722</v>
      </c>
      <c r="F135" s="24">
        <v>466</v>
      </c>
      <c r="G135" s="24">
        <v>125</v>
      </c>
      <c r="H135" s="24">
        <v>273</v>
      </c>
      <c r="I135" s="24">
        <v>1147</v>
      </c>
      <c r="J135" s="24"/>
      <c r="K135" s="24">
        <v>923</v>
      </c>
      <c r="L135" s="24">
        <v>3106</v>
      </c>
      <c r="M135" s="24">
        <v>602</v>
      </c>
      <c r="N135" s="24">
        <v>169</v>
      </c>
      <c r="O135" s="24">
        <v>804</v>
      </c>
      <c r="P135" s="24">
        <v>374</v>
      </c>
      <c r="Q135" s="24">
        <v>335</v>
      </c>
      <c r="R135" s="24">
        <v>525</v>
      </c>
      <c r="T135" s="28"/>
    </row>
    <row r="136" spans="1:20" x14ac:dyDescent="0.3">
      <c r="A136" s="17">
        <v>44785</v>
      </c>
      <c r="B136" s="8">
        <v>12566</v>
      </c>
      <c r="C136" s="24">
        <v>1272</v>
      </c>
      <c r="D136" s="24">
        <v>2096</v>
      </c>
      <c r="E136" s="24">
        <v>718</v>
      </c>
      <c r="F136" s="24">
        <v>463</v>
      </c>
      <c r="G136" s="24">
        <v>119</v>
      </c>
      <c r="H136" s="24">
        <v>254</v>
      </c>
      <c r="I136" s="24">
        <v>1109</v>
      </c>
      <c r="J136" s="24"/>
      <c r="K136" s="24">
        <v>876</v>
      </c>
      <c r="L136" s="24">
        <v>2952</v>
      </c>
      <c r="M136" s="24">
        <v>556</v>
      </c>
      <c r="N136" s="24">
        <v>162</v>
      </c>
      <c r="O136" s="24">
        <v>802</v>
      </c>
      <c r="P136" s="24">
        <v>363</v>
      </c>
      <c r="Q136" s="24">
        <v>325</v>
      </c>
      <c r="R136" s="24">
        <v>499</v>
      </c>
    </row>
    <row r="137" spans="1:20" x14ac:dyDescent="0.3">
      <c r="A137" s="17">
        <v>44788</v>
      </c>
      <c r="B137" s="8">
        <v>12191</v>
      </c>
      <c r="C137" s="24">
        <v>1273</v>
      </c>
      <c r="D137" s="24">
        <v>1977</v>
      </c>
      <c r="E137" s="24">
        <v>689</v>
      </c>
      <c r="F137" s="24">
        <v>448</v>
      </c>
      <c r="G137" s="24">
        <v>124</v>
      </c>
      <c r="H137" s="24">
        <v>261</v>
      </c>
      <c r="I137" s="24">
        <v>1047</v>
      </c>
      <c r="J137" s="24"/>
      <c r="K137" s="24">
        <v>864</v>
      </c>
      <c r="L137" s="24">
        <v>2797</v>
      </c>
      <c r="M137" s="24">
        <v>565</v>
      </c>
      <c r="N137" s="24">
        <v>168</v>
      </c>
      <c r="O137" s="24">
        <v>813</v>
      </c>
      <c r="P137" s="24">
        <v>342</v>
      </c>
      <c r="Q137" s="24">
        <v>332</v>
      </c>
      <c r="R137" s="24">
        <v>491</v>
      </c>
      <c r="S137" s="24"/>
    </row>
    <row r="138" spans="1:20" x14ac:dyDescent="0.3">
      <c r="A138" s="17">
        <v>44789</v>
      </c>
      <c r="B138" s="8">
        <v>12288</v>
      </c>
      <c r="C138" s="24">
        <v>1266</v>
      </c>
      <c r="D138" s="24">
        <v>2075</v>
      </c>
      <c r="E138" s="24">
        <v>692</v>
      </c>
      <c r="F138" s="24">
        <v>485</v>
      </c>
      <c r="G138" s="24">
        <v>132</v>
      </c>
      <c r="H138" s="24">
        <v>272</v>
      </c>
      <c r="I138" s="24">
        <v>1057</v>
      </c>
      <c r="J138" s="24"/>
      <c r="K138" s="24">
        <v>829</v>
      </c>
      <c r="L138" s="24">
        <v>2853</v>
      </c>
      <c r="M138" s="24">
        <v>564</v>
      </c>
      <c r="N138" s="24">
        <v>188</v>
      </c>
      <c r="O138" s="24">
        <v>691</v>
      </c>
      <c r="P138" s="24">
        <v>366</v>
      </c>
      <c r="Q138" s="24">
        <v>335</v>
      </c>
      <c r="R138" s="24">
        <v>483</v>
      </c>
    </row>
    <row r="139" spans="1:20" x14ac:dyDescent="0.3">
      <c r="A139" s="17">
        <v>44790</v>
      </c>
      <c r="B139" s="8">
        <v>12292</v>
      </c>
      <c r="C139" s="24">
        <v>1278</v>
      </c>
      <c r="D139" s="24">
        <v>2025</v>
      </c>
      <c r="E139" s="24">
        <v>694</v>
      </c>
      <c r="F139" s="24">
        <v>469</v>
      </c>
      <c r="G139" s="24">
        <v>132</v>
      </c>
      <c r="H139" s="24">
        <v>258</v>
      </c>
      <c r="I139" s="24">
        <v>1028</v>
      </c>
      <c r="J139" s="24"/>
      <c r="K139" s="24">
        <v>812</v>
      </c>
      <c r="L139" s="24">
        <v>2970</v>
      </c>
      <c r="M139" s="24">
        <v>540</v>
      </c>
      <c r="N139" s="24">
        <v>175</v>
      </c>
      <c r="O139" s="24">
        <v>688</v>
      </c>
      <c r="P139" s="24">
        <v>383</v>
      </c>
      <c r="Q139" s="24">
        <v>357</v>
      </c>
      <c r="R139" s="24">
        <v>483</v>
      </c>
    </row>
    <row r="140" spans="1:20" x14ac:dyDescent="0.3">
      <c r="A140" s="17">
        <v>44791</v>
      </c>
      <c r="B140" s="8">
        <v>11923</v>
      </c>
      <c r="C140" s="24">
        <v>1284</v>
      </c>
      <c r="D140" s="24">
        <v>1912</v>
      </c>
      <c r="E140" s="24">
        <v>700</v>
      </c>
      <c r="F140" s="24">
        <v>459</v>
      </c>
      <c r="G140" s="24">
        <v>126</v>
      </c>
      <c r="H140" s="24">
        <v>255</v>
      </c>
      <c r="I140" s="24">
        <v>1018</v>
      </c>
      <c r="J140" s="24"/>
      <c r="K140" s="24">
        <v>744</v>
      </c>
      <c r="L140" s="24">
        <v>2917</v>
      </c>
      <c r="M140" s="24">
        <v>497</v>
      </c>
      <c r="N140" s="24">
        <v>143</v>
      </c>
      <c r="O140" s="24">
        <v>693</v>
      </c>
      <c r="P140" s="24">
        <v>360</v>
      </c>
      <c r="Q140" s="24">
        <v>352</v>
      </c>
      <c r="R140" s="24">
        <v>463</v>
      </c>
    </row>
    <row r="141" spans="1:20" x14ac:dyDescent="0.3">
      <c r="A141" s="17">
        <v>44792</v>
      </c>
      <c r="B141" s="8">
        <v>11673</v>
      </c>
      <c r="C141" s="24">
        <v>1286</v>
      </c>
      <c r="D141" s="24">
        <v>1776</v>
      </c>
      <c r="E141" s="24">
        <v>669</v>
      </c>
      <c r="F141" s="24">
        <v>425</v>
      </c>
      <c r="G141" s="24">
        <v>114</v>
      </c>
      <c r="H141" s="24">
        <v>244</v>
      </c>
      <c r="I141" s="24">
        <v>995</v>
      </c>
      <c r="J141" s="24"/>
      <c r="K141" s="24">
        <v>736</v>
      </c>
      <c r="L141" s="24">
        <v>2813</v>
      </c>
      <c r="M141" s="24">
        <v>518</v>
      </c>
      <c r="N141" s="24">
        <v>158</v>
      </c>
      <c r="O141" s="24">
        <v>702</v>
      </c>
      <c r="P141" s="24">
        <v>353</v>
      </c>
      <c r="Q141" s="24">
        <v>353</v>
      </c>
      <c r="R141" s="24">
        <v>531</v>
      </c>
    </row>
    <row r="142" spans="1:20" x14ac:dyDescent="0.3">
      <c r="A142" s="17">
        <v>44795</v>
      </c>
      <c r="B142" s="8">
        <v>11135</v>
      </c>
      <c r="C142" s="24">
        <v>1085</v>
      </c>
      <c r="D142" s="24">
        <v>1817</v>
      </c>
      <c r="E142" s="24">
        <v>629</v>
      </c>
      <c r="F142" s="24">
        <v>401</v>
      </c>
      <c r="G142" s="24">
        <v>112</v>
      </c>
      <c r="H142" s="24">
        <v>263</v>
      </c>
      <c r="I142" s="24">
        <v>887</v>
      </c>
      <c r="J142" s="24"/>
      <c r="K142" s="24">
        <v>707</v>
      </c>
      <c r="L142" s="24">
        <v>2671</v>
      </c>
      <c r="M142" s="24">
        <v>519</v>
      </c>
      <c r="N142" s="24">
        <v>135</v>
      </c>
      <c r="O142" s="24">
        <v>703</v>
      </c>
      <c r="P142" s="24">
        <v>367</v>
      </c>
      <c r="Q142" s="24">
        <v>347</v>
      </c>
      <c r="R142" s="24">
        <v>492</v>
      </c>
    </row>
    <row r="143" spans="1:20" x14ac:dyDescent="0.3">
      <c r="A143" s="17">
        <v>44796</v>
      </c>
      <c r="B143" s="8">
        <v>10896</v>
      </c>
      <c r="C143" s="24">
        <v>1036</v>
      </c>
      <c r="D143" s="24">
        <v>1786</v>
      </c>
      <c r="E143" s="24">
        <v>582</v>
      </c>
      <c r="F143" s="24">
        <v>408</v>
      </c>
      <c r="G143" s="24">
        <v>106</v>
      </c>
      <c r="H143" s="24">
        <v>241</v>
      </c>
      <c r="I143" s="24">
        <v>862</v>
      </c>
      <c r="J143" s="24"/>
      <c r="K143" s="24">
        <v>700</v>
      </c>
      <c r="L143" s="24">
        <v>2700</v>
      </c>
      <c r="M143" s="24">
        <v>486</v>
      </c>
      <c r="N143" s="24">
        <v>143</v>
      </c>
      <c r="O143" s="24">
        <v>641</v>
      </c>
      <c r="P143" s="24">
        <v>347</v>
      </c>
      <c r="Q143" s="24">
        <v>335</v>
      </c>
      <c r="R143" s="24">
        <v>523</v>
      </c>
    </row>
    <row r="144" spans="1:20" x14ac:dyDescent="0.3">
      <c r="A144" s="17">
        <v>44797</v>
      </c>
      <c r="B144" s="8">
        <v>10339</v>
      </c>
      <c r="C144" s="24">
        <v>950</v>
      </c>
      <c r="D144" s="24">
        <v>1675</v>
      </c>
      <c r="E144" s="24">
        <v>580</v>
      </c>
      <c r="F144" s="24">
        <v>367</v>
      </c>
      <c r="G144" s="24">
        <v>100</v>
      </c>
      <c r="H144" s="24">
        <v>233</v>
      </c>
      <c r="I144" s="24">
        <v>862</v>
      </c>
      <c r="J144" s="24"/>
      <c r="K144" s="24">
        <v>663</v>
      </c>
      <c r="L144" s="24">
        <v>2655</v>
      </c>
      <c r="M144" s="24">
        <v>423</v>
      </c>
      <c r="N144" s="24">
        <v>147</v>
      </c>
      <c r="O144" s="24">
        <v>638</v>
      </c>
      <c r="P144" s="24">
        <v>317</v>
      </c>
      <c r="Q144" s="24">
        <v>283</v>
      </c>
      <c r="R144" s="24">
        <v>446</v>
      </c>
    </row>
    <row r="145" spans="1:18" x14ac:dyDescent="0.3">
      <c r="A145" s="17">
        <v>44798</v>
      </c>
      <c r="B145" s="8">
        <v>9983</v>
      </c>
      <c r="C145" s="24">
        <v>926</v>
      </c>
      <c r="D145" s="24">
        <v>1576</v>
      </c>
      <c r="E145" s="24">
        <v>559</v>
      </c>
      <c r="F145" s="24">
        <v>326</v>
      </c>
      <c r="G145" s="24">
        <v>94</v>
      </c>
      <c r="H145" s="24">
        <v>222</v>
      </c>
      <c r="I145" s="24">
        <v>808</v>
      </c>
      <c r="J145" s="24"/>
      <c r="K145" s="24">
        <v>667</v>
      </c>
      <c r="L145" s="24">
        <v>2588</v>
      </c>
      <c r="M145" s="24">
        <v>406</v>
      </c>
      <c r="N145" s="24">
        <v>131</v>
      </c>
      <c r="O145" s="24">
        <v>645</v>
      </c>
      <c r="P145" s="24">
        <v>304</v>
      </c>
      <c r="Q145" s="24">
        <v>276</v>
      </c>
      <c r="R145" s="24">
        <v>455</v>
      </c>
    </row>
    <row r="146" spans="1:18" x14ac:dyDescent="0.3">
      <c r="A146" s="17">
        <v>44799</v>
      </c>
      <c r="B146" s="8">
        <v>9765</v>
      </c>
      <c r="C146" s="24">
        <v>935</v>
      </c>
      <c r="D146" s="24">
        <v>1569</v>
      </c>
      <c r="E146" s="24">
        <v>545</v>
      </c>
      <c r="F146" s="24">
        <v>327</v>
      </c>
      <c r="G146" s="24">
        <v>98</v>
      </c>
      <c r="H146" s="24">
        <v>211</v>
      </c>
      <c r="I146" s="24">
        <v>793</v>
      </c>
      <c r="J146" s="24"/>
      <c r="K146" s="24">
        <v>616</v>
      </c>
      <c r="L146" s="24">
        <v>2528</v>
      </c>
      <c r="M146" s="24">
        <v>390</v>
      </c>
      <c r="N146" s="24">
        <v>118</v>
      </c>
      <c r="O146" s="24">
        <v>648</v>
      </c>
      <c r="P146" s="24">
        <v>293</v>
      </c>
      <c r="Q146" s="24">
        <v>270</v>
      </c>
      <c r="R146" s="24">
        <v>424</v>
      </c>
    </row>
    <row r="147" spans="1:18" x14ac:dyDescent="0.3">
      <c r="A147" s="17">
        <v>44802</v>
      </c>
      <c r="B147" s="8">
        <v>9314</v>
      </c>
      <c r="C147" s="24">
        <v>860</v>
      </c>
      <c r="D147" s="24">
        <v>1521</v>
      </c>
      <c r="E147" s="24">
        <v>519</v>
      </c>
      <c r="F147" s="24">
        <v>313</v>
      </c>
      <c r="G147" s="24">
        <v>87</v>
      </c>
      <c r="H147" s="24">
        <v>201</v>
      </c>
      <c r="I147" s="24">
        <v>769</v>
      </c>
      <c r="J147" s="24"/>
      <c r="K147" s="24">
        <v>668</v>
      </c>
      <c r="L147" s="24">
        <v>2328</v>
      </c>
      <c r="M147" s="24">
        <v>388</v>
      </c>
      <c r="N147" s="24">
        <v>120</v>
      </c>
      <c r="O147" s="24">
        <v>646</v>
      </c>
      <c r="P147" s="24">
        <v>261</v>
      </c>
      <c r="Q147" s="24">
        <v>244</v>
      </c>
      <c r="R147" s="24">
        <v>389</v>
      </c>
    </row>
    <row r="148" spans="1:18" x14ac:dyDescent="0.3">
      <c r="A148" s="17">
        <v>44803</v>
      </c>
      <c r="B148" s="8">
        <v>9040</v>
      </c>
      <c r="C148" s="24">
        <v>835</v>
      </c>
      <c r="D148" s="24">
        <v>1518</v>
      </c>
      <c r="E148" s="24">
        <v>499</v>
      </c>
      <c r="F148" s="24">
        <v>308</v>
      </c>
      <c r="G148" s="24">
        <v>86</v>
      </c>
      <c r="H148" s="24">
        <v>193</v>
      </c>
      <c r="I148" s="24">
        <v>745</v>
      </c>
      <c r="J148" s="24"/>
      <c r="K148" s="24">
        <v>621</v>
      </c>
      <c r="L148" s="24">
        <v>2329</v>
      </c>
      <c r="M148" s="24">
        <v>379</v>
      </c>
      <c r="N148" s="24">
        <v>121</v>
      </c>
      <c r="O148" s="24">
        <v>485</v>
      </c>
      <c r="P148" s="24">
        <v>248</v>
      </c>
      <c r="Q148" s="24">
        <v>278</v>
      </c>
      <c r="R148" s="24">
        <v>395</v>
      </c>
    </row>
    <row r="149" spans="1:18" x14ac:dyDescent="0.3">
      <c r="A149" s="17">
        <v>44804</v>
      </c>
      <c r="B149" s="8">
        <v>8915</v>
      </c>
      <c r="C149" s="24">
        <v>826</v>
      </c>
      <c r="D149" s="24">
        <v>1528</v>
      </c>
      <c r="E149" s="24">
        <v>478</v>
      </c>
      <c r="F149" s="24">
        <v>305</v>
      </c>
      <c r="G149" s="24">
        <v>86</v>
      </c>
      <c r="H149" s="24">
        <v>170</v>
      </c>
      <c r="I149" s="24">
        <v>702</v>
      </c>
      <c r="J149" s="24"/>
      <c r="K149" s="24">
        <v>612</v>
      </c>
      <c r="L149" s="24">
        <v>2299</v>
      </c>
      <c r="M149" s="24">
        <v>359</v>
      </c>
      <c r="N149" s="24">
        <v>124</v>
      </c>
      <c r="O149" s="24">
        <v>487</v>
      </c>
      <c r="P149" s="24">
        <v>245</v>
      </c>
      <c r="Q149" s="24">
        <v>267</v>
      </c>
      <c r="R149" s="24">
        <v>427</v>
      </c>
    </row>
    <row r="150" spans="1:18" x14ac:dyDescent="0.3">
      <c r="A150" s="17">
        <v>44805</v>
      </c>
      <c r="B150" s="8">
        <v>8368</v>
      </c>
      <c r="C150" s="24">
        <v>802</v>
      </c>
      <c r="D150" s="24">
        <v>1376</v>
      </c>
      <c r="E150" s="24">
        <v>471</v>
      </c>
      <c r="F150" s="24">
        <v>281</v>
      </c>
      <c r="G150" s="24">
        <v>71</v>
      </c>
      <c r="H150" s="24">
        <v>176</v>
      </c>
      <c r="I150" s="24">
        <v>650</v>
      </c>
      <c r="J150" s="24"/>
      <c r="K150" s="24">
        <v>558</v>
      </c>
      <c r="L150" s="24">
        <v>2168</v>
      </c>
      <c r="M150" s="24">
        <v>338</v>
      </c>
      <c r="N150" s="24">
        <v>124</v>
      </c>
      <c r="O150" s="24">
        <v>497</v>
      </c>
      <c r="P150" s="24">
        <v>228</v>
      </c>
      <c r="Q150" s="24">
        <v>252</v>
      </c>
      <c r="R150" s="24">
        <v>376</v>
      </c>
    </row>
    <row r="151" spans="1:18" x14ac:dyDescent="0.3">
      <c r="A151" s="17">
        <v>44806</v>
      </c>
      <c r="B151" s="8">
        <v>8196</v>
      </c>
      <c r="C151" s="24">
        <v>802</v>
      </c>
      <c r="D151" s="24">
        <v>1334</v>
      </c>
      <c r="E151" s="24">
        <v>441</v>
      </c>
      <c r="F151" s="24">
        <v>265</v>
      </c>
      <c r="G151" s="24">
        <v>75</v>
      </c>
      <c r="H151" s="24">
        <v>174</v>
      </c>
      <c r="I151" s="24">
        <v>646</v>
      </c>
      <c r="J151" s="24"/>
      <c r="K151" s="24">
        <v>542</v>
      </c>
      <c r="L151" s="24">
        <v>2115</v>
      </c>
      <c r="M151" s="24">
        <v>307</v>
      </c>
      <c r="N151" s="24">
        <v>118</v>
      </c>
      <c r="O151" s="24">
        <v>498</v>
      </c>
      <c r="P151" s="24">
        <v>220</v>
      </c>
      <c r="Q151" s="24">
        <v>245</v>
      </c>
      <c r="R151" s="24">
        <v>414</v>
      </c>
    </row>
    <row r="152" spans="1:18" x14ac:dyDescent="0.3">
      <c r="A152" s="17">
        <v>44809</v>
      </c>
      <c r="B152" s="8">
        <v>7872</v>
      </c>
      <c r="C152" s="24">
        <v>773</v>
      </c>
      <c r="D152" s="24">
        <v>1303</v>
      </c>
      <c r="E152" s="24">
        <v>406</v>
      </c>
      <c r="F152" s="24">
        <v>266</v>
      </c>
      <c r="G152" s="24">
        <v>75</v>
      </c>
      <c r="H152" s="24">
        <v>173</v>
      </c>
      <c r="I152" s="24">
        <v>644</v>
      </c>
      <c r="J152" s="24"/>
      <c r="K152" s="24">
        <v>526</v>
      </c>
      <c r="L152" s="24">
        <v>1953</v>
      </c>
      <c r="M152" s="24">
        <v>313</v>
      </c>
      <c r="N152" s="24">
        <v>122</v>
      </c>
      <c r="O152" s="24">
        <v>502</v>
      </c>
      <c r="P152" s="24">
        <v>198</v>
      </c>
      <c r="Q152" s="24">
        <v>243</v>
      </c>
      <c r="R152" s="24">
        <v>375</v>
      </c>
    </row>
    <row r="153" spans="1:18" x14ac:dyDescent="0.3">
      <c r="A153" s="17">
        <v>44810</v>
      </c>
      <c r="B153" s="8">
        <v>7826</v>
      </c>
      <c r="C153" s="24">
        <v>750</v>
      </c>
      <c r="D153" s="24">
        <v>1306</v>
      </c>
      <c r="E153" s="24">
        <v>381</v>
      </c>
      <c r="F153" s="24">
        <v>258</v>
      </c>
      <c r="G153" s="24">
        <v>83</v>
      </c>
      <c r="H153" s="24">
        <v>161</v>
      </c>
      <c r="I153" s="24">
        <v>651</v>
      </c>
      <c r="J153" s="24"/>
      <c r="K153" s="24">
        <v>521</v>
      </c>
      <c r="L153" s="24">
        <v>1993</v>
      </c>
      <c r="M153" s="24">
        <v>312</v>
      </c>
      <c r="N153" s="24">
        <v>114</v>
      </c>
      <c r="O153" s="24">
        <v>471</v>
      </c>
      <c r="P153" s="24">
        <v>197</v>
      </c>
      <c r="Q153" s="24">
        <v>224</v>
      </c>
      <c r="R153" s="24">
        <v>404</v>
      </c>
    </row>
    <row r="154" spans="1:18" x14ac:dyDescent="0.3">
      <c r="A154" s="17">
        <v>44811</v>
      </c>
      <c r="B154" s="8">
        <v>7816</v>
      </c>
      <c r="C154" s="24">
        <v>725</v>
      </c>
      <c r="D154" s="24">
        <v>1294</v>
      </c>
      <c r="E154" s="24">
        <v>389</v>
      </c>
      <c r="F154" s="24">
        <v>240</v>
      </c>
      <c r="G154" s="24">
        <v>68</v>
      </c>
      <c r="H154" s="24">
        <v>156</v>
      </c>
      <c r="I154" s="24">
        <v>647</v>
      </c>
      <c r="J154" s="24"/>
      <c r="K154" s="24">
        <v>492</v>
      </c>
      <c r="L154" s="24">
        <v>2052</v>
      </c>
      <c r="M154" s="24">
        <v>344</v>
      </c>
      <c r="N154" s="24">
        <v>105</v>
      </c>
      <c r="O154" s="24">
        <v>469</v>
      </c>
      <c r="P154" s="24">
        <v>195</v>
      </c>
      <c r="Q154" s="24">
        <v>223</v>
      </c>
      <c r="R154" s="24">
        <v>417</v>
      </c>
    </row>
    <row r="155" spans="1:18" x14ac:dyDescent="0.3">
      <c r="A155" s="17">
        <v>44812</v>
      </c>
      <c r="B155" s="8">
        <v>7674</v>
      </c>
      <c r="C155" s="24">
        <v>676</v>
      </c>
      <c r="D155" s="24">
        <v>1320</v>
      </c>
      <c r="E155" s="24">
        <v>371</v>
      </c>
      <c r="F155" s="24">
        <v>239</v>
      </c>
      <c r="G155" s="24">
        <v>72</v>
      </c>
      <c r="H155" s="24">
        <v>146</v>
      </c>
      <c r="I155" s="24">
        <v>621</v>
      </c>
      <c r="J155" s="24"/>
      <c r="K155" s="24">
        <v>471</v>
      </c>
      <c r="L155" s="24">
        <v>2030</v>
      </c>
      <c r="M155" s="24">
        <v>362</v>
      </c>
      <c r="N155" s="24">
        <v>101</v>
      </c>
      <c r="O155" s="24">
        <v>467</v>
      </c>
      <c r="P155" s="24">
        <v>201</v>
      </c>
      <c r="Q155" s="24">
        <v>198</v>
      </c>
      <c r="R155" s="24">
        <v>399</v>
      </c>
    </row>
    <row r="156" spans="1:18" x14ac:dyDescent="0.3">
      <c r="A156" s="17">
        <v>44813</v>
      </c>
      <c r="B156" s="8">
        <v>7471</v>
      </c>
      <c r="C156" s="24">
        <v>657</v>
      </c>
      <c r="D156" s="24">
        <v>1242</v>
      </c>
      <c r="E156" s="24">
        <v>361</v>
      </c>
      <c r="F156" s="24">
        <v>225</v>
      </c>
      <c r="G156" s="24">
        <v>83</v>
      </c>
      <c r="H156" s="24">
        <v>146</v>
      </c>
      <c r="I156" s="24">
        <v>607</v>
      </c>
      <c r="J156" s="24"/>
      <c r="K156" s="24">
        <v>477</v>
      </c>
      <c r="L156" s="24">
        <v>1996</v>
      </c>
      <c r="M156" s="24">
        <v>349</v>
      </c>
      <c r="N156" s="24">
        <v>93</v>
      </c>
      <c r="O156" s="24">
        <v>465</v>
      </c>
      <c r="P156" s="24">
        <v>198</v>
      </c>
      <c r="Q156" s="24">
        <v>189</v>
      </c>
      <c r="R156" s="24">
        <v>383</v>
      </c>
    </row>
    <row r="157" spans="1:18" x14ac:dyDescent="0.3">
      <c r="A157" s="17">
        <v>44816</v>
      </c>
      <c r="B157" s="8">
        <v>7497</v>
      </c>
      <c r="C157" s="24">
        <v>659</v>
      </c>
      <c r="D157" s="24">
        <v>1281</v>
      </c>
      <c r="E157" s="24">
        <v>353</v>
      </c>
      <c r="F157" s="24">
        <v>251</v>
      </c>
      <c r="G157" s="24">
        <v>87</v>
      </c>
      <c r="H157" s="24">
        <v>155</v>
      </c>
      <c r="I157" s="24">
        <v>594</v>
      </c>
      <c r="J157" s="24"/>
      <c r="K157" s="24">
        <v>498</v>
      </c>
      <c r="L157" s="24">
        <v>1869</v>
      </c>
      <c r="M157" s="24">
        <v>372</v>
      </c>
      <c r="N157" s="24">
        <v>101</v>
      </c>
      <c r="O157" s="24">
        <v>466</v>
      </c>
      <c r="P157" s="24">
        <v>192</v>
      </c>
      <c r="Q157" s="24">
        <v>196</v>
      </c>
      <c r="R157" s="24">
        <v>423</v>
      </c>
    </row>
    <row r="158" spans="1:18" x14ac:dyDescent="0.3">
      <c r="A158" s="17">
        <v>44817</v>
      </c>
      <c r="B158" s="8">
        <v>7522</v>
      </c>
      <c r="C158" s="24">
        <v>655</v>
      </c>
      <c r="D158" s="24">
        <v>1317</v>
      </c>
      <c r="E158" s="24">
        <v>327</v>
      </c>
      <c r="F158" s="24">
        <v>263</v>
      </c>
      <c r="G158" s="24">
        <v>98</v>
      </c>
      <c r="H158" s="24">
        <v>169</v>
      </c>
      <c r="I158" s="24">
        <v>578</v>
      </c>
      <c r="J158" s="24"/>
      <c r="K158" s="24">
        <v>489</v>
      </c>
      <c r="L158" s="24">
        <v>1930</v>
      </c>
      <c r="M158" s="24">
        <v>361</v>
      </c>
      <c r="N158" s="24">
        <v>106</v>
      </c>
      <c r="O158" s="24">
        <v>433</v>
      </c>
      <c r="P158" s="24">
        <v>199</v>
      </c>
      <c r="Q158" s="24">
        <v>202</v>
      </c>
      <c r="R158" s="24">
        <v>395</v>
      </c>
    </row>
    <row r="159" spans="1:18" x14ac:dyDescent="0.3">
      <c r="A159" s="17">
        <v>44818</v>
      </c>
      <c r="B159" s="8">
        <v>7444</v>
      </c>
      <c r="C159" s="24">
        <v>653</v>
      </c>
      <c r="D159" s="24">
        <v>1304</v>
      </c>
      <c r="E159" s="24">
        <v>328</v>
      </c>
      <c r="F159" s="24">
        <v>250</v>
      </c>
      <c r="G159" s="24">
        <v>99</v>
      </c>
      <c r="H159" s="24">
        <v>163</v>
      </c>
      <c r="I159" s="24">
        <v>548</v>
      </c>
      <c r="J159" s="24"/>
      <c r="K159" s="24">
        <v>503</v>
      </c>
      <c r="L159" s="24">
        <v>1915</v>
      </c>
      <c r="M159" s="24">
        <v>367</v>
      </c>
      <c r="N159" s="24">
        <v>101</v>
      </c>
      <c r="O159" s="24">
        <v>431</v>
      </c>
      <c r="P159" s="24">
        <v>209</v>
      </c>
      <c r="Q159" s="24">
        <v>170</v>
      </c>
      <c r="R159" s="24">
        <v>403</v>
      </c>
    </row>
    <row r="160" spans="1:18" x14ac:dyDescent="0.3">
      <c r="A160" s="17">
        <v>44819</v>
      </c>
      <c r="B160" s="8">
        <v>7440</v>
      </c>
      <c r="C160" s="24">
        <v>630</v>
      </c>
      <c r="D160" s="24">
        <v>1316</v>
      </c>
      <c r="E160" s="24">
        <v>331</v>
      </c>
      <c r="F160" s="24">
        <v>260</v>
      </c>
      <c r="G160" s="24">
        <v>95</v>
      </c>
      <c r="H160" s="24">
        <v>160</v>
      </c>
      <c r="I160" s="24">
        <v>587</v>
      </c>
      <c r="J160" s="24"/>
      <c r="K160" s="24">
        <v>502</v>
      </c>
      <c r="L160" s="24">
        <v>1898</v>
      </c>
      <c r="M160" s="24">
        <v>367</v>
      </c>
      <c r="N160" s="24">
        <v>86</v>
      </c>
      <c r="O160" s="24">
        <v>434</v>
      </c>
      <c r="P160" s="24">
        <v>206</v>
      </c>
      <c r="Q160" s="24">
        <v>176</v>
      </c>
      <c r="R160" s="24">
        <v>392</v>
      </c>
    </row>
    <row r="161" spans="1:18" x14ac:dyDescent="0.3">
      <c r="A161" s="17">
        <v>44820</v>
      </c>
      <c r="B161" s="8">
        <v>7373</v>
      </c>
      <c r="C161" s="24">
        <v>629</v>
      </c>
      <c r="D161" s="24">
        <v>1312</v>
      </c>
      <c r="E161" s="24">
        <v>337</v>
      </c>
      <c r="F161" s="24">
        <v>251</v>
      </c>
      <c r="G161" s="24">
        <v>88</v>
      </c>
      <c r="H161" s="24">
        <v>149</v>
      </c>
      <c r="I161" s="24">
        <v>546</v>
      </c>
      <c r="J161" s="24"/>
      <c r="K161" s="24">
        <v>484</v>
      </c>
      <c r="L161" s="24">
        <v>1853</v>
      </c>
      <c r="M161" s="24">
        <v>388</v>
      </c>
      <c r="N161" s="24">
        <v>99</v>
      </c>
      <c r="O161" s="24">
        <v>434</v>
      </c>
      <c r="P161" s="24">
        <v>196</v>
      </c>
      <c r="Q161" s="24">
        <v>181</v>
      </c>
      <c r="R161" s="24">
        <v>426</v>
      </c>
    </row>
    <row r="162" spans="1:18" x14ac:dyDescent="0.3">
      <c r="A162" s="17">
        <v>44823</v>
      </c>
      <c r="B162" s="8">
        <v>7505</v>
      </c>
      <c r="C162" s="24">
        <v>627</v>
      </c>
      <c r="D162" s="24">
        <v>1394</v>
      </c>
      <c r="E162" s="24">
        <v>366</v>
      </c>
      <c r="F162" s="24">
        <v>251</v>
      </c>
      <c r="G162" s="24">
        <v>82</v>
      </c>
      <c r="H162" s="24">
        <v>167</v>
      </c>
      <c r="I162" s="24">
        <v>565</v>
      </c>
      <c r="J162" s="24"/>
      <c r="K162" s="24">
        <v>507</v>
      </c>
      <c r="L162" s="24">
        <v>1804</v>
      </c>
      <c r="M162" s="24">
        <v>407</v>
      </c>
      <c r="N162" s="24">
        <v>106</v>
      </c>
      <c r="O162" s="24">
        <v>436</v>
      </c>
      <c r="P162" s="24">
        <v>191</v>
      </c>
      <c r="Q162" s="24">
        <v>214</v>
      </c>
      <c r="R162" s="24">
        <v>388</v>
      </c>
    </row>
    <row r="163" spans="1:18" x14ac:dyDescent="0.3">
      <c r="A163" s="17">
        <v>44824</v>
      </c>
      <c r="B163" s="8">
        <v>7676</v>
      </c>
      <c r="C163" s="24">
        <v>647</v>
      </c>
      <c r="D163" s="24">
        <v>1400</v>
      </c>
      <c r="E163" s="24">
        <v>372</v>
      </c>
      <c r="F163" s="24">
        <v>241</v>
      </c>
      <c r="G163" s="24">
        <v>95</v>
      </c>
      <c r="H163" s="24">
        <v>166</v>
      </c>
      <c r="I163" s="24">
        <v>585</v>
      </c>
      <c r="J163" s="24"/>
      <c r="K163" s="24">
        <v>559</v>
      </c>
      <c r="L163" s="24">
        <v>1801</v>
      </c>
      <c r="M163" s="24">
        <v>391</v>
      </c>
      <c r="N163" s="24">
        <v>114</v>
      </c>
      <c r="O163" s="24">
        <v>497</v>
      </c>
      <c r="P163" s="24">
        <v>202</v>
      </c>
      <c r="Q163" s="24">
        <v>218</v>
      </c>
      <c r="R163" s="24">
        <v>388</v>
      </c>
    </row>
    <row r="164" spans="1:18" x14ac:dyDescent="0.3">
      <c r="A164" s="17">
        <v>44825</v>
      </c>
      <c r="B164" s="8">
        <v>7770</v>
      </c>
      <c r="C164" s="24">
        <v>647</v>
      </c>
      <c r="D164" s="24">
        <v>1432</v>
      </c>
      <c r="E164" s="24">
        <v>389</v>
      </c>
      <c r="F164" s="24">
        <v>235</v>
      </c>
      <c r="G164" s="24">
        <v>101</v>
      </c>
      <c r="H164" s="24">
        <v>169</v>
      </c>
      <c r="I164" s="24">
        <v>579</v>
      </c>
      <c r="J164" s="24"/>
      <c r="K164" s="24">
        <v>558</v>
      </c>
      <c r="L164" s="24">
        <v>1832</v>
      </c>
      <c r="M164" s="24">
        <v>376</v>
      </c>
      <c r="N164" s="24">
        <v>120</v>
      </c>
      <c r="O164" s="24">
        <v>497</v>
      </c>
      <c r="P164" s="24">
        <v>225</v>
      </c>
      <c r="Q164" s="24">
        <v>225</v>
      </c>
      <c r="R164" s="24">
        <v>385</v>
      </c>
    </row>
    <row r="165" spans="1:18" x14ac:dyDescent="0.3">
      <c r="A165" s="17">
        <v>44826</v>
      </c>
      <c r="B165" s="8">
        <v>7895</v>
      </c>
      <c r="C165" s="24">
        <v>670</v>
      </c>
      <c r="D165" s="24">
        <v>1410</v>
      </c>
      <c r="E165" s="24">
        <v>405</v>
      </c>
      <c r="F165" s="24">
        <v>238</v>
      </c>
      <c r="G165" s="24">
        <v>108</v>
      </c>
      <c r="H165" s="24">
        <v>168</v>
      </c>
      <c r="I165" s="24">
        <v>599</v>
      </c>
      <c r="J165" s="24"/>
      <c r="K165" s="24">
        <v>571</v>
      </c>
      <c r="L165" s="24">
        <v>1819</v>
      </c>
      <c r="M165" s="24">
        <v>366</v>
      </c>
      <c r="N165" s="24">
        <v>123</v>
      </c>
      <c r="O165" s="24">
        <v>497</v>
      </c>
      <c r="P165" s="24">
        <v>223</v>
      </c>
      <c r="Q165" s="24">
        <v>227</v>
      </c>
      <c r="R165" s="24">
        <v>471</v>
      </c>
    </row>
    <row r="166" spans="1:18" x14ac:dyDescent="0.3">
      <c r="A166" s="17">
        <v>44827</v>
      </c>
      <c r="B166" s="8">
        <v>8035</v>
      </c>
      <c r="C166" s="24">
        <v>675</v>
      </c>
      <c r="D166" s="24">
        <v>1506</v>
      </c>
      <c r="E166" s="24">
        <v>428</v>
      </c>
      <c r="F166" s="24">
        <v>250</v>
      </c>
      <c r="G166" s="24">
        <v>99</v>
      </c>
      <c r="H166" s="24">
        <v>170</v>
      </c>
      <c r="I166" s="24">
        <v>606</v>
      </c>
      <c r="J166" s="24"/>
      <c r="K166" s="24">
        <v>577</v>
      </c>
      <c r="L166" s="24">
        <v>1814</v>
      </c>
      <c r="M166" s="24">
        <v>387</v>
      </c>
      <c r="N166" s="24">
        <v>133</v>
      </c>
      <c r="O166" s="24">
        <v>500</v>
      </c>
      <c r="P166" s="24">
        <v>202</v>
      </c>
      <c r="Q166" s="24">
        <v>247</v>
      </c>
      <c r="R166" s="24">
        <v>441</v>
      </c>
    </row>
    <row r="167" spans="1:18" x14ac:dyDescent="0.3">
      <c r="A167" s="17">
        <v>44830</v>
      </c>
      <c r="B167" s="8">
        <v>9079</v>
      </c>
      <c r="C167" s="24">
        <v>752</v>
      </c>
      <c r="D167" s="24">
        <v>1773</v>
      </c>
      <c r="E167" s="24">
        <v>457</v>
      </c>
      <c r="F167" s="24">
        <v>357</v>
      </c>
      <c r="G167" s="24">
        <v>111</v>
      </c>
      <c r="H167" s="24">
        <v>171</v>
      </c>
      <c r="I167" s="24">
        <v>741</v>
      </c>
      <c r="J167" s="24"/>
      <c r="K167" s="24">
        <v>660</v>
      </c>
      <c r="L167" s="24">
        <v>1881</v>
      </c>
      <c r="M167" s="24">
        <v>491</v>
      </c>
      <c r="N167" s="24">
        <v>179</v>
      </c>
      <c r="O167" s="24">
        <v>493</v>
      </c>
      <c r="P167" s="24">
        <v>235</v>
      </c>
      <c r="Q167" s="24">
        <v>317</v>
      </c>
      <c r="R167" s="24">
        <v>461</v>
      </c>
    </row>
    <row r="168" spans="1:18" x14ac:dyDescent="0.3">
      <c r="A168" s="17">
        <v>44831</v>
      </c>
      <c r="B168" s="8">
        <v>10181</v>
      </c>
      <c r="C168" s="24">
        <v>748</v>
      </c>
      <c r="D168" s="24">
        <v>2047</v>
      </c>
      <c r="E168" s="24">
        <v>486</v>
      </c>
      <c r="F168" s="24">
        <v>417</v>
      </c>
      <c r="G168" s="24">
        <v>112</v>
      </c>
      <c r="H168" s="24">
        <v>171</v>
      </c>
      <c r="I168" s="24">
        <v>791</v>
      </c>
      <c r="J168" s="24"/>
      <c r="K168" s="24">
        <v>738</v>
      </c>
      <c r="L168" s="24">
        <v>2073</v>
      </c>
      <c r="M168" s="24">
        <v>577</v>
      </c>
      <c r="N168" s="24">
        <v>213</v>
      </c>
      <c r="O168" s="24">
        <v>619</v>
      </c>
      <c r="P168" s="24">
        <v>272</v>
      </c>
      <c r="Q168" s="24">
        <v>349</v>
      </c>
      <c r="R168" s="24">
        <v>568</v>
      </c>
    </row>
    <row r="169" spans="1:18" x14ac:dyDescent="0.3">
      <c r="A169" s="17">
        <v>44832</v>
      </c>
      <c r="B169" s="8">
        <v>10628</v>
      </c>
      <c r="C169" s="24">
        <v>855</v>
      </c>
      <c r="D169" s="24">
        <v>2042</v>
      </c>
      <c r="E169" s="24">
        <v>480</v>
      </c>
      <c r="F169" s="24">
        <v>432</v>
      </c>
      <c r="G169" s="24">
        <v>119</v>
      </c>
      <c r="H169" s="24">
        <v>165</v>
      </c>
      <c r="I169" s="24">
        <v>809</v>
      </c>
      <c r="J169" s="24"/>
      <c r="K169" s="24">
        <v>751</v>
      </c>
      <c r="L169" s="24">
        <v>2195</v>
      </c>
      <c r="M169" s="24">
        <v>628</v>
      </c>
      <c r="N169" s="24">
        <v>215</v>
      </c>
      <c r="O169" s="24">
        <v>618</v>
      </c>
      <c r="P169" s="24">
        <v>304</v>
      </c>
      <c r="Q169" s="24">
        <v>383</v>
      </c>
      <c r="R169" s="24">
        <v>632</v>
      </c>
    </row>
    <row r="170" spans="1:18" x14ac:dyDescent="0.3">
      <c r="A170" s="17">
        <v>44833</v>
      </c>
      <c r="B170" s="8">
        <v>11292</v>
      </c>
      <c r="C170" s="24">
        <v>952</v>
      </c>
      <c r="D170" s="24">
        <v>2329</v>
      </c>
      <c r="E170" s="24">
        <v>498</v>
      </c>
      <c r="F170" s="24">
        <v>522</v>
      </c>
      <c r="G170" s="24">
        <v>120</v>
      </c>
      <c r="H170" s="24">
        <v>165</v>
      </c>
      <c r="I170" s="24">
        <v>792</v>
      </c>
      <c r="J170" s="24"/>
      <c r="K170" s="24">
        <v>788</v>
      </c>
      <c r="L170" s="24">
        <v>2320</v>
      </c>
      <c r="M170" s="24">
        <v>646</v>
      </c>
      <c r="N170" s="24">
        <v>204</v>
      </c>
      <c r="O170" s="24">
        <v>623</v>
      </c>
      <c r="P170" s="24">
        <v>316</v>
      </c>
      <c r="Q170" s="24">
        <v>420</v>
      </c>
      <c r="R170" s="24">
        <v>597</v>
      </c>
    </row>
    <row r="171" spans="1:18" x14ac:dyDescent="0.3">
      <c r="A171" s="17">
        <v>44834</v>
      </c>
      <c r="B171" s="8">
        <v>11687</v>
      </c>
      <c r="C171" s="24">
        <v>945</v>
      </c>
      <c r="D171" s="24">
        <v>2443</v>
      </c>
      <c r="E171" s="24">
        <v>504</v>
      </c>
      <c r="F171" s="24">
        <v>455</v>
      </c>
      <c r="G171" s="24">
        <v>131</v>
      </c>
      <c r="H171" s="24">
        <v>167</v>
      </c>
      <c r="I171" s="24">
        <v>956</v>
      </c>
      <c r="J171" s="24"/>
      <c r="K171" s="24">
        <v>824</v>
      </c>
      <c r="L171" s="24">
        <v>2366</v>
      </c>
      <c r="M171" s="24">
        <v>681</v>
      </c>
      <c r="N171" s="24">
        <v>243</v>
      </c>
      <c r="O171" s="24">
        <v>620</v>
      </c>
      <c r="P171" s="24">
        <v>318</v>
      </c>
      <c r="Q171" s="24">
        <v>429</v>
      </c>
      <c r="R171" s="24">
        <v>605</v>
      </c>
    </row>
    <row r="172" spans="1:18" x14ac:dyDescent="0.3">
      <c r="A172" s="17">
        <v>44838</v>
      </c>
      <c r="B172" s="8">
        <v>14618</v>
      </c>
      <c r="C172" s="24">
        <v>1251</v>
      </c>
      <c r="D172" s="24">
        <v>3148</v>
      </c>
      <c r="E172" s="24">
        <v>575</v>
      </c>
      <c r="F172" s="24">
        <v>570</v>
      </c>
      <c r="G172" s="24">
        <v>140</v>
      </c>
      <c r="H172" s="24">
        <v>168</v>
      </c>
      <c r="I172" s="24">
        <v>1248</v>
      </c>
      <c r="J172" s="24"/>
      <c r="K172" s="24">
        <v>1042</v>
      </c>
      <c r="L172" s="24">
        <v>2648</v>
      </c>
      <c r="M172" s="24">
        <v>897</v>
      </c>
      <c r="N172" s="24">
        <v>380</v>
      </c>
      <c r="O172" s="24">
        <v>867</v>
      </c>
      <c r="P172" s="24">
        <v>415</v>
      </c>
      <c r="Q172" s="24">
        <v>552</v>
      </c>
      <c r="R172" s="24">
        <v>717</v>
      </c>
    </row>
    <row r="173" spans="1:18" x14ac:dyDescent="0.3">
      <c r="A173" s="17">
        <v>44839</v>
      </c>
      <c r="B173" s="8">
        <v>16119</v>
      </c>
      <c r="C173" s="24">
        <v>1374</v>
      </c>
      <c r="D173" s="24">
        <v>3474</v>
      </c>
      <c r="E173" s="24">
        <v>589</v>
      </c>
      <c r="F173" s="24">
        <v>612</v>
      </c>
      <c r="G173" s="24">
        <v>148</v>
      </c>
      <c r="H173" s="24">
        <v>165</v>
      </c>
      <c r="I173" s="24">
        <v>1366</v>
      </c>
      <c r="J173" s="24"/>
      <c r="K173" s="24">
        <v>1141</v>
      </c>
      <c r="L173" s="24">
        <v>2994</v>
      </c>
      <c r="M173" s="24">
        <v>1016</v>
      </c>
      <c r="N173" s="24">
        <v>393</v>
      </c>
      <c r="O173" s="24">
        <v>872</v>
      </c>
      <c r="P173" s="24">
        <v>480</v>
      </c>
      <c r="Q173" s="24">
        <v>650</v>
      </c>
      <c r="R173" s="24">
        <v>845</v>
      </c>
    </row>
    <row r="174" spans="1:18" x14ac:dyDescent="0.3">
      <c r="A174" s="17">
        <v>44840</v>
      </c>
      <c r="B174" s="8">
        <v>17082</v>
      </c>
      <c r="C174" s="24">
        <v>1514</v>
      </c>
      <c r="D174" s="24">
        <v>3621</v>
      </c>
      <c r="E174" s="24">
        <v>639</v>
      </c>
      <c r="F174" s="24">
        <v>654</v>
      </c>
      <c r="G174" s="24">
        <v>151</v>
      </c>
      <c r="H174" s="24">
        <v>168</v>
      </c>
      <c r="I174" s="24">
        <v>1460</v>
      </c>
      <c r="J174" s="24"/>
      <c r="K174" s="24">
        <v>1195</v>
      </c>
      <c r="L174" s="24">
        <v>3285</v>
      </c>
      <c r="M174" s="24">
        <v>1090</v>
      </c>
      <c r="N174" s="24">
        <v>449</v>
      </c>
      <c r="O174" s="24">
        <v>867</v>
      </c>
      <c r="P174" s="24">
        <v>527</v>
      </c>
      <c r="Q174" s="24">
        <v>642</v>
      </c>
      <c r="R174" s="24">
        <v>820</v>
      </c>
    </row>
    <row r="175" spans="1:18" x14ac:dyDescent="0.3">
      <c r="A175" s="17">
        <v>44841</v>
      </c>
      <c r="B175" s="8">
        <v>17531</v>
      </c>
      <c r="C175" s="24">
        <v>1510</v>
      </c>
      <c r="D175" s="24">
        <v>3677</v>
      </c>
      <c r="E175" s="24">
        <v>674</v>
      </c>
      <c r="F175" s="24">
        <v>654</v>
      </c>
      <c r="G175" s="24">
        <v>173</v>
      </c>
      <c r="H175" s="24">
        <v>167</v>
      </c>
      <c r="I175" s="24">
        <v>1517</v>
      </c>
      <c r="J175" s="24"/>
      <c r="K175" s="24">
        <v>1250</v>
      </c>
      <c r="L175" s="24">
        <v>3463</v>
      </c>
      <c r="M175" s="24">
        <v>1113</v>
      </c>
      <c r="N175" s="24">
        <v>430</v>
      </c>
      <c r="O175" s="24">
        <v>862</v>
      </c>
      <c r="P175" s="24">
        <v>541</v>
      </c>
      <c r="Q175" s="24">
        <v>639</v>
      </c>
      <c r="R175" s="24">
        <v>861</v>
      </c>
    </row>
    <row r="176" spans="1:18" x14ac:dyDescent="0.3">
      <c r="A176" s="17">
        <v>44844</v>
      </c>
      <c r="B176" s="8">
        <v>19505</v>
      </c>
      <c r="C176" s="24">
        <v>1766</v>
      </c>
      <c r="D176" s="24">
        <v>4083</v>
      </c>
      <c r="E176" s="24">
        <v>772</v>
      </c>
      <c r="F176" s="24">
        <v>716</v>
      </c>
      <c r="G176" s="24">
        <v>215</v>
      </c>
      <c r="H176" s="24">
        <v>311</v>
      </c>
      <c r="I176" s="24">
        <v>1698</v>
      </c>
      <c r="J176" s="24"/>
      <c r="K176" s="24">
        <v>1330</v>
      </c>
      <c r="L176" s="24">
        <v>3807</v>
      </c>
      <c r="M176" s="24">
        <v>1262</v>
      </c>
      <c r="N176" s="24">
        <v>516</v>
      </c>
      <c r="O176" s="24">
        <v>853</v>
      </c>
      <c r="P176" s="24">
        <v>554</v>
      </c>
      <c r="Q176" s="24">
        <v>685</v>
      </c>
      <c r="R176" s="24">
        <v>937</v>
      </c>
    </row>
    <row r="177" spans="1:18" x14ac:dyDescent="0.3">
      <c r="A177" s="17">
        <v>44845</v>
      </c>
      <c r="B177" s="8">
        <v>21073</v>
      </c>
      <c r="C177" s="24">
        <v>1842</v>
      </c>
      <c r="D177" s="24">
        <v>4341</v>
      </c>
      <c r="E177" s="24">
        <v>836</v>
      </c>
      <c r="F177" s="24">
        <v>773</v>
      </c>
      <c r="G177" s="24">
        <v>229</v>
      </c>
      <c r="H177" s="24">
        <v>308</v>
      </c>
      <c r="I177" s="24">
        <v>1782</v>
      </c>
      <c r="J177" s="24"/>
      <c r="K177" s="24">
        <v>1397</v>
      </c>
      <c r="L177" s="24">
        <v>4164</v>
      </c>
      <c r="M177" s="24">
        <v>1357</v>
      </c>
      <c r="N177" s="24">
        <v>543</v>
      </c>
      <c r="O177" s="24">
        <v>1183</v>
      </c>
      <c r="P177" s="24">
        <v>595</v>
      </c>
      <c r="Q177" s="24">
        <v>682</v>
      </c>
      <c r="R177" s="24">
        <v>1041</v>
      </c>
    </row>
    <row r="178" spans="1:18" x14ac:dyDescent="0.3">
      <c r="A178" s="17">
        <v>44846</v>
      </c>
      <c r="B178" s="8">
        <v>21523</v>
      </c>
      <c r="C178" s="24">
        <v>1865</v>
      </c>
      <c r="D178" s="24">
        <v>4382</v>
      </c>
      <c r="E178" s="24">
        <v>814</v>
      </c>
      <c r="F178" s="24">
        <v>734</v>
      </c>
      <c r="G178" s="24">
        <v>233</v>
      </c>
      <c r="H178" s="24">
        <v>309</v>
      </c>
      <c r="I178" s="24">
        <v>1870</v>
      </c>
      <c r="J178" s="24"/>
      <c r="K178" s="24">
        <v>1452</v>
      </c>
      <c r="L178" s="24">
        <v>4471</v>
      </c>
      <c r="M178" s="24">
        <v>1381</v>
      </c>
      <c r="N178" s="24">
        <v>526</v>
      </c>
      <c r="O178" s="24">
        <v>1183</v>
      </c>
      <c r="P178" s="24">
        <v>605</v>
      </c>
      <c r="Q178" s="24">
        <v>683</v>
      </c>
      <c r="R178" s="24">
        <v>1015</v>
      </c>
    </row>
    <row r="179" spans="1:18" x14ac:dyDescent="0.3">
      <c r="A179" s="17">
        <v>44847</v>
      </c>
      <c r="B179" s="8">
        <v>21911</v>
      </c>
      <c r="C179" s="24">
        <v>1862</v>
      </c>
      <c r="D179" s="24">
        <v>4383</v>
      </c>
      <c r="E179" s="24">
        <v>845</v>
      </c>
      <c r="F179" s="24">
        <v>770</v>
      </c>
      <c r="G179" s="24">
        <v>236</v>
      </c>
      <c r="H179" s="24">
        <v>308</v>
      </c>
      <c r="I179" s="24">
        <v>1933</v>
      </c>
      <c r="J179" s="24"/>
      <c r="K179" s="24">
        <v>1498</v>
      </c>
      <c r="L179" s="24">
        <v>4604</v>
      </c>
      <c r="M179" s="24">
        <v>1390</v>
      </c>
      <c r="N179" s="24">
        <v>537</v>
      </c>
      <c r="O179" s="24">
        <v>1185</v>
      </c>
      <c r="P179" s="24">
        <v>655</v>
      </c>
      <c r="Q179" s="24">
        <v>704</v>
      </c>
      <c r="R179" s="24">
        <v>1001</v>
      </c>
    </row>
    <row r="180" spans="1:18" x14ac:dyDescent="0.3">
      <c r="A180" s="17">
        <v>44848</v>
      </c>
      <c r="B180" s="8">
        <v>22073</v>
      </c>
      <c r="C180" s="24">
        <v>1870</v>
      </c>
      <c r="D180" s="24">
        <v>4407</v>
      </c>
      <c r="E180" s="24">
        <v>845</v>
      </c>
      <c r="F180" s="24">
        <v>793</v>
      </c>
      <c r="G180" s="24">
        <v>249</v>
      </c>
      <c r="H180" s="24">
        <v>308</v>
      </c>
      <c r="I180" s="24">
        <v>1951</v>
      </c>
      <c r="J180" s="24"/>
      <c r="K180" s="24">
        <v>1487</v>
      </c>
      <c r="L180" s="24">
        <v>4776</v>
      </c>
      <c r="M180" s="24">
        <v>1371</v>
      </c>
      <c r="N180" s="24">
        <v>555</v>
      </c>
      <c r="O180" s="24">
        <v>1171</v>
      </c>
      <c r="P180" s="24">
        <v>641</v>
      </c>
      <c r="Q180" s="24">
        <v>669</v>
      </c>
      <c r="R180" s="24">
        <v>980</v>
      </c>
    </row>
    <row r="181" spans="1:18" x14ac:dyDescent="0.3">
      <c r="A181" s="17">
        <v>44851</v>
      </c>
      <c r="B181" s="8">
        <v>23395</v>
      </c>
      <c r="C181" s="24">
        <v>2146</v>
      </c>
      <c r="D181" s="24">
        <v>4597</v>
      </c>
      <c r="E181" s="24">
        <v>936</v>
      </c>
      <c r="F181" s="24">
        <v>858</v>
      </c>
      <c r="G181" s="24">
        <v>276</v>
      </c>
      <c r="H181" s="24">
        <v>394</v>
      </c>
      <c r="I181" s="24">
        <v>2175</v>
      </c>
      <c r="J181" s="24"/>
      <c r="K181" s="24">
        <v>1605</v>
      </c>
      <c r="L181" s="24">
        <v>4857</v>
      </c>
      <c r="M181" s="24">
        <v>1502</v>
      </c>
      <c r="N181" s="24">
        <v>569</v>
      </c>
      <c r="O181" s="24">
        <v>1172</v>
      </c>
      <c r="P181" s="24">
        <v>603</v>
      </c>
      <c r="Q181" s="24">
        <v>675</v>
      </c>
      <c r="R181" s="24">
        <v>1030</v>
      </c>
    </row>
    <row r="182" spans="1:18" x14ac:dyDescent="0.3">
      <c r="A182" s="17">
        <v>44852</v>
      </c>
      <c r="B182" s="8">
        <v>24349</v>
      </c>
      <c r="C182" s="24">
        <v>2152</v>
      </c>
      <c r="D182" s="24">
        <v>4592</v>
      </c>
      <c r="E182" s="24">
        <v>917</v>
      </c>
      <c r="F182" s="24">
        <v>912</v>
      </c>
      <c r="G182" s="24">
        <v>283</v>
      </c>
      <c r="H182" s="24">
        <v>393</v>
      </c>
      <c r="I182" s="24">
        <v>2256</v>
      </c>
      <c r="J182" s="24"/>
      <c r="K182" s="24">
        <v>1716</v>
      </c>
      <c r="L182" s="24">
        <v>5396</v>
      </c>
      <c r="M182" s="24">
        <v>1495</v>
      </c>
      <c r="N182" s="24">
        <v>575</v>
      </c>
      <c r="O182" s="24">
        <v>1283</v>
      </c>
      <c r="P182" s="24">
        <v>672</v>
      </c>
      <c r="Q182" s="24">
        <v>673</v>
      </c>
      <c r="R182" s="24">
        <v>1034</v>
      </c>
    </row>
    <row r="183" spans="1:18" x14ac:dyDescent="0.3">
      <c r="A183" s="17">
        <v>44853</v>
      </c>
      <c r="B183" s="8">
        <v>24738</v>
      </c>
      <c r="C183" s="24">
        <v>2164</v>
      </c>
      <c r="D183" s="24">
        <v>4595</v>
      </c>
      <c r="E183" s="24">
        <v>945</v>
      </c>
      <c r="F183" s="24">
        <v>945</v>
      </c>
      <c r="G183" s="24">
        <v>284</v>
      </c>
      <c r="H183" s="24">
        <v>388</v>
      </c>
      <c r="I183" s="24">
        <v>2230</v>
      </c>
      <c r="J183" s="24"/>
      <c r="K183" s="24">
        <v>1767</v>
      </c>
      <c r="L183" s="24">
        <v>5675</v>
      </c>
      <c r="M183" s="24">
        <v>1455</v>
      </c>
      <c r="N183" s="24">
        <v>578</v>
      </c>
      <c r="O183" s="24">
        <v>1290</v>
      </c>
      <c r="P183" s="24">
        <v>667</v>
      </c>
      <c r="Q183" s="24">
        <v>673</v>
      </c>
      <c r="R183" s="24">
        <v>1082</v>
      </c>
    </row>
    <row r="184" spans="1:18" x14ac:dyDescent="0.3">
      <c r="A184" s="17">
        <v>44854</v>
      </c>
      <c r="B184" s="8">
        <v>23895</v>
      </c>
      <c r="C184" s="24">
        <v>2126</v>
      </c>
      <c r="D184" s="24">
        <v>4158</v>
      </c>
      <c r="E184" s="24">
        <v>946</v>
      </c>
      <c r="F184" s="24">
        <v>911</v>
      </c>
      <c r="G184" s="24">
        <v>282</v>
      </c>
      <c r="H184" s="24">
        <v>389</v>
      </c>
      <c r="I184" s="24">
        <v>2143</v>
      </c>
      <c r="J184" s="24"/>
      <c r="K184" s="24">
        <v>1719</v>
      </c>
      <c r="L184" s="24">
        <v>5663</v>
      </c>
      <c r="M184" s="24">
        <v>1394</v>
      </c>
      <c r="N184" s="24">
        <v>552</v>
      </c>
      <c r="O184" s="24">
        <v>1294</v>
      </c>
      <c r="P184" s="24">
        <v>642</v>
      </c>
      <c r="Q184" s="24">
        <v>647</v>
      </c>
      <c r="R184" s="24">
        <v>1029</v>
      </c>
    </row>
    <row r="185" spans="1:18" x14ac:dyDescent="0.3">
      <c r="A185" s="17">
        <v>44855</v>
      </c>
      <c r="B185" s="8">
        <v>23499</v>
      </c>
      <c r="C185" s="24">
        <v>2090</v>
      </c>
      <c r="D185" s="24">
        <v>4055</v>
      </c>
      <c r="E185" s="24">
        <v>906</v>
      </c>
      <c r="F185" s="24">
        <v>865</v>
      </c>
      <c r="G185" s="24">
        <v>300</v>
      </c>
      <c r="H185" s="24">
        <v>383</v>
      </c>
      <c r="I185" s="24">
        <v>2125</v>
      </c>
      <c r="J185" s="24"/>
      <c r="K185" s="24">
        <v>1685</v>
      </c>
      <c r="L185" s="24">
        <v>5571</v>
      </c>
      <c r="M185" s="24">
        <v>1337</v>
      </c>
      <c r="N185" s="24">
        <v>540</v>
      </c>
      <c r="O185" s="24">
        <v>1288</v>
      </c>
      <c r="P185" s="24">
        <v>607</v>
      </c>
      <c r="Q185" s="24">
        <v>661</v>
      </c>
      <c r="R185" s="24">
        <v>1086</v>
      </c>
    </row>
    <row r="186" spans="1:18" x14ac:dyDescent="0.3">
      <c r="A186" s="17">
        <v>44858</v>
      </c>
      <c r="B186" s="8">
        <v>22852</v>
      </c>
      <c r="C186" s="24">
        <v>2014</v>
      </c>
      <c r="D186" s="24">
        <v>3817</v>
      </c>
      <c r="E186" s="24">
        <v>942</v>
      </c>
      <c r="F186" s="24">
        <v>889</v>
      </c>
      <c r="G186" s="24">
        <v>282</v>
      </c>
      <c r="H186" s="24">
        <v>430</v>
      </c>
      <c r="I186" s="24">
        <v>2118</v>
      </c>
      <c r="J186" s="24"/>
      <c r="K186" s="24">
        <v>1652</v>
      </c>
      <c r="L186" s="24">
        <v>5303</v>
      </c>
      <c r="M186" s="24">
        <v>1346</v>
      </c>
      <c r="N186" s="24">
        <v>507</v>
      </c>
      <c r="O186" s="24">
        <v>1296</v>
      </c>
      <c r="P186" s="24">
        <v>583</v>
      </c>
      <c r="Q186" s="24">
        <v>682</v>
      </c>
      <c r="R186" s="24">
        <v>991</v>
      </c>
    </row>
    <row r="187" spans="1:18" x14ac:dyDescent="0.3">
      <c r="A187" s="17">
        <v>44859</v>
      </c>
      <c r="B187" s="8">
        <v>22505</v>
      </c>
      <c r="C187" s="24">
        <v>2014</v>
      </c>
      <c r="D187" s="24">
        <v>3696</v>
      </c>
      <c r="E187" s="24">
        <v>928</v>
      </c>
      <c r="F187" s="24">
        <v>855</v>
      </c>
      <c r="G187" s="24">
        <v>279</v>
      </c>
      <c r="H187" s="24">
        <v>430</v>
      </c>
      <c r="I187" s="24">
        <v>2095</v>
      </c>
      <c r="J187" s="24"/>
      <c r="K187" s="24">
        <v>1654</v>
      </c>
      <c r="L187" s="24">
        <v>5427</v>
      </c>
      <c r="M187" s="24">
        <v>1226</v>
      </c>
      <c r="N187" s="24">
        <v>486</v>
      </c>
      <c r="O187" s="24">
        <v>1188</v>
      </c>
      <c r="P187" s="24">
        <v>576</v>
      </c>
      <c r="Q187" s="24">
        <v>666</v>
      </c>
      <c r="R187" s="24">
        <v>985</v>
      </c>
    </row>
    <row r="188" spans="1:18" x14ac:dyDescent="0.3">
      <c r="A188" s="17">
        <v>44860</v>
      </c>
      <c r="B188" s="8">
        <v>21927</v>
      </c>
      <c r="C188" s="24">
        <v>1955</v>
      </c>
      <c r="D188" s="24">
        <v>3473</v>
      </c>
      <c r="E188" s="24">
        <v>892</v>
      </c>
      <c r="F188" s="24">
        <v>852</v>
      </c>
      <c r="G188" s="24">
        <v>262</v>
      </c>
      <c r="H188" s="24">
        <v>430</v>
      </c>
      <c r="I188" s="24">
        <v>1998</v>
      </c>
      <c r="J188" s="24"/>
      <c r="K188" s="24">
        <v>1602</v>
      </c>
      <c r="L188" s="24">
        <v>5478</v>
      </c>
      <c r="M188" s="24">
        <v>1160</v>
      </c>
      <c r="N188" s="24">
        <v>444</v>
      </c>
      <c r="O188" s="24">
        <v>1193</v>
      </c>
      <c r="P188" s="24">
        <v>578</v>
      </c>
      <c r="Q188" s="24">
        <v>619</v>
      </c>
      <c r="R188" s="24">
        <v>991</v>
      </c>
    </row>
    <row r="189" spans="1:18" x14ac:dyDescent="0.3">
      <c r="A189" s="17">
        <v>44861</v>
      </c>
      <c r="B189" s="8">
        <v>21145</v>
      </c>
      <c r="C189" s="24">
        <v>1956</v>
      </c>
      <c r="D189" s="24">
        <v>3262</v>
      </c>
      <c r="E189" s="24">
        <v>884</v>
      </c>
      <c r="F189" s="24">
        <v>798</v>
      </c>
      <c r="G189" s="24">
        <v>254</v>
      </c>
      <c r="H189" s="24">
        <v>435</v>
      </c>
      <c r="I189" s="24">
        <v>1896</v>
      </c>
      <c r="J189" s="24"/>
      <c r="K189" s="24">
        <v>1603</v>
      </c>
      <c r="L189" s="24">
        <v>5304</v>
      </c>
      <c r="M189" s="24">
        <v>1111</v>
      </c>
      <c r="N189" s="24">
        <v>418</v>
      </c>
      <c r="O189" s="24">
        <v>1194</v>
      </c>
      <c r="P189" s="24">
        <v>558</v>
      </c>
      <c r="Q189" s="24">
        <v>601</v>
      </c>
      <c r="R189" s="24">
        <v>871</v>
      </c>
    </row>
    <row r="190" spans="1:18" x14ac:dyDescent="0.3">
      <c r="A190" s="17">
        <v>44862</v>
      </c>
      <c r="B190" s="8">
        <v>20168</v>
      </c>
      <c r="C190" s="24">
        <v>1787</v>
      </c>
      <c r="D190" s="24">
        <v>3105</v>
      </c>
      <c r="E190" s="24">
        <v>860</v>
      </c>
      <c r="F190" s="24">
        <v>746</v>
      </c>
      <c r="G190" s="24">
        <v>246</v>
      </c>
      <c r="H190" s="24">
        <v>435</v>
      </c>
      <c r="I190" s="24">
        <v>1804</v>
      </c>
      <c r="J190" s="24"/>
      <c r="K190" s="24">
        <v>1490</v>
      </c>
      <c r="L190" s="24">
        <v>5093</v>
      </c>
      <c r="M190" s="24">
        <v>1004</v>
      </c>
      <c r="N190" s="24">
        <v>416</v>
      </c>
      <c r="O190" s="24">
        <v>1199</v>
      </c>
      <c r="P190" s="24">
        <v>546</v>
      </c>
      <c r="Q190" s="24">
        <v>577</v>
      </c>
      <c r="R190" s="24">
        <v>860</v>
      </c>
    </row>
    <row r="191" spans="1:18" x14ac:dyDescent="0.3">
      <c r="A191" s="17">
        <v>44865</v>
      </c>
      <c r="B191" s="8">
        <v>19349</v>
      </c>
      <c r="C191" s="24">
        <v>1682</v>
      </c>
      <c r="D191" s="24">
        <v>2915</v>
      </c>
      <c r="E191" s="24">
        <v>808</v>
      </c>
      <c r="F191" s="24">
        <v>709</v>
      </c>
      <c r="G191" s="24">
        <v>247</v>
      </c>
      <c r="H191" s="24">
        <v>438</v>
      </c>
      <c r="I191" s="24">
        <v>1670</v>
      </c>
      <c r="J191" s="24"/>
      <c r="K191" s="24">
        <v>1480</v>
      </c>
      <c r="L191" s="24">
        <v>4826</v>
      </c>
      <c r="M191" s="24">
        <v>964</v>
      </c>
      <c r="N191" s="24">
        <v>419</v>
      </c>
      <c r="O191" s="24">
        <v>1196</v>
      </c>
      <c r="P191" s="24">
        <v>550</v>
      </c>
      <c r="Q191" s="24">
        <v>580</v>
      </c>
      <c r="R191" s="24">
        <v>865</v>
      </c>
    </row>
    <row r="192" spans="1:18" x14ac:dyDescent="0.3">
      <c r="A192" s="17">
        <v>44866</v>
      </c>
      <c r="B192" s="8">
        <v>18973</v>
      </c>
      <c r="C192" s="24">
        <v>1687</v>
      </c>
      <c r="D192" s="24">
        <v>2928</v>
      </c>
      <c r="E192" s="24">
        <v>806</v>
      </c>
      <c r="F192" s="24">
        <v>688</v>
      </c>
      <c r="G192" s="24">
        <v>236</v>
      </c>
      <c r="H192" s="24">
        <v>438</v>
      </c>
      <c r="I192" s="24">
        <v>1627</v>
      </c>
      <c r="J192" s="24"/>
      <c r="K192" s="24">
        <v>1439</v>
      </c>
      <c r="L192" s="24">
        <v>4883</v>
      </c>
      <c r="M192" s="24">
        <v>960</v>
      </c>
      <c r="N192" s="24">
        <v>362</v>
      </c>
      <c r="O192" s="24">
        <v>1003</v>
      </c>
      <c r="P192" s="24">
        <v>493</v>
      </c>
      <c r="Q192" s="24">
        <v>564</v>
      </c>
      <c r="R192" s="24">
        <v>859</v>
      </c>
    </row>
    <row r="193" spans="1:20" x14ac:dyDescent="0.3">
      <c r="A193" s="17">
        <v>44867</v>
      </c>
      <c r="B193" s="8">
        <v>18083</v>
      </c>
      <c r="C193" s="24">
        <v>1629</v>
      </c>
      <c r="D193" s="24">
        <v>2670</v>
      </c>
      <c r="E193" s="24">
        <v>764</v>
      </c>
      <c r="F193" s="24">
        <v>671</v>
      </c>
      <c r="G193" s="24">
        <v>222</v>
      </c>
      <c r="H193" s="24">
        <v>431</v>
      </c>
      <c r="I193" s="24">
        <v>1527</v>
      </c>
      <c r="J193" s="24"/>
      <c r="K193" s="24">
        <v>1404</v>
      </c>
      <c r="L193" s="24">
        <v>4747</v>
      </c>
      <c r="M193" s="24">
        <v>884</v>
      </c>
      <c r="N193" s="24">
        <v>326</v>
      </c>
      <c r="O193" s="24">
        <v>1009</v>
      </c>
      <c r="P193" s="24">
        <v>474</v>
      </c>
      <c r="Q193" s="24">
        <v>542</v>
      </c>
      <c r="R193" s="24">
        <v>783</v>
      </c>
    </row>
    <row r="194" spans="1:20" x14ac:dyDescent="0.3">
      <c r="A194" s="17">
        <v>44868</v>
      </c>
      <c r="B194" s="8">
        <v>17345</v>
      </c>
      <c r="C194" s="24">
        <v>1640</v>
      </c>
      <c r="D194" s="24">
        <v>2547</v>
      </c>
      <c r="E194" s="24">
        <v>729</v>
      </c>
      <c r="F194" s="24">
        <v>611</v>
      </c>
      <c r="G194" s="24">
        <v>211</v>
      </c>
      <c r="H194" s="24">
        <v>434</v>
      </c>
      <c r="I194" s="24">
        <v>1475</v>
      </c>
      <c r="J194" s="24"/>
      <c r="K194" s="24">
        <v>1306</v>
      </c>
      <c r="L194" s="24">
        <v>4624</v>
      </c>
      <c r="M194" s="24">
        <v>815</v>
      </c>
      <c r="N194" s="24">
        <v>289</v>
      </c>
      <c r="O194" s="24">
        <v>1008</v>
      </c>
      <c r="P194" s="24">
        <v>435</v>
      </c>
      <c r="Q194" s="24">
        <v>498</v>
      </c>
      <c r="R194" s="24">
        <v>723</v>
      </c>
    </row>
    <row r="195" spans="1:20" x14ac:dyDescent="0.3">
      <c r="A195" s="17">
        <v>44869</v>
      </c>
      <c r="B195" s="8">
        <v>16500</v>
      </c>
      <c r="C195" s="24">
        <v>1639</v>
      </c>
      <c r="D195" s="24">
        <v>2350</v>
      </c>
      <c r="E195" s="24">
        <v>730</v>
      </c>
      <c r="F195" s="24">
        <v>552</v>
      </c>
      <c r="G195" s="24">
        <v>199</v>
      </c>
      <c r="H195" s="24">
        <v>438</v>
      </c>
      <c r="I195" s="24">
        <v>1430</v>
      </c>
      <c r="J195" s="24"/>
      <c r="K195" s="24">
        <v>1206</v>
      </c>
      <c r="L195" s="24">
        <v>4365</v>
      </c>
      <c r="M195" s="24">
        <v>728</v>
      </c>
      <c r="N195" s="24">
        <v>273</v>
      </c>
      <c r="O195" s="24">
        <v>1007</v>
      </c>
      <c r="P195" s="24">
        <v>405</v>
      </c>
      <c r="Q195" s="24">
        <v>456</v>
      </c>
      <c r="R195" s="24">
        <v>722</v>
      </c>
    </row>
    <row r="196" spans="1:20" x14ac:dyDescent="0.3">
      <c r="A196" s="17">
        <v>44872</v>
      </c>
      <c r="B196" s="8">
        <v>14562</v>
      </c>
      <c r="C196" s="24">
        <v>1371</v>
      </c>
      <c r="D196" s="24">
        <v>2133</v>
      </c>
      <c r="E196" s="24">
        <v>698</v>
      </c>
      <c r="F196" s="24">
        <v>502</v>
      </c>
      <c r="G196" s="24">
        <v>174</v>
      </c>
      <c r="H196" s="24"/>
      <c r="I196" s="24">
        <v>1228</v>
      </c>
      <c r="J196" s="24"/>
      <c r="K196" s="24">
        <v>1103</v>
      </c>
      <c r="L196" s="24">
        <v>3927</v>
      </c>
      <c r="M196" s="24">
        <v>651</v>
      </c>
      <c r="N196" s="24">
        <v>253</v>
      </c>
      <c r="O196" s="24">
        <v>1014</v>
      </c>
      <c r="P196" s="24">
        <v>385</v>
      </c>
      <c r="Q196" s="24">
        <v>473</v>
      </c>
      <c r="R196" s="24">
        <v>650</v>
      </c>
    </row>
    <row r="197" spans="1:20" x14ac:dyDescent="0.3">
      <c r="A197" s="17">
        <v>44873</v>
      </c>
      <c r="B197" s="8">
        <v>13881</v>
      </c>
      <c r="C197" s="24">
        <v>1374</v>
      </c>
      <c r="D197" s="24">
        <v>2090</v>
      </c>
      <c r="E197" s="24">
        <v>679</v>
      </c>
      <c r="F197" s="24">
        <v>505</v>
      </c>
      <c r="G197" s="24">
        <v>168</v>
      </c>
      <c r="H197" s="24"/>
      <c r="I197" s="24">
        <v>1208</v>
      </c>
      <c r="J197" s="24"/>
      <c r="K197" s="24">
        <v>1096</v>
      </c>
      <c r="L197" s="24">
        <v>3727</v>
      </c>
      <c r="M197" s="24">
        <v>589</v>
      </c>
      <c r="N197" s="24">
        <v>253</v>
      </c>
      <c r="O197" s="24">
        <v>755</v>
      </c>
      <c r="P197" s="24">
        <v>369</v>
      </c>
      <c r="Q197" s="24">
        <v>457</v>
      </c>
      <c r="R197" s="24">
        <v>611</v>
      </c>
    </row>
    <row r="198" spans="1:20" x14ac:dyDescent="0.3">
      <c r="A198" s="17">
        <v>44874</v>
      </c>
      <c r="B198" s="8">
        <v>13289</v>
      </c>
      <c r="C198" s="24">
        <v>1385</v>
      </c>
      <c r="D198" s="24">
        <v>1941</v>
      </c>
      <c r="E198" s="24">
        <v>617</v>
      </c>
      <c r="F198" s="24">
        <v>491</v>
      </c>
      <c r="G198" s="24">
        <v>155</v>
      </c>
      <c r="H198" s="24"/>
      <c r="I198" s="24">
        <v>1113</v>
      </c>
      <c r="J198" s="24"/>
      <c r="K198" s="24">
        <v>1009</v>
      </c>
      <c r="L198" s="24">
        <v>3617</v>
      </c>
      <c r="M198" s="24">
        <v>524</v>
      </c>
      <c r="N198" s="24">
        <v>221</v>
      </c>
      <c r="O198" s="24">
        <v>761</v>
      </c>
      <c r="P198" s="24">
        <v>366</v>
      </c>
      <c r="Q198" s="24">
        <v>426</v>
      </c>
      <c r="R198" s="24">
        <v>663</v>
      </c>
    </row>
    <row r="199" spans="1:20" x14ac:dyDescent="0.3">
      <c r="A199" s="17">
        <v>44875</v>
      </c>
      <c r="B199" s="8">
        <v>12633</v>
      </c>
      <c r="C199" s="24">
        <v>1377</v>
      </c>
      <c r="D199" s="24">
        <v>1832</v>
      </c>
      <c r="E199" s="24">
        <v>574</v>
      </c>
      <c r="F199" s="24">
        <v>460</v>
      </c>
      <c r="G199" s="24">
        <v>167</v>
      </c>
      <c r="H199" s="24"/>
      <c r="I199" s="24">
        <v>1039</v>
      </c>
      <c r="J199" s="24"/>
      <c r="K199" s="24">
        <v>966</v>
      </c>
      <c r="L199" s="24">
        <v>3458</v>
      </c>
      <c r="M199" s="24">
        <v>516</v>
      </c>
      <c r="N199" s="24">
        <v>190</v>
      </c>
      <c r="O199" s="24">
        <v>760</v>
      </c>
      <c r="P199" s="24">
        <v>328</v>
      </c>
      <c r="Q199" s="24">
        <v>397</v>
      </c>
      <c r="R199" s="24">
        <v>569</v>
      </c>
    </row>
    <row r="200" spans="1:20" x14ac:dyDescent="0.3">
      <c r="A200" s="17">
        <v>44876</v>
      </c>
      <c r="B200" s="8">
        <v>12142</v>
      </c>
      <c r="C200" s="24">
        <v>1382</v>
      </c>
      <c r="D200" s="24">
        <v>1767</v>
      </c>
      <c r="E200" s="24">
        <v>571</v>
      </c>
      <c r="F200" s="24">
        <v>422</v>
      </c>
      <c r="G200" s="24">
        <v>164</v>
      </c>
      <c r="H200" s="24"/>
      <c r="I200" s="24">
        <v>1028</v>
      </c>
      <c r="J200" s="24"/>
      <c r="K200" s="24">
        <v>892</v>
      </c>
      <c r="L200" s="24">
        <v>3245</v>
      </c>
      <c r="M200" s="24">
        <v>494</v>
      </c>
      <c r="N200" s="24">
        <v>186</v>
      </c>
      <c r="O200" s="24">
        <v>760</v>
      </c>
      <c r="P200" s="24">
        <v>266</v>
      </c>
      <c r="Q200" s="24">
        <v>394</v>
      </c>
      <c r="R200" s="24">
        <v>571</v>
      </c>
    </row>
    <row r="201" spans="1:20" x14ac:dyDescent="0.3">
      <c r="A201" s="17">
        <v>44879</v>
      </c>
      <c r="B201" s="8">
        <v>11897</v>
      </c>
      <c r="C201" s="24">
        <v>1384</v>
      </c>
      <c r="D201" s="24">
        <v>1743</v>
      </c>
      <c r="E201" s="24">
        <v>579</v>
      </c>
      <c r="F201" s="24">
        <v>404</v>
      </c>
      <c r="G201" s="24">
        <v>140</v>
      </c>
      <c r="H201" s="24"/>
      <c r="I201" s="24">
        <v>986</v>
      </c>
      <c r="J201" s="24"/>
      <c r="K201" s="24">
        <v>899</v>
      </c>
      <c r="L201" s="24">
        <v>3052</v>
      </c>
      <c r="M201" s="24">
        <v>497</v>
      </c>
      <c r="N201" s="24">
        <v>195</v>
      </c>
      <c r="O201" s="24">
        <v>772</v>
      </c>
      <c r="P201" s="24">
        <v>307</v>
      </c>
      <c r="Q201" s="24">
        <v>433</v>
      </c>
      <c r="R201" s="24">
        <v>506</v>
      </c>
    </row>
    <row r="202" spans="1:20" x14ac:dyDescent="0.3">
      <c r="A202" s="17">
        <v>44880</v>
      </c>
      <c r="B202" s="8">
        <v>11321</v>
      </c>
      <c r="C202" s="24">
        <v>1062</v>
      </c>
      <c r="D202" s="24">
        <v>1729</v>
      </c>
      <c r="E202" s="24">
        <v>594</v>
      </c>
      <c r="F202" s="24">
        <v>383</v>
      </c>
      <c r="G202" s="24">
        <v>145</v>
      </c>
      <c r="H202" s="24"/>
      <c r="I202" s="24">
        <v>983</v>
      </c>
      <c r="J202" s="24"/>
      <c r="K202" s="24">
        <v>910</v>
      </c>
      <c r="L202" s="24">
        <v>3073</v>
      </c>
      <c r="M202" s="24">
        <v>473</v>
      </c>
      <c r="N202" s="24">
        <v>180</v>
      </c>
      <c r="O202" s="24">
        <v>544</v>
      </c>
      <c r="P202" s="24">
        <v>293</v>
      </c>
      <c r="Q202" s="24">
        <v>410</v>
      </c>
      <c r="R202" s="24">
        <v>542</v>
      </c>
    </row>
    <row r="203" spans="1:20" x14ac:dyDescent="0.3">
      <c r="A203" s="17">
        <v>44881</v>
      </c>
      <c r="B203" s="8">
        <v>10990</v>
      </c>
      <c r="C203" s="24">
        <v>1075</v>
      </c>
      <c r="D203" s="24">
        <v>1634</v>
      </c>
      <c r="E203" s="24">
        <v>589</v>
      </c>
      <c r="F203" s="24">
        <v>356</v>
      </c>
      <c r="G203" s="24">
        <v>143</v>
      </c>
      <c r="H203" s="24"/>
      <c r="I203" s="24">
        <v>953</v>
      </c>
      <c r="J203" s="24"/>
      <c r="K203" s="24">
        <v>894</v>
      </c>
      <c r="L203" s="24">
        <v>3006</v>
      </c>
      <c r="M203" s="24">
        <v>465</v>
      </c>
      <c r="N203" s="24">
        <v>182</v>
      </c>
      <c r="O203" s="24">
        <v>543</v>
      </c>
      <c r="P203" s="24">
        <v>316</v>
      </c>
      <c r="Q203" s="24">
        <v>362</v>
      </c>
      <c r="R203" s="24">
        <v>472</v>
      </c>
    </row>
    <row r="204" spans="1:20" x14ac:dyDescent="0.3">
      <c r="A204" s="17">
        <v>44882</v>
      </c>
      <c r="B204" s="8">
        <v>10879</v>
      </c>
      <c r="C204" s="24">
        <v>1085</v>
      </c>
      <c r="D204" s="24">
        <v>1620</v>
      </c>
      <c r="E204" s="24">
        <v>590</v>
      </c>
      <c r="F204" s="24">
        <v>357</v>
      </c>
      <c r="G204" s="24">
        <v>136</v>
      </c>
      <c r="H204" s="24"/>
      <c r="I204" s="24">
        <v>942</v>
      </c>
      <c r="J204" s="24"/>
      <c r="K204" s="24">
        <v>882</v>
      </c>
      <c r="L204" s="24">
        <v>2946</v>
      </c>
      <c r="M204" s="24">
        <v>434</v>
      </c>
      <c r="N204" s="24">
        <v>181</v>
      </c>
      <c r="O204" s="24">
        <v>546</v>
      </c>
      <c r="P204" s="24">
        <v>331</v>
      </c>
      <c r="Q204" s="24">
        <v>367</v>
      </c>
      <c r="R204" s="24">
        <v>462</v>
      </c>
    </row>
    <row r="205" spans="1:20" x14ac:dyDescent="0.3">
      <c r="A205" s="17">
        <v>44883</v>
      </c>
      <c r="B205" s="8">
        <v>10652</v>
      </c>
      <c r="C205" s="24">
        <v>1086</v>
      </c>
      <c r="D205" s="24">
        <v>1580</v>
      </c>
      <c r="E205" s="24">
        <v>559</v>
      </c>
      <c r="F205" s="24">
        <v>370</v>
      </c>
      <c r="G205" s="24">
        <v>138</v>
      </c>
      <c r="H205" s="24"/>
      <c r="I205" s="24">
        <v>928</v>
      </c>
      <c r="J205" s="24"/>
      <c r="K205" s="24">
        <v>865</v>
      </c>
      <c r="L205" s="24">
        <v>2829</v>
      </c>
      <c r="M205" s="24">
        <v>428</v>
      </c>
      <c r="N205" s="24">
        <v>180</v>
      </c>
      <c r="O205" s="24">
        <v>551</v>
      </c>
      <c r="P205" s="24">
        <v>323</v>
      </c>
      <c r="Q205" s="24">
        <v>367</v>
      </c>
      <c r="R205" s="24">
        <v>448</v>
      </c>
    </row>
    <row r="206" spans="1:20" x14ac:dyDescent="0.3">
      <c r="A206" s="17">
        <v>44886</v>
      </c>
      <c r="B206" s="8">
        <v>10519</v>
      </c>
      <c r="C206" s="24">
        <v>1102</v>
      </c>
      <c r="D206" s="24">
        <v>1585</v>
      </c>
      <c r="E206" s="24">
        <v>553</v>
      </c>
      <c r="F206" s="24">
        <v>419</v>
      </c>
      <c r="G206" s="24">
        <v>133</v>
      </c>
      <c r="H206" s="24"/>
      <c r="I206" s="24">
        <v>879</v>
      </c>
      <c r="J206" s="24"/>
      <c r="K206" s="24">
        <v>815</v>
      </c>
      <c r="L206" s="24">
        <v>2708</v>
      </c>
      <c r="M206" s="24">
        <v>466</v>
      </c>
      <c r="N206" s="24">
        <v>203</v>
      </c>
      <c r="O206" s="24">
        <v>545</v>
      </c>
      <c r="P206" s="24">
        <v>306</v>
      </c>
      <c r="Q206" s="24">
        <v>364</v>
      </c>
      <c r="R206" s="24">
        <v>441</v>
      </c>
      <c r="T206" s="28"/>
    </row>
    <row r="207" spans="1:20" x14ac:dyDescent="0.3">
      <c r="A207" s="17">
        <v>44887</v>
      </c>
      <c r="B207" s="8">
        <v>10675</v>
      </c>
      <c r="C207" s="24">
        <v>1076</v>
      </c>
      <c r="D207" s="24">
        <v>1576</v>
      </c>
      <c r="E207" s="24">
        <v>598</v>
      </c>
      <c r="F207" s="24">
        <v>430</v>
      </c>
      <c r="G207" s="24">
        <v>146</v>
      </c>
      <c r="H207" s="24"/>
      <c r="I207" s="24">
        <v>908</v>
      </c>
      <c r="J207" s="24"/>
      <c r="K207" s="24">
        <v>836</v>
      </c>
      <c r="L207" s="24">
        <v>2812</v>
      </c>
      <c r="M207" s="24">
        <v>462</v>
      </c>
      <c r="N207" s="24">
        <v>205</v>
      </c>
      <c r="O207" s="24">
        <v>510</v>
      </c>
      <c r="P207" s="24">
        <v>320</v>
      </c>
      <c r="Q207" s="24">
        <v>360</v>
      </c>
      <c r="R207" s="24">
        <v>436</v>
      </c>
    </row>
    <row r="208" spans="1:20" x14ac:dyDescent="0.3">
      <c r="A208" s="17">
        <v>44888</v>
      </c>
      <c r="B208" s="8">
        <v>10716</v>
      </c>
      <c r="C208" s="24">
        <v>1070</v>
      </c>
      <c r="D208" s="24">
        <v>1572</v>
      </c>
      <c r="E208" s="24">
        <v>612</v>
      </c>
      <c r="F208" s="24">
        <v>434</v>
      </c>
      <c r="G208" s="24">
        <v>148</v>
      </c>
      <c r="H208" s="24"/>
      <c r="I208" s="24">
        <v>870</v>
      </c>
      <c r="J208" s="24"/>
      <c r="K208" s="24">
        <v>823</v>
      </c>
      <c r="L208" s="24">
        <v>2825</v>
      </c>
      <c r="M208" s="24">
        <v>453</v>
      </c>
      <c r="N208" s="24">
        <v>192</v>
      </c>
      <c r="O208" s="24">
        <v>518</v>
      </c>
      <c r="P208" s="24">
        <v>343</v>
      </c>
      <c r="Q208" s="24">
        <v>345</v>
      </c>
      <c r="R208" s="24">
        <v>511</v>
      </c>
      <c r="T208" s="28"/>
    </row>
    <row r="209" spans="1:20" x14ac:dyDescent="0.3">
      <c r="A209" s="17">
        <v>44889</v>
      </c>
      <c r="B209" s="8">
        <v>10631</v>
      </c>
      <c r="C209" s="24">
        <v>1071</v>
      </c>
      <c r="D209" s="24">
        <v>1531</v>
      </c>
      <c r="E209" s="24">
        <v>607</v>
      </c>
      <c r="F209" s="24">
        <v>432</v>
      </c>
      <c r="G209" s="24">
        <v>157</v>
      </c>
      <c r="H209" s="24"/>
      <c r="I209" s="24">
        <v>867</v>
      </c>
      <c r="J209" s="24"/>
      <c r="K209" s="24">
        <v>856</v>
      </c>
      <c r="L209" s="24">
        <v>2883</v>
      </c>
      <c r="M209" s="24">
        <v>450</v>
      </c>
      <c r="N209" s="24">
        <v>182</v>
      </c>
      <c r="O209" s="24">
        <v>517</v>
      </c>
      <c r="P209" s="24">
        <v>331</v>
      </c>
      <c r="Q209" s="24">
        <v>336</v>
      </c>
      <c r="R209" s="24">
        <v>411</v>
      </c>
    </row>
    <row r="210" spans="1:20" x14ac:dyDescent="0.3">
      <c r="A210" s="17">
        <v>44890</v>
      </c>
      <c r="B210" s="8">
        <v>10634</v>
      </c>
      <c r="C210" s="24">
        <v>1068</v>
      </c>
      <c r="D210" s="24">
        <v>1518</v>
      </c>
      <c r="E210" s="24">
        <v>605</v>
      </c>
      <c r="F210" s="24">
        <v>428</v>
      </c>
      <c r="G210" s="24">
        <v>169</v>
      </c>
      <c r="H210" s="24"/>
      <c r="I210" s="24">
        <v>870</v>
      </c>
      <c r="J210" s="24"/>
      <c r="K210" s="24">
        <v>884</v>
      </c>
      <c r="L210" s="24">
        <v>2821</v>
      </c>
      <c r="M210" s="24">
        <v>426</v>
      </c>
      <c r="N210" s="24">
        <v>151</v>
      </c>
      <c r="O210" s="24">
        <v>513</v>
      </c>
      <c r="P210" s="24">
        <v>321</v>
      </c>
      <c r="Q210" s="24">
        <v>346</v>
      </c>
      <c r="R210" s="24">
        <v>514</v>
      </c>
    </row>
    <row r="211" spans="1:20" x14ac:dyDescent="0.3">
      <c r="A211" s="17">
        <v>44893</v>
      </c>
      <c r="B211" s="8">
        <v>11067</v>
      </c>
      <c r="C211" s="24">
        <v>1059</v>
      </c>
      <c r="D211" s="24">
        <v>1565</v>
      </c>
      <c r="E211" s="24">
        <v>670</v>
      </c>
      <c r="F211" s="24">
        <v>481</v>
      </c>
      <c r="G211" s="24">
        <v>213</v>
      </c>
      <c r="H211" s="24"/>
      <c r="I211" s="24">
        <v>881</v>
      </c>
      <c r="J211" s="24"/>
      <c r="K211" s="24">
        <v>942</v>
      </c>
      <c r="L211" s="24">
        <v>2843</v>
      </c>
      <c r="M211" s="24">
        <v>465</v>
      </c>
      <c r="N211" s="24">
        <v>196</v>
      </c>
      <c r="O211" s="24">
        <v>512</v>
      </c>
      <c r="P211" s="24">
        <v>336</v>
      </c>
      <c r="Q211" s="24">
        <v>403</v>
      </c>
      <c r="R211" s="24">
        <v>501</v>
      </c>
      <c r="T211" s="28"/>
    </row>
    <row r="212" spans="1:20" x14ac:dyDescent="0.3">
      <c r="A212" s="17">
        <v>44894</v>
      </c>
      <c r="B212" s="8">
        <v>11551</v>
      </c>
      <c r="C212" s="24">
        <v>1049</v>
      </c>
      <c r="D212" s="24">
        <v>1621</v>
      </c>
      <c r="E212" s="24">
        <v>681</v>
      </c>
      <c r="F212" s="24">
        <v>533</v>
      </c>
      <c r="G212" s="24">
        <v>223</v>
      </c>
      <c r="H212" s="24"/>
      <c r="I212" s="24">
        <v>909</v>
      </c>
      <c r="J212" s="24"/>
      <c r="K212" s="24">
        <v>1027</v>
      </c>
      <c r="L212" s="24">
        <v>2969</v>
      </c>
      <c r="M212" s="24">
        <v>458</v>
      </c>
      <c r="N212" s="24">
        <v>182</v>
      </c>
      <c r="O212" s="24">
        <v>639</v>
      </c>
      <c r="P212" s="24">
        <v>378</v>
      </c>
      <c r="Q212" s="24">
        <v>437</v>
      </c>
      <c r="R212" s="24">
        <v>445</v>
      </c>
    </row>
    <row r="213" spans="1:20" x14ac:dyDescent="0.3">
      <c r="A213" s="17">
        <v>44895</v>
      </c>
      <c r="B213" s="8">
        <v>11929</v>
      </c>
      <c r="C213" s="24">
        <v>1050</v>
      </c>
      <c r="D213" s="24">
        <v>1735</v>
      </c>
      <c r="E213" s="24">
        <v>742</v>
      </c>
      <c r="F213" s="24">
        <v>553</v>
      </c>
      <c r="G213" s="24">
        <v>229</v>
      </c>
      <c r="H213" s="24"/>
      <c r="I213" s="24">
        <v>913</v>
      </c>
      <c r="J213" s="24"/>
      <c r="K213" s="24">
        <v>1051</v>
      </c>
      <c r="L213" s="24">
        <v>3061</v>
      </c>
      <c r="M213" s="24">
        <v>447</v>
      </c>
      <c r="N213" s="24">
        <v>171</v>
      </c>
      <c r="O213" s="24">
        <v>637</v>
      </c>
      <c r="P213" s="24">
        <v>391</v>
      </c>
      <c r="Q213" s="24">
        <v>476</v>
      </c>
      <c r="R213" s="24">
        <v>473</v>
      </c>
    </row>
    <row r="214" spans="1:20" x14ac:dyDescent="0.3">
      <c r="A214" s="17">
        <v>44896</v>
      </c>
      <c r="B214" s="8">
        <v>11835</v>
      </c>
      <c r="C214" s="24">
        <v>1055</v>
      </c>
      <c r="D214" s="24">
        <v>1588</v>
      </c>
      <c r="E214" s="24">
        <v>785</v>
      </c>
      <c r="F214" s="24">
        <v>543</v>
      </c>
      <c r="G214" s="24">
        <v>224</v>
      </c>
      <c r="H214" s="24"/>
      <c r="I214" s="24">
        <v>897</v>
      </c>
      <c r="J214" s="24"/>
      <c r="K214" s="24">
        <v>1098</v>
      </c>
      <c r="L214" s="24">
        <v>3029</v>
      </c>
      <c r="M214" s="24">
        <v>425</v>
      </c>
      <c r="N214" s="24">
        <v>180</v>
      </c>
      <c r="O214" s="24">
        <v>636</v>
      </c>
      <c r="P214" s="24">
        <v>419</v>
      </c>
      <c r="Q214" s="24">
        <v>503</v>
      </c>
      <c r="R214" s="24">
        <v>453</v>
      </c>
    </row>
    <row r="215" spans="1:20" x14ac:dyDescent="0.3">
      <c r="A215" s="17">
        <v>44897</v>
      </c>
      <c r="B215" s="8">
        <v>11920</v>
      </c>
      <c r="C215" s="24">
        <v>1054</v>
      </c>
      <c r="D215" s="24">
        <v>1579</v>
      </c>
      <c r="E215" s="24">
        <v>790</v>
      </c>
      <c r="F215" s="24">
        <v>560</v>
      </c>
      <c r="G215" s="24">
        <v>234</v>
      </c>
      <c r="H215" s="24"/>
      <c r="I215" s="24">
        <v>911</v>
      </c>
      <c r="J215" s="24"/>
      <c r="K215" s="24">
        <v>1095</v>
      </c>
      <c r="L215" s="24">
        <v>3045</v>
      </c>
      <c r="M215" s="24">
        <v>478</v>
      </c>
      <c r="N215" s="24">
        <v>181</v>
      </c>
      <c r="O215" s="24">
        <v>631</v>
      </c>
      <c r="P215" s="24">
        <v>435</v>
      </c>
      <c r="Q215" s="24">
        <v>492</v>
      </c>
      <c r="R215" s="24">
        <v>435</v>
      </c>
    </row>
    <row r="216" spans="1:20" x14ac:dyDescent="0.3">
      <c r="A216" s="17">
        <v>44900</v>
      </c>
      <c r="B216" s="8">
        <v>12334</v>
      </c>
      <c r="C216" s="24">
        <v>1059</v>
      </c>
      <c r="D216" s="24">
        <v>1663</v>
      </c>
      <c r="E216" s="24">
        <v>836</v>
      </c>
      <c r="F216" s="24">
        <v>568</v>
      </c>
      <c r="G216" s="24">
        <v>250</v>
      </c>
      <c r="H216" s="24"/>
      <c r="I216" s="24">
        <v>883</v>
      </c>
      <c r="J216" s="24"/>
      <c r="K216" s="24">
        <v>1174</v>
      </c>
      <c r="L216" s="24">
        <v>3063</v>
      </c>
      <c r="M216" s="24">
        <v>484</v>
      </c>
      <c r="N216" s="24">
        <v>189</v>
      </c>
      <c r="O216" s="24">
        <v>635</v>
      </c>
      <c r="P216" s="24">
        <v>471</v>
      </c>
      <c r="Q216" s="24">
        <v>577</v>
      </c>
      <c r="R216" s="24">
        <v>482</v>
      </c>
    </row>
    <row r="217" spans="1:20" x14ac:dyDescent="0.3">
      <c r="A217" s="17">
        <v>44901</v>
      </c>
      <c r="B217" s="8">
        <v>13069</v>
      </c>
      <c r="C217" s="24">
        <v>1078</v>
      </c>
      <c r="D217" s="24">
        <v>1733</v>
      </c>
      <c r="E217" s="24">
        <v>907</v>
      </c>
      <c r="F217" s="24">
        <v>630</v>
      </c>
      <c r="G217" s="24">
        <v>263</v>
      </c>
      <c r="H217" s="24"/>
      <c r="I217" s="24">
        <v>917</v>
      </c>
      <c r="J217" s="24"/>
      <c r="K217" s="24">
        <v>1291</v>
      </c>
      <c r="L217" s="24">
        <v>3210</v>
      </c>
      <c r="M217" s="24">
        <v>513</v>
      </c>
      <c r="N217" s="24">
        <v>178</v>
      </c>
      <c r="O217" s="24">
        <v>743</v>
      </c>
      <c r="P217" s="24">
        <v>491</v>
      </c>
      <c r="Q217" s="24">
        <v>639</v>
      </c>
      <c r="R217" s="24">
        <v>476</v>
      </c>
    </row>
    <row r="218" spans="1:20" x14ac:dyDescent="0.3">
      <c r="A218" s="17">
        <v>44902</v>
      </c>
      <c r="B218" s="8">
        <v>13513</v>
      </c>
      <c r="C218" s="24">
        <v>1077</v>
      </c>
      <c r="D218" s="24">
        <v>1713</v>
      </c>
      <c r="E218" s="24">
        <v>938</v>
      </c>
      <c r="F218" s="24">
        <v>667</v>
      </c>
      <c r="G218" s="24">
        <v>269</v>
      </c>
      <c r="H218" s="24"/>
      <c r="I218" s="24">
        <v>991</v>
      </c>
      <c r="J218" s="24"/>
      <c r="K218" s="24">
        <v>1304</v>
      </c>
      <c r="L218" s="24">
        <v>3430</v>
      </c>
      <c r="M218" s="24">
        <v>514</v>
      </c>
      <c r="N218" s="24">
        <v>179</v>
      </c>
      <c r="O218" s="24">
        <v>736</v>
      </c>
      <c r="P218" s="24">
        <v>486</v>
      </c>
      <c r="Q218" s="24">
        <v>660</v>
      </c>
      <c r="R218" s="24">
        <v>549</v>
      </c>
    </row>
    <row r="219" spans="1:20" x14ac:dyDescent="0.3">
      <c r="A219" s="17">
        <v>44903</v>
      </c>
      <c r="B219" s="8">
        <v>13680</v>
      </c>
      <c r="C219" s="24">
        <v>1076</v>
      </c>
      <c r="D219" s="24">
        <v>1760</v>
      </c>
      <c r="E219" s="24">
        <v>960</v>
      </c>
      <c r="F219" s="24">
        <v>669</v>
      </c>
      <c r="G219" s="24">
        <v>301</v>
      </c>
      <c r="H219" s="24"/>
      <c r="I219" s="24">
        <v>977</v>
      </c>
      <c r="J219" s="24"/>
      <c r="K219" s="24">
        <v>1315</v>
      </c>
      <c r="L219" s="24">
        <v>3501</v>
      </c>
      <c r="M219" s="24">
        <v>525</v>
      </c>
      <c r="N219" s="24">
        <v>177</v>
      </c>
      <c r="O219" s="24">
        <v>737</v>
      </c>
      <c r="P219" s="24">
        <v>469</v>
      </c>
      <c r="Q219" s="24">
        <v>663</v>
      </c>
      <c r="R219" s="24">
        <v>550</v>
      </c>
    </row>
    <row r="220" spans="1:20" x14ac:dyDescent="0.3">
      <c r="A220" s="17">
        <v>44904</v>
      </c>
      <c r="B220" s="8">
        <v>13782</v>
      </c>
      <c r="C220" s="24">
        <v>1078</v>
      </c>
      <c r="D220" s="24">
        <v>1757</v>
      </c>
      <c r="E220" s="24">
        <v>963</v>
      </c>
      <c r="F220" s="24">
        <v>688</v>
      </c>
      <c r="G220" s="24">
        <v>301</v>
      </c>
      <c r="H220" s="24"/>
      <c r="I220" s="24">
        <v>993</v>
      </c>
      <c r="J220" s="24"/>
      <c r="K220" s="24">
        <v>1340</v>
      </c>
      <c r="L220" s="24">
        <v>3524</v>
      </c>
      <c r="M220" s="24">
        <v>532</v>
      </c>
      <c r="N220" s="24">
        <v>166</v>
      </c>
      <c r="O220" s="24">
        <v>732</v>
      </c>
      <c r="P220" s="24">
        <v>461</v>
      </c>
      <c r="Q220" s="24">
        <v>670</v>
      </c>
      <c r="R220" s="24">
        <v>591</v>
      </c>
    </row>
    <row r="221" spans="1:20" x14ac:dyDescent="0.3">
      <c r="A221" s="17">
        <v>44907</v>
      </c>
      <c r="B221" s="8">
        <v>14377</v>
      </c>
      <c r="C221" s="24">
        <v>1062</v>
      </c>
      <c r="D221" s="24">
        <v>1744</v>
      </c>
      <c r="E221" s="24">
        <v>1042</v>
      </c>
      <c r="F221" s="24">
        <v>740</v>
      </c>
      <c r="G221" s="24">
        <v>334</v>
      </c>
      <c r="H221" s="24"/>
      <c r="I221" s="24">
        <v>1098</v>
      </c>
      <c r="J221" s="24"/>
      <c r="K221" s="24">
        <v>1431</v>
      </c>
      <c r="L221" s="24">
        <v>3617</v>
      </c>
      <c r="M221" s="24">
        <v>601</v>
      </c>
      <c r="N221" s="24">
        <v>201</v>
      </c>
      <c r="O221" s="24">
        <v>737</v>
      </c>
      <c r="P221" s="24">
        <v>447</v>
      </c>
      <c r="Q221" s="24">
        <v>741</v>
      </c>
      <c r="R221" s="24">
        <v>745</v>
      </c>
    </row>
    <row r="222" spans="1:20" x14ac:dyDescent="0.3">
      <c r="A222" s="17">
        <v>44908</v>
      </c>
      <c r="B222" s="8">
        <v>15285</v>
      </c>
      <c r="C222" s="24">
        <v>1054</v>
      </c>
      <c r="D222" s="24">
        <v>1956</v>
      </c>
      <c r="E222" s="24">
        <v>1022</v>
      </c>
      <c r="F222" s="24">
        <v>783</v>
      </c>
      <c r="G222" s="24">
        <v>318</v>
      </c>
      <c r="H222" s="24"/>
      <c r="I222" s="24">
        <v>1135</v>
      </c>
      <c r="J222" s="24"/>
      <c r="K222" s="24">
        <v>1534</v>
      </c>
      <c r="L222" s="24">
        <v>3893</v>
      </c>
      <c r="M222" s="24">
        <v>640</v>
      </c>
      <c r="N222" s="24">
        <v>202</v>
      </c>
      <c r="O222" s="24">
        <v>872</v>
      </c>
      <c r="P222" s="24">
        <v>467</v>
      </c>
      <c r="Q222" s="24">
        <v>729</v>
      </c>
      <c r="R222" s="24">
        <v>680</v>
      </c>
    </row>
    <row r="223" spans="1:20" x14ac:dyDescent="0.3">
      <c r="A223" s="17">
        <v>44909</v>
      </c>
      <c r="B223" s="8">
        <v>15761</v>
      </c>
      <c r="C223" s="24">
        <v>1051</v>
      </c>
      <c r="D223" s="24">
        <v>2000</v>
      </c>
      <c r="E223" s="24">
        <v>1061</v>
      </c>
      <c r="F223" s="24">
        <v>790</v>
      </c>
      <c r="G223" s="24">
        <v>329</v>
      </c>
      <c r="H223" s="24"/>
      <c r="I223" s="24">
        <v>1136</v>
      </c>
      <c r="J223" s="24"/>
      <c r="K223" s="24">
        <v>1525</v>
      </c>
      <c r="L223" s="24">
        <v>4294</v>
      </c>
      <c r="M223" s="24">
        <v>659</v>
      </c>
      <c r="N223" s="24">
        <v>200</v>
      </c>
      <c r="O223" s="24">
        <v>867</v>
      </c>
      <c r="P223" s="24">
        <v>486</v>
      </c>
      <c r="Q223" s="24">
        <v>702</v>
      </c>
      <c r="R223" s="24">
        <v>661</v>
      </c>
    </row>
    <row r="224" spans="1:20" x14ac:dyDescent="0.3">
      <c r="A224" s="17">
        <v>44910</v>
      </c>
      <c r="B224" s="8">
        <v>16062</v>
      </c>
      <c r="C224" s="24">
        <v>1142</v>
      </c>
      <c r="D224" s="24">
        <v>2080</v>
      </c>
      <c r="E224" s="24">
        <v>1050</v>
      </c>
      <c r="F224" s="24">
        <v>800</v>
      </c>
      <c r="G224" s="24">
        <v>310</v>
      </c>
      <c r="H224" s="24"/>
      <c r="I224" s="24">
        <v>1150</v>
      </c>
      <c r="J224" s="24"/>
      <c r="K224" s="24">
        <v>1504</v>
      </c>
      <c r="L224" s="24">
        <v>4398</v>
      </c>
      <c r="M224" s="24">
        <v>661</v>
      </c>
      <c r="N224" s="24">
        <v>187</v>
      </c>
      <c r="O224" s="24">
        <v>865</v>
      </c>
      <c r="P224" s="24">
        <v>498</v>
      </c>
      <c r="Q224" s="24">
        <v>707</v>
      </c>
      <c r="R224" s="24">
        <v>710</v>
      </c>
    </row>
    <row r="225" spans="1:18" x14ac:dyDescent="0.3">
      <c r="A225" s="17">
        <v>44911</v>
      </c>
      <c r="B225" s="8">
        <v>16184</v>
      </c>
      <c r="C225" s="24">
        <v>1152</v>
      </c>
      <c r="D225" s="24">
        <v>2087</v>
      </c>
      <c r="E225" s="24">
        <v>1090</v>
      </c>
      <c r="F225" s="24">
        <v>788</v>
      </c>
      <c r="G225" s="24">
        <v>310</v>
      </c>
      <c r="H225" s="24"/>
      <c r="I225" s="24">
        <v>1173</v>
      </c>
      <c r="J225" s="24"/>
      <c r="K225" s="24">
        <v>1573</v>
      </c>
      <c r="L225" s="24">
        <v>4395</v>
      </c>
      <c r="M225" s="24">
        <v>674</v>
      </c>
      <c r="N225" s="24">
        <v>229</v>
      </c>
      <c r="O225" s="24">
        <v>866</v>
      </c>
      <c r="P225" s="24">
        <v>492</v>
      </c>
      <c r="Q225" s="24">
        <v>683</v>
      </c>
      <c r="R225" s="24">
        <v>672</v>
      </c>
    </row>
    <row r="226" spans="1:18" x14ac:dyDescent="0.3">
      <c r="A226" s="17">
        <v>44914</v>
      </c>
      <c r="B226" s="8">
        <v>16899</v>
      </c>
      <c r="C226" s="24">
        <v>1355</v>
      </c>
      <c r="D226" s="24">
        <v>2273</v>
      </c>
      <c r="E226" s="24">
        <v>1068</v>
      </c>
      <c r="F226" s="24">
        <v>812</v>
      </c>
      <c r="G226" s="24">
        <v>293</v>
      </c>
      <c r="H226" s="24"/>
      <c r="I226" s="24">
        <v>1249</v>
      </c>
      <c r="J226" s="24"/>
      <c r="K226" s="24">
        <v>1678</v>
      </c>
      <c r="L226" s="24">
        <v>4416</v>
      </c>
      <c r="M226" s="24">
        <v>722</v>
      </c>
      <c r="N226" s="24">
        <v>252</v>
      </c>
      <c r="O226" s="24">
        <v>857</v>
      </c>
      <c r="P226" s="24">
        <v>504</v>
      </c>
      <c r="Q226" s="24">
        <v>672</v>
      </c>
      <c r="R226" s="24">
        <v>748</v>
      </c>
    </row>
    <row r="227" spans="1:18" x14ac:dyDescent="0.3">
      <c r="A227" s="17">
        <v>44915</v>
      </c>
      <c r="B227" s="8">
        <v>17603</v>
      </c>
      <c r="C227" s="24">
        <v>1454</v>
      </c>
      <c r="D227" s="24">
        <v>2344</v>
      </c>
      <c r="E227" s="24">
        <v>1101</v>
      </c>
      <c r="F227" s="24">
        <v>833</v>
      </c>
      <c r="G227" s="24">
        <v>295</v>
      </c>
      <c r="H227" s="24"/>
      <c r="I227" s="24">
        <v>1248</v>
      </c>
      <c r="J227" s="24"/>
      <c r="K227" s="24">
        <v>1770</v>
      </c>
      <c r="L227" s="24">
        <v>4806</v>
      </c>
      <c r="M227" s="24">
        <v>782</v>
      </c>
      <c r="N227" s="24">
        <v>234</v>
      </c>
      <c r="O227" s="24">
        <v>831</v>
      </c>
      <c r="P227" s="24">
        <v>461</v>
      </c>
      <c r="Q227" s="24">
        <v>726</v>
      </c>
      <c r="R227" s="24">
        <v>718</v>
      </c>
    </row>
    <row r="228" spans="1:18" x14ac:dyDescent="0.3">
      <c r="A228" s="17">
        <v>44928</v>
      </c>
      <c r="B228" s="8">
        <v>17759</v>
      </c>
      <c r="C228" s="24">
        <v>1484</v>
      </c>
      <c r="D228" s="24">
        <v>2363</v>
      </c>
      <c r="E228" s="24">
        <v>1058</v>
      </c>
      <c r="F228" s="24">
        <v>662</v>
      </c>
      <c r="G228" s="24">
        <v>281</v>
      </c>
      <c r="H228" s="24"/>
      <c r="I228" s="24">
        <v>1488</v>
      </c>
      <c r="J228" s="24"/>
      <c r="K228" s="24">
        <v>1591</v>
      </c>
      <c r="L228" s="24">
        <v>4921</v>
      </c>
      <c r="M228" s="24">
        <v>970</v>
      </c>
      <c r="N228" s="24">
        <v>242</v>
      </c>
      <c r="O228" s="24">
        <v>823</v>
      </c>
      <c r="P228" s="24">
        <v>483</v>
      </c>
      <c r="Q228" s="24">
        <v>726</v>
      </c>
      <c r="R228" s="24">
        <v>667</v>
      </c>
    </row>
    <row r="229" spans="1:18" x14ac:dyDescent="0.3">
      <c r="A229" s="17">
        <v>44929</v>
      </c>
      <c r="B229" s="8">
        <v>17847</v>
      </c>
      <c r="C229" s="24">
        <v>1519</v>
      </c>
      <c r="D229" s="24">
        <v>2349</v>
      </c>
      <c r="E229" s="24">
        <v>1042</v>
      </c>
      <c r="F229" s="24">
        <v>642</v>
      </c>
      <c r="G229" s="24">
        <v>270</v>
      </c>
      <c r="H229" s="24"/>
      <c r="I229" s="24">
        <v>1456</v>
      </c>
      <c r="J229" s="24"/>
      <c r="K229" s="24">
        <v>1582</v>
      </c>
      <c r="L229" s="24">
        <v>5084</v>
      </c>
      <c r="M229" s="24">
        <v>919</v>
      </c>
      <c r="N229" s="24">
        <v>263</v>
      </c>
      <c r="O229" s="24">
        <v>803</v>
      </c>
      <c r="P229" s="24">
        <v>507</v>
      </c>
      <c r="Q229" s="24">
        <v>679</v>
      </c>
      <c r="R229" s="24">
        <v>732</v>
      </c>
    </row>
    <row r="230" spans="1:18" x14ac:dyDescent="0.3">
      <c r="A230" s="17">
        <v>44930</v>
      </c>
      <c r="B230" s="8">
        <v>17334</v>
      </c>
      <c r="C230" s="24">
        <v>1521</v>
      </c>
      <c r="D230" s="24">
        <v>2323</v>
      </c>
      <c r="E230" s="24">
        <v>1007</v>
      </c>
      <c r="F230" s="24">
        <v>624</v>
      </c>
      <c r="G230" s="24">
        <v>258</v>
      </c>
      <c r="H230" s="24"/>
      <c r="I230" s="24">
        <v>1432</v>
      </c>
      <c r="J230" s="24"/>
      <c r="K230" s="24">
        <v>1458</v>
      </c>
      <c r="L230" s="24">
        <v>4940</v>
      </c>
      <c r="M230" s="24">
        <v>889</v>
      </c>
      <c r="N230" s="24">
        <v>257</v>
      </c>
      <c r="O230" s="24">
        <v>805</v>
      </c>
      <c r="P230" s="24">
        <v>471</v>
      </c>
      <c r="Q230" s="24">
        <v>674</v>
      </c>
      <c r="R230" s="24">
        <v>675</v>
      </c>
    </row>
    <row r="231" spans="1:18" x14ac:dyDescent="0.3">
      <c r="A231" s="17">
        <v>44931</v>
      </c>
      <c r="B231" s="8">
        <f>SUM(C231:R231)</f>
        <v>16768</v>
      </c>
      <c r="C231" s="24">
        <v>1525</v>
      </c>
      <c r="D231" s="24">
        <v>2205</v>
      </c>
      <c r="E231" s="24">
        <v>954</v>
      </c>
      <c r="F231" s="24">
        <v>575</v>
      </c>
      <c r="G231" s="24">
        <v>258</v>
      </c>
      <c r="H231" s="24"/>
      <c r="I231" s="24">
        <v>1398</v>
      </c>
      <c r="J231" s="24"/>
      <c r="K231" s="24">
        <v>1473</v>
      </c>
      <c r="L231" s="24">
        <v>4796</v>
      </c>
      <c r="M231" s="24">
        <v>829</v>
      </c>
      <c r="N231" s="24">
        <v>261</v>
      </c>
      <c r="O231" s="24">
        <v>802</v>
      </c>
      <c r="P231" s="24">
        <v>455</v>
      </c>
      <c r="Q231" s="24">
        <v>602</v>
      </c>
      <c r="R231" s="24">
        <v>635</v>
      </c>
    </row>
    <row r="232" spans="1:18" x14ac:dyDescent="0.3">
      <c r="A232" s="17">
        <v>44932</v>
      </c>
      <c r="B232" s="8">
        <f>SUM(C232:R232)</f>
        <v>16066</v>
      </c>
      <c r="C232" s="24">
        <v>1524</v>
      </c>
      <c r="D232" s="24">
        <v>2209</v>
      </c>
      <c r="E232" s="24">
        <v>910</v>
      </c>
      <c r="F232" s="24">
        <v>520</v>
      </c>
      <c r="G232" s="24">
        <v>233</v>
      </c>
      <c r="H232" s="24"/>
      <c r="I232" s="24">
        <v>1390</v>
      </c>
      <c r="J232" s="24"/>
      <c r="K232" s="24">
        <v>1304</v>
      </c>
      <c r="L232" s="24">
        <v>4506</v>
      </c>
      <c r="M232" s="24">
        <v>784</v>
      </c>
      <c r="N232" s="24">
        <v>240</v>
      </c>
      <c r="O232" s="24">
        <v>807</v>
      </c>
      <c r="P232" s="24">
        <v>454</v>
      </c>
      <c r="Q232" s="24">
        <v>576</v>
      </c>
      <c r="R232" s="24">
        <v>609</v>
      </c>
    </row>
    <row r="233" spans="1:18" x14ac:dyDescent="0.3">
      <c r="A233" s="17">
        <v>44935</v>
      </c>
      <c r="B233" s="8">
        <f>SUM(C233:R233)</f>
        <v>14663</v>
      </c>
      <c r="C233" s="24">
        <v>1322</v>
      </c>
      <c r="D233" s="24">
        <v>2122</v>
      </c>
      <c r="E233" s="24">
        <v>820</v>
      </c>
      <c r="F233" s="24">
        <v>482</v>
      </c>
      <c r="G233" s="24">
        <v>204</v>
      </c>
      <c r="H233" s="24"/>
      <c r="I233" s="24">
        <v>1250</v>
      </c>
      <c r="J233" s="24"/>
      <c r="K233" s="24">
        <v>1196</v>
      </c>
      <c r="L233" s="24">
        <v>4033</v>
      </c>
      <c r="M233" s="24">
        <v>728</v>
      </c>
      <c r="N233" s="24">
        <v>213</v>
      </c>
      <c r="O233" s="24">
        <v>815</v>
      </c>
      <c r="P233" s="24">
        <v>423</v>
      </c>
      <c r="Q233" s="24">
        <v>520</v>
      </c>
      <c r="R233" s="24">
        <v>535</v>
      </c>
    </row>
    <row r="234" spans="1:18" x14ac:dyDescent="0.3">
      <c r="A234" s="17">
        <v>44936</v>
      </c>
      <c r="B234" s="8">
        <f t="shared" ref="B234:B235" si="1">SUM(C234:R234)</f>
        <v>14126</v>
      </c>
      <c r="C234" s="24">
        <v>1331</v>
      </c>
      <c r="D234" s="24">
        <v>2084</v>
      </c>
      <c r="E234" s="24">
        <v>828</v>
      </c>
      <c r="F234" s="24">
        <v>445</v>
      </c>
      <c r="G234" s="24">
        <v>199</v>
      </c>
      <c r="H234" s="24"/>
      <c r="I234" s="24">
        <v>1207</v>
      </c>
      <c r="J234" s="24"/>
      <c r="K234" s="24">
        <v>1073</v>
      </c>
      <c r="L234" s="24">
        <v>3913</v>
      </c>
      <c r="M234" s="24">
        <v>682</v>
      </c>
      <c r="N234" s="24">
        <v>192</v>
      </c>
      <c r="O234" s="24">
        <v>709</v>
      </c>
      <c r="P234" s="24">
        <v>420</v>
      </c>
      <c r="Q234" s="24">
        <v>503</v>
      </c>
      <c r="R234" s="24">
        <v>540</v>
      </c>
    </row>
    <row r="235" spans="1:18" x14ac:dyDescent="0.3">
      <c r="A235" s="17">
        <v>44937</v>
      </c>
      <c r="B235" s="8">
        <f t="shared" si="1"/>
        <v>13536</v>
      </c>
      <c r="C235" s="24">
        <v>1337</v>
      </c>
      <c r="D235" s="24">
        <v>1947</v>
      </c>
      <c r="E235" s="24">
        <v>705</v>
      </c>
      <c r="F235" s="24">
        <v>433</v>
      </c>
      <c r="G235" s="24">
        <v>173</v>
      </c>
      <c r="H235" s="24"/>
      <c r="I235" s="24">
        <v>1178</v>
      </c>
      <c r="J235" s="24"/>
      <c r="K235" s="24">
        <v>977</v>
      </c>
      <c r="L235" s="24">
        <v>3915</v>
      </c>
      <c r="M235" s="24">
        <v>628</v>
      </c>
      <c r="N235" s="24">
        <v>192</v>
      </c>
      <c r="O235" s="24">
        <v>710</v>
      </c>
      <c r="P235" s="24">
        <v>372</v>
      </c>
      <c r="Q235" s="24">
        <v>492</v>
      </c>
      <c r="R235" s="24">
        <v>477</v>
      </c>
    </row>
    <row r="236" spans="1:18" x14ac:dyDescent="0.3">
      <c r="A236" s="17">
        <v>44938</v>
      </c>
      <c r="B236" s="8">
        <f>SUM(C236:T236)</f>
        <v>12601</v>
      </c>
      <c r="C236" s="24">
        <v>1348</v>
      </c>
      <c r="D236" s="24">
        <v>1883</v>
      </c>
      <c r="E236" s="24">
        <v>659</v>
      </c>
      <c r="F236" s="24">
        <v>395</v>
      </c>
      <c r="G236" s="24">
        <v>174</v>
      </c>
      <c r="H236" s="24"/>
      <c r="I236" s="24">
        <v>1111</v>
      </c>
      <c r="J236" s="24"/>
      <c r="K236" s="24">
        <v>896</v>
      </c>
      <c r="L236" s="24">
        <v>3458</v>
      </c>
      <c r="M236" s="24">
        <v>581</v>
      </c>
      <c r="N236" s="24">
        <v>185</v>
      </c>
      <c r="O236" s="24">
        <v>714</v>
      </c>
      <c r="P236" s="24">
        <v>342</v>
      </c>
      <c r="Q236" s="24">
        <v>388</v>
      </c>
      <c r="R236" s="24">
        <v>467</v>
      </c>
    </row>
    <row r="237" spans="1:18" x14ac:dyDescent="0.3">
      <c r="A237" s="17">
        <v>44939</v>
      </c>
      <c r="B237" s="8">
        <f>SUM(C237:T237)</f>
        <v>12062</v>
      </c>
      <c r="C237" s="24">
        <v>1363</v>
      </c>
      <c r="D237" s="24">
        <v>1813</v>
      </c>
      <c r="E237" s="24">
        <v>617</v>
      </c>
      <c r="F237" s="24">
        <v>384</v>
      </c>
      <c r="G237" s="24">
        <v>159</v>
      </c>
      <c r="H237" s="24"/>
      <c r="I237" s="24">
        <v>1091</v>
      </c>
      <c r="J237" s="24"/>
      <c r="K237" s="24">
        <v>865</v>
      </c>
      <c r="L237" s="24">
        <v>3156</v>
      </c>
      <c r="M237" s="24">
        <v>567</v>
      </c>
      <c r="N237" s="24">
        <v>170</v>
      </c>
      <c r="O237" s="24">
        <v>714</v>
      </c>
      <c r="P237" s="24">
        <v>302</v>
      </c>
      <c r="Q237" s="24">
        <v>381</v>
      </c>
      <c r="R237" s="24">
        <v>480</v>
      </c>
    </row>
    <row r="238" spans="1:18" x14ac:dyDescent="0.3">
      <c r="A238" s="17">
        <v>44942</v>
      </c>
      <c r="B238" s="8">
        <f>SUM(C238:T238)</f>
        <v>10895</v>
      </c>
      <c r="C238" s="24">
        <v>1058</v>
      </c>
      <c r="D238" s="24">
        <v>1680</v>
      </c>
      <c r="E238" s="24">
        <v>571</v>
      </c>
      <c r="F238" s="24">
        <v>321</v>
      </c>
      <c r="G238" s="24">
        <v>132</v>
      </c>
      <c r="H238" s="24"/>
      <c r="I238" s="24">
        <v>1026</v>
      </c>
      <c r="J238" s="24"/>
      <c r="K238" s="24">
        <v>762</v>
      </c>
      <c r="L238" s="24">
        <v>2847</v>
      </c>
      <c r="M238" s="24">
        <v>527</v>
      </c>
      <c r="N238" s="24">
        <v>167</v>
      </c>
      <c r="O238" s="24">
        <v>722</v>
      </c>
      <c r="P238" s="24">
        <v>271</v>
      </c>
      <c r="Q238" s="24">
        <v>388</v>
      </c>
      <c r="R238" s="24">
        <v>423</v>
      </c>
    </row>
    <row r="239" spans="1:18" x14ac:dyDescent="0.3">
      <c r="A239" s="17">
        <v>44943</v>
      </c>
      <c r="B239" s="8">
        <f t="shared" ref="B239:B243" si="2">SUM(C239:T239)</f>
        <v>10272</v>
      </c>
      <c r="C239" s="24">
        <v>1070</v>
      </c>
      <c r="D239" s="24">
        <v>1665</v>
      </c>
      <c r="E239" s="24">
        <v>540</v>
      </c>
      <c r="F239" s="24">
        <v>306</v>
      </c>
      <c r="G239" s="24">
        <v>128</v>
      </c>
      <c r="H239" s="24"/>
      <c r="I239" s="24">
        <v>990</v>
      </c>
      <c r="J239" s="24"/>
      <c r="K239" s="24">
        <v>691</v>
      </c>
      <c r="L239" s="24">
        <v>2691</v>
      </c>
      <c r="M239" s="24">
        <v>504</v>
      </c>
      <c r="N239" s="24">
        <v>160</v>
      </c>
      <c r="O239" s="24">
        <v>470</v>
      </c>
      <c r="P239" s="24">
        <v>258</v>
      </c>
      <c r="Q239" s="24">
        <v>393</v>
      </c>
      <c r="R239" s="24">
        <v>406</v>
      </c>
    </row>
    <row r="240" spans="1:18" x14ac:dyDescent="0.3">
      <c r="A240" s="17">
        <v>44944</v>
      </c>
      <c r="B240" s="8">
        <f t="shared" si="2"/>
        <v>9917</v>
      </c>
      <c r="C240" s="24">
        <v>1071</v>
      </c>
      <c r="D240" s="24">
        <v>1635</v>
      </c>
      <c r="E240" s="24">
        <v>522</v>
      </c>
      <c r="F240" s="24">
        <v>293</v>
      </c>
      <c r="G240" s="24">
        <v>122</v>
      </c>
      <c r="H240" s="24"/>
      <c r="I240" s="24">
        <v>938</v>
      </c>
      <c r="J240" s="24"/>
      <c r="K240" s="24">
        <v>648</v>
      </c>
      <c r="L240" s="24">
        <v>2558</v>
      </c>
      <c r="M240" s="24">
        <v>452</v>
      </c>
      <c r="N240" s="24">
        <v>155</v>
      </c>
      <c r="O240" s="24">
        <v>473</v>
      </c>
      <c r="P240" s="24">
        <v>255</v>
      </c>
      <c r="Q240" s="24">
        <v>396</v>
      </c>
      <c r="R240" s="24">
        <v>399</v>
      </c>
    </row>
    <row r="241" spans="1:18" x14ac:dyDescent="0.3">
      <c r="A241" s="17">
        <v>44945</v>
      </c>
      <c r="B241" s="8">
        <f t="shared" si="2"/>
        <v>9327</v>
      </c>
      <c r="C241" s="24">
        <v>1070</v>
      </c>
      <c r="D241" s="24">
        <v>1570</v>
      </c>
      <c r="E241" s="24">
        <v>490</v>
      </c>
      <c r="F241" s="24">
        <v>271</v>
      </c>
      <c r="G241" s="24">
        <v>104</v>
      </c>
      <c r="H241" s="24"/>
      <c r="I241" s="24">
        <v>900</v>
      </c>
      <c r="J241" s="24"/>
      <c r="K241" s="24">
        <v>602</v>
      </c>
      <c r="L241" s="24">
        <v>2431</v>
      </c>
      <c r="M241" s="24">
        <v>406</v>
      </c>
      <c r="N241" s="24">
        <v>159</v>
      </c>
      <c r="O241" s="24">
        <v>475</v>
      </c>
      <c r="P241" s="24">
        <v>239</v>
      </c>
      <c r="Q241" s="24">
        <v>255</v>
      </c>
      <c r="R241" s="24">
        <v>355</v>
      </c>
    </row>
    <row r="242" spans="1:18" x14ac:dyDescent="0.3">
      <c r="A242" s="17">
        <v>44946</v>
      </c>
      <c r="B242" s="8">
        <f t="shared" si="2"/>
        <v>8941</v>
      </c>
      <c r="C242" s="24">
        <v>1079</v>
      </c>
      <c r="D242" s="24">
        <v>1507</v>
      </c>
      <c r="E242" s="24">
        <v>487</v>
      </c>
      <c r="F242" s="24">
        <v>239</v>
      </c>
      <c r="G242" s="24">
        <v>82</v>
      </c>
      <c r="H242" s="24"/>
      <c r="I242" s="24">
        <v>824</v>
      </c>
      <c r="J242" s="24"/>
      <c r="K242" s="24">
        <v>579</v>
      </c>
      <c r="L242" s="24">
        <v>2279</v>
      </c>
      <c r="M242" s="24">
        <v>403</v>
      </c>
      <c r="N242" s="24">
        <v>152</v>
      </c>
      <c r="O242" s="24">
        <v>477</v>
      </c>
      <c r="P242" s="24">
        <v>240</v>
      </c>
      <c r="Q242" s="24">
        <v>225</v>
      </c>
      <c r="R242" s="24">
        <v>368</v>
      </c>
    </row>
    <row r="243" spans="1:18" x14ac:dyDescent="0.3">
      <c r="A243" s="17">
        <v>44949</v>
      </c>
      <c r="B243" s="8">
        <f t="shared" si="2"/>
        <v>8470</v>
      </c>
      <c r="C243" s="24">
        <v>1083</v>
      </c>
      <c r="D243" s="24">
        <v>1542</v>
      </c>
      <c r="E243" s="24">
        <v>473</v>
      </c>
      <c r="F243" s="24">
        <v>234</v>
      </c>
      <c r="G243" s="24">
        <v>82</v>
      </c>
      <c r="H243" s="24"/>
      <c r="I243" s="24">
        <v>771</v>
      </c>
      <c r="J243" s="24"/>
      <c r="K243" s="24">
        <v>545</v>
      </c>
      <c r="L243" s="24">
        <v>1968</v>
      </c>
      <c r="M243" s="24">
        <v>430</v>
      </c>
      <c r="N243" s="24">
        <v>148</v>
      </c>
      <c r="O243" s="24">
        <v>481</v>
      </c>
      <c r="P243" s="24">
        <v>236</v>
      </c>
      <c r="Q243" s="24">
        <v>222</v>
      </c>
      <c r="R243" s="24">
        <v>255</v>
      </c>
    </row>
    <row r="244" spans="1:18" x14ac:dyDescent="0.3">
      <c r="A244" s="17">
        <v>44950</v>
      </c>
      <c r="B244" s="8">
        <f>SUM(C244:V244)</f>
        <v>8199</v>
      </c>
      <c r="C244" s="24">
        <v>884</v>
      </c>
      <c r="D244" s="24">
        <v>1558</v>
      </c>
      <c r="E244" s="24">
        <v>459</v>
      </c>
      <c r="F244" s="24">
        <v>233</v>
      </c>
      <c r="G244" s="24">
        <v>65</v>
      </c>
      <c r="H244" s="24"/>
      <c r="I244" s="24">
        <v>727</v>
      </c>
      <c r="J244" s="24"/>
      <c r="K244" s="24">
        <v>542</v>
      </c>
      <c r="L244" s="24">
        <v>1964</v>
      </c>
      <c r="M244" s="24">
        <v>449</v>
      </c>
      <c r="N244" s="24">
        <v>156</v>
      </c>
      <c r="O244" s="24">
        <v>401</v>
      </c>
      <c r="P244" s="24">
        <v>231</v>
      </c>
      <c r="Q244" s="24">
        <v>216</v>
      </c>
      <c r="R244" s="24">
        <v>314</v>
      </c>
    </row>
    <row r="245" spans="1:18" x14ac:dyDescent="0.3">
      <c r="A245" s="17">
        <v>44951</v>
      </c>
      <c r="B245" s="8">
        <f>SUM(C245:V245)</f>
        <v>8051</v>
      </c>
      <c r="C245" s="24">
        <v>879</v>
      </c>
      <c r="D245" s="24">
        <v>1552</v>
      </c>
      <c r="E245" s="24">
        <v>447</v>
      </c>
      <c r="F245" s="24">
        <v>240</v>
      </c>
      <c r="G245" s="24">
        <v>64</v>
      </c>
      <c r="H245" s="24"/>
      <c r="I245" s="24">
        <v>743</v>
      </c>
      <c r="J245" s="24"/>
      <c r="K245" s="24">
        <v>508</v>
      </c>
      <c r="L245" s="24">
        <v>1941</v>
      </c>
      <c r="M245" s="24">
        <v>420</v>
      </c>
      <c r="N245" s="24">
        <v>156</v>
      </c>
      <c r="O245" s="24">
        <v>405</v>
      </c>
      <c r="P245" s="24">
        <v>221</v>
      </c>
      <c r="Q245" s="24">
        <v>199</v>
      </c>
      <c r="R245" s="24">
        <v>276</v>
      </c>
    </row>
    <row r="246" spans="1:18" x14ac:dyDescent="0.3">
      <c r="A246" s="17">
        <v>44952</v>
      </c>
      <c r="B246" s="8">
        <f>SUM(C246:X246)</f>
        <v>7976</v>
      </c>
      <c r="C246" s="24">
        <v>884</v>
      </c>
      <c r="D246" s="24">
        <v>1567</v>
      </c>
      <c r="E246" s="24">
        <v>437</v>
      </c>
      <c r="F246" s="24">
        <v>236</v>
      </c>
      <c r="G246" s="24">
        <v>61</v>
      </c>
      <c r="H246" s="24"/>
      <c r="I246" s="24">
        <v>720</v>
      </c>
      <c r="J246" s="24"/>
      <c r="K246" s="24">
        <v>531</v>
      </c>
      <c r="L246" s="24">
        <v>1857</v>
      </c>
      <c r="M246" s="24">
        <v>413</v>
      </c>
      <c r="N246" s="24">
        <v>160</v>
      </c>
      <c r="O246" s="24">
        <v>404</v>
      </c>
      <c r="P246" s="24">
        <v>213</v>
      </c>
      <c r="Q246" s="24">
        <v>187</v>
      </c>
      <c r="R246" s="24">
        <v>306</v>
      </c>
    </row>
    <row r="247" spans="1:18" x14ac:dyDescent="0.3">
      <c r="A247" s="17">
        <v>44953</v>
      </c>
      <c r="B247" s="8">
        <f>SUM(C247:X247)</f>
        <v>7841</v>
      </c>
      <c r="C247" s="24">
        <v>888</v>
      </c>
      <c r="D247" s="24">
        <v>1563</v>
      </c>
      <c r="E247" s="24">
        <v>437</v>
      </c>
      <c r="F247" s="24">
        <v>204</v>
      </c>
      <c r="G247" s="24">
        <v>55</v>
      </c>
      <c r="H247" s="24"/>
      <c r="I247" s="24">
        <v>675</v>
      </c>
      <c r="J247" s="24"/>
      <c r="K247" s="24">
        <v>514</v>
      </c>
      <c r="L247" s="24">
        <v>1866</v>
      </c>
      <c r="M247" s="24">
        <v>397</v>
      </c>
      <c r="N247" s="24">
        <v>175</v>
      </c>
      <c r="O247" s="24">
        <v>408</v>
      </c>
      <c r="P247" s="24">
        <v>199</v>
      </c>
      <c r="Q247" s="24">
        <v>182</v>
      </c>
      <c r="R247" s="24">
        <v>278</v>
      </c>
    </row>
    <row r="248" spans="1:18" x14ac:dyDescent="0.3">
      <c r="A248" s="17">
        <v>44956</v>
      </c>
      <c r="B248" s="8">
        <f>SUM(C248:X248)</f>
        <v>7936</v>
      </c>
      <c r="C248" s="24">
        <v>840</v>
      </c>
      <c r="D248" s="24">
        <v>1655</v>
      </c>
      <c r="E248" s="24">
        <v>429</v>
      </c>
      <c r="F248" s="24">
        <v>210</v>
      </c>
      <c r="G248" s="24">
        <v>53</v>
      </c>
      <c r="H248" s="24"/>
      <c r="I248" s="24">
        <v>705</v>
      </c>
      <c r="J248" s="24"/>
      <c r="K248" s="24">
        <v>555</v>
      </c>
      <c r="L248" s="24">
        <v>1829</v>
      </c>
      <c r="M248" s="24">
        <v>412</v>
      </c>
      <c r="N248" s="24">
        <v>168</v>
      </c>
      <c r="O248" s="24">
        <v>406</v>
      </c>
      <c r="P248" s="24">
        <v>202</v>
      </c>
      <c r="Q248" s="24">
        <v>179</v>
      </c>
      <c r="R248" s="24">
        <v>293</v>
      </c>
    </row>
    <row r="249" spans="1:18" x14ac:dyDescent="0.3">
      <c r="A249" s="17">
        <v>44957</v>
      </c>
      <c r="B249" s="8">
        <f>SUM(C249:Z249)</f>
        <v>7954</v>
      </c>
      <c r="C249" s="24">
        <v>836</v>
      </c>
      <c r="D249" s="24">
        <v>1654</v>
      </c>
      <c r="E249" s="24">
        <v>422</v>
      </c>
      <c r="F249" s="24">
        <v>209</v>
      </c>
      <c r="G249" s="24">
        <v>52</v>
      </c>
      <c r="H249" s="24"/>
      <c r="I249" s="24">
        <v>705</v>
      </c>
      <c r="J249" s="24"/>
      <c r="K249" s="24">
        <v>558</v>
      </c>
      <c r="L249" s="24">
        <v>1857</v>
      </c>
      <c r="M249" s="24">
        <v>432</v>
      </c>
      <c r="N249" s="24">
        <v>188</v>
      </c>
      <c r="O249" s="24">
        <v>328</v>
      </c>
      <c r="P249" s="24">
        <v>232</v>
      </c>
      <c r="Q249" s="24">
        <v>173</v>
      </c>
      <c r="R249" s="24">
        <v>308</v>
      </c>
    </row>
    <row r="250" spans="1:18" x14ac:dyDescent="0.3">
      <c r="A250" s="17">
        <v>44958</v>
      </c>
      <c r="B250" s="8">
        <f>SUM(C250:Z250)</f>
        <v>8168</v>
      </c>
      <c r="C250" s="24">
        <v>831</v>
      </c>
      <c r="D250" s="24">
        <v>1669</v>
      </c>
      <c r="E250" s="24">
        <v>432</v>
      </c>
      <c r="F250" s="24">
        <v>195</v>
      </c>
      <c r="G250" s="24">
        <v>46</v>
      </c>
      <c r="H250" s="24"/>
      <c r="I250" s="24">
        <v>701</v>
      </c>
      <c r="J250" s="24"/>
      <c r="K250" s="24">
        <v>620</v>
      </c>
      <c r="L250" s="24">
        <v>2003</v>
      </c>
      <c r="M250" s="24">
        <v>442</v>
      </c>
      <c r="N250" s="24">
        <v>183</v>
      </c>
      <c r="O250" s="24">
        <v>329</v>
      </c>
      <c r="P250" s="24">
        <v>254</v>
      </c>
      <c r="Q250" s="24">
        <v>152</v>
      </c>
      <c r="R250" s="24">
        <v>311</v>
      </c>
    </row>
    <row r="251" spans="1:18" x14ac:dyDescent="0.3">
      <c r="A251" s="17">
        <v>44959</v>
      </c>
      <c r="B251" s="8">
        <f>SUM(C251:Z251)</f>
        <v>8248</v>
      </c>
      <c r="C251" s="24">
        <v>833</v>
      </c>
      <c r="D251" s="24">
        <v>1717</v>
      </c>
      <c r="E251" s="24">
        <v>431</v>
      </c>
      <c r="F251" s="24">
        <v>192</v>
      </c>
      <c r="G251" s="24">
        <v>46</v>
      </c>
      <c r="H251" s="24"/>
      <c r="I251" s="24">
        <v>788</v>
      </c>
      <c r="J251" s="24"/>
      <c r="K251" s="24">
        <v>619</v>
      </c>
      <c r="L251" s="24">
        <v>2024</v>
      </c>
      <c r="M251" s="24">
        <v>435</v>
      </c>
      <c r="N251" s="24">
        <v>166</v>
      </c>
      <c r="O251" s="24">
        <v>329</v>
      </c>
      <c r="P251" s="24">
        <v>258</v>
      </c>
      <c r="Q251" s="24">
        <v>135</v>
      </c>
      <c r="R251" s="24">
        <v>275</v>
      </c>
    </row>
    <row r="252" spans="1:18" x14ac:dyDescent="0.3">
      <c r="A252" s="17">
        <v>44960</v>
      </c>
      <c r="B252" s="8">
        <f>SUM(C252:Z252)</f>
        <v>8324</v>
      </c>
      <c r="C252" s="24">
        <v>836</v>
      </c>
      <c r="D252" s="24">
        <v>1787</v>
      </c>
      <c r="E252" s="24">
        <v>420</v>
      </c>
      <c r="F252" s="24">
        <v>198</v>
      </c>
      <c r="G252" s="24">
        <v>52</v>
      </c>
      <c r="H252" s="24"/>
      <c r="I252" s="24">
        <v>795</v>
      </c>
      <c r="J252" s="24"/>
      <c r="K252" s="24">
        <v>629</v>
      </c>
      <c r="L252" s="24">
        <v>2037</v>
      </c>
      <c r="M252" s="24">
        <v>435</v>
      </c>
      <c r="N252" s="24">
        <v>168</v>
      </c>
      <c r="O252" s="24">
        <v>328</v>
      </c>
      <c r="P252" s="24">
        <v>233</v>
      </c>
      <c r="Q252" s="24">
        <v>133</v>
      </c>
      <c r="R252" s="24">
        <v>273</v>
      </c>
    </row>
    <row r="253" spans="1:18" x14ac:dyDescent="0.3">
      <c r="A253" s="17">
        <v>44963</v>
      </c>
      <c r="B253" s="8">
        <f>SUM(C253:Z253)</f>
        <v>9023</v>
      </c>
      <c r="C253" s="24">
        <v>924</v>
      </c>
      <c r="D253" s="24">
        <v>1949</v>
      </c>
      <c r="E253" s="24">
        <v>448</v>
      </c>
      <c r="F253" s="24">
        <v>217</v>
      </c>
      <c r="G253" s="24">
        <v>54</v>
      </c>
      <c r="H253" s="24"/>
      <c r="I253" s="24">
        <v>891</v>
      </c>
      <c r="J253" s="24"/>
      <c r="K253" s="24">
        <v>647</v>
      </c>
      <c r="L253" s="24">
        <v>2144</v>
      </c>
      <c r="M253" s="24">
        <v>524</v>
      </c>
      <c r="N253" s="24">
        <v>199</v>
      </c>
      <c r="O253" s="24">
        <v>332</v>
      </c>
      <c r="P253" s="24">
        <v>240</v>
      </c>
      <c r="Q253" s="24">
        <v>158</v>
      </c>
      <c r="R253" s="24">
        <v>296</v>
      </c>
    </row>
    <row r="254" spans="1:18" x14ac:dyDescent="0.3">
      <c r="A254" s="17">
        <v>44964</v>
      </c>
      <c r="B254" s="8">
        <f>SUM(C254:AB254)</f>
        <v>9210</v>
      </c>
      <c r="C254" s="24">
        <v>911</v>
      </c>
      <c r="D254" s="24">
        <v>2030</v>
      </c>
      <c r="E254" s="24">
        <v>459</v>
      </c>
      <c r="F254" s="24">
        <v>217</v>
      </c>
      <c r="G254" s="24">
        <v>53</v>
      </c>
      <c r="H254" s="24"/>
      <c r="I254" s="24">
        <v>890</v>
      </c>
      <c r="J254" s="24"/>
      <c r="K254" s="24">
        <v>653</v>
      </c>
      <c r="L254" s="24">
        <v>2260</v>
      </c>
      <c r="M254" s="24">
        <v>510</v>
      </c>
      <c r="N254" s="24">
        <v>204</v>
      </c>
      <c r="O254" s="24">
        <v>333</v>
      </c>
      <c r="P254" s="24">
        <v>244</v>
      </c>
      <c r="Q254" s="24">
        <v>144</v>
      </c>
      <c r="R254" s="24">
        <v>302</v>
      </c>
    </row>
    <row r="255" spans="1:18" x14ac:dyDescent="0.3">
      <c r="A255" s="17">
        <v>44965</v>
      </c>
      <c r="B255" s="8">
        <f>SUM(C255:AB255)</f>
        <v>9322</v>
      </c>
      <c r="C255" s="24">
        <v>900</v>
      </c>
      <c r="D255" s="24">
        <v>2063</v>
      </c>
      <c r="E255" s="24">
        <v>442</v>
      </c>
      <c r="F255" s="24">
        <v>217</v>
      </c>
      <c r="G255" s="24">
        <v>61</v>
      </c>
      <c r="H255" s="24"/>
      <c r="I255" s="24">
        <v>890</v>
      </c>
      <c r="J255" s="24"/>
      <c r="K255" s="24">
        <v>641</v>
      </c>
      <c r="L255" s="24">
        <v>2384</v>
      </c>
      <c r="M255" s="24">
        <v>496</v>
      </c>
      <c r="N255" s="24">
        <v>209</v>
      </c>
      <c r="O255" s="24">
        <v>334</v>
      </c>
      <c r="P255" s="24">
        <v>242</v>
      </c>
      <c r="Q255" s="24">
        <v>139</v>
      </c>
      <c r="R255" s="24">
        <v>304</v>
      </c>
    </row>
    <row r="256" spans="1:18" x14ac:dyDescent="0.3">
      <c r="A256" s="17">
        <v>44966</v>
      </c>
      <c r="B256" s="8">
        <f>SUM(C256:AD256)</f>
        <v>9336</v>
      </c>
      <c r="C256" s="24">
        <v>903</v>
      </c>
      <c r="D256" s="24">
        <v>2052</v>
      </c>
      <c r="E256" s="24">
        <v>415</v>
      </c>
      <c r="F256" s="24">
        <v>211</v>
      </c>
      <c r="G256" s="24">
        <v>63</v>
      </c>
      <c r="H256" s="24"/>
      <c r="I256" s="24">
        <v>898</v>
      </c>
      <c r="J256" s="24"/>
      <c r="K256" s="24">
        <v>639</v>
      </c>
      <c r="L256" s="24">
        <v>2442</v>
      </c>
      <c r="M256" s="24">
        <v>497</v>
      </c>
      <c r="N256" s="24">
        <v>213</v>
      </c>
      <c r="O256" s="24">
        <v>334</v>
      </c>
      <c r="P256" s="24">
        <v>237</v>
      </c>
      <c r="Q256" s="24">
        <v>147</v>
      </c>
      <c r="R256" s="24">
        <v>285</v>
      </c>
    </row>
    <row r="257" spans="1:18" x14ac:dyDescent="0.3">
      <c r="A257" s="17">
        <v>44967</v>
      </c>
      <c r="B257" s="8">
        <f>SUM(C257:AD257)</f>
        <v>9498</v>
      </c>
      <c r="C257" s="24">
        <v>912</v>
      </c>
      <c r="D257" s="24">
        <v>2167</v>
      </c>
      <c r="E257" s="24">
        <v>412</v>
      </c>
      <c r="F257" s="24">
        <v>203</v>
      </c>
      <c r="G257" s="24">
        <v>79</v>
      </c>
      <c r="H257" s="24"/>
      <c r="I257" s="24">
        <v>908</v>
      </c>
      <c r="J257" s="24"/>
      <c r="K257" s="24">
        <v>632</v>
      </c>
      <c r="L257" s="24">
        <v>2465</v>
      </c>
      <c r="M257" s="24">
        <v>478</v>
      </c>
      <c r="N257" s="24">
        <v>204</v>
      </c>
      <c r="O257" s="24">
        <v>332</v>
      </c>
      <c r="P257" s="24">
        <v>230</v>
      </c>
      <c r="Q257" s="24">
        <v>147</v>
      </c>
      <c r="R257" s="24">
        <v>329</v>
      </c>
    </row>
    <row r="258" spans="1:18" x14ac:dyDescent="0.3">
      <c r="A258" s="17">
        <v>44970</v>
      </c>
      <c r="B258" s="8">
        <f>SUM(C258:AD258)</f>
        <v>10026</v>
      </c>
      <c r="C258" s="24">
        <v>889</v>
      </c>
      <c r="D258" s="24">
        <v>2366</v>
      </c>
      <c r="E258" s="24">
        <v>407</v>
      </c>
      <c r="F258" s="24">
        <v>241</v>
      </c>
      <c r="G258" s="24">
        <v>79</v>
      </c>
      <c r="H258" s="24"/>
      <c r="I258" s="24">
        <v>940</v>
      </c>
      <c r="J258" s="24"/>
      <c r="K258" s="24">
        <v>695</v>
      </c>
      <c r="L258" s="24">
        <v>2550</v>
      </c>
      <c r="M258" s="24">
        <v>556</v>
      </c>
      <c r="N258" s="24">
        <v>202</v>
      </c>
      <c r="O258" s="24">
        <v>319</v>
      </c>
      <c r="P258" s="24">
        <v>224</v>
      </c>
      <c r="Q258" s="24">
        <v>162</v>
      </c>
      <c r="R258" s="24">
        <v>396</v>
      </c>
    </row>
    <row r="259" spans="1:18" x14ac:dyDescent="0.3">
      <c r="A259" s="17">
        <v>44971</v>
      </c>
      <c r="B259" s="8">
        <f>SUM(C259:AF259)</f>
        <v>10658</v>
      </c>
      <c r="C259" s="24">
        <v>897</v>
      </c>
      <c r="D259" s="24">
        <v>2599</v>
      </c>
      <c r="E259" s="24">
        <v>406</v>
      </c>
      <c r="F259" s="24">
        <v>226</v>
      </c>
      <c r="G259" s="24">
        <v>106</v>
      </c>
      <c r="H259" s="24"/>
      <c r="I259" s="24">
        <v>939</v>
      </c>
      <c r="J259" s="24"/>
      <c r="K259" s="24">
        <v>694</v>
      </c>
      <c r="L259" s="24">
        <v>2839</v>
      </c>
      <c r="M259" s="24">
        <v>536</v>
      </c>
      <c r="N259" s="24">
        <v>210</v>
      </c>
      <c r="O259" s="24">
        <v>346</v>
      </c>
      <c r="P259" s="24">
        <v>250</v>
      </c>
      <c r="Q259" s="24">
        <v>176</v>
      </c>
      <c r="R259" s="24">
        <v>434</v>
      </c>
    </row>
    <row r="260" spans="1:18" x14ac:dyDescent="0.3">
      <c r="A260" s="17">
        <v>44972</v>
      </c>
      <c r="B260" s="8">
        <f>SUM(C260:AF260)</f>
        <v>11211</v>
      </c>
      <c r="C260" s="24">
        <v>1089</v>
      </c>
      <c r="D260" s="24">
        <v>2591</v>
      </c>
      <c r="E260" s="24">
        <v>438</v>
      </c>
      <c r="F260" s="24">
        <v>241</v>
      </c>
      <c r="G260" s="24">
        <v>111</v>
      </c>
      <c r="H260" s="24"/>
      <c r="I260" s="24">
        <v>941</v>
      </c>
      <c r="J260" s="24"/>
      <c r="K260" s="24">
        <v>769</v>
      </c>
      <c r="L260" s="24">
        <v>3053</v>
      </c>
      <c r="M260" s="24">
        <v>555</v>
      </c>
      <c r="N260" s="24">
        <v>195</v>
      </c>
      <c r="O260" s="24">
        <v>342</v>
      </c>
      <c r="P260" s="24">
        <v>261</v>
      </c>
      <c r="Q260" s="24">
        <v>187</v>
      </c>
      <c r="R260" s="24">
        <v>438</v>
      </c>
    </row>
    <row r="261" spans="1:18" x14ac:dyDescent="0.3">
      <c r="A261" s="17">
        <v>44973</v>
      </c>
      <c r="B261" s="8">
        <f t="shared" ref="B261:B263" si="3">SUM(C261:AF261)</f>
        <v>11594</v>
      </c>
      <c r="C261" s="24">
        <v>1079</v>
      </c>
      <c r="D261" s="24">
        <v>2601</v>
      </c>
      <c r="E261" s="24">
        <v>439</v>
      </c>
      <c r="F261" s="24">
        <v>232</v>
      </c>
      <c r="G261" s="24">
        <v>107</v>
      </c>
      <c r="H261" s="24"/>
      <c r="I261" s="24">
        <v>1123</v>
      </c>
      <c r="J261" s="24"/>
      <c r="K261" s="24">
        <v>780</v>
      </c>
      <c r="L261" s="24">
        <v>3217</v>
      </c>
      <c r="M261" s="24">
        <v>584</v>
      </c>
      <c r="N261" s="24">
        <v>200</v>
      </c>
      <c r="O261" s="24">
        <v>342</v>
      </c>
      <c r="P261" s="24">
        <v>257</v>
      </c>
      <c r="Q261" s="24">
        <v>171</v>
      </c>
      <c r="R261" s="24">
        <v>462</v>
      </c>
    </row>
    <row r="262" spans="1:18" x14ac:dyDescent="0.3">
      <c r="A262" s="17">
        <v>44974</v>
      </c>
      <c r="B262" s="8">
        <f t="shared" si="3"/>
        <v>11656</v>
      </c>
      <c r="C262" s="24">
        <v>1068</v>
      </c>
      <c r="D262" s="24">
        <v>2658</v>
      </c>
      <c r="E262" s="24">
        <v>438</v>
      </c>
      <c r="F262" s="24">
        <v>242</v>
      </c>
      <c r="G262" s="24">
        <v>105</v>
      </c>
      <c r="H262" s="24"/>
      <c r="I262" s="24">
        <v>1118</v>
      </c>
      <c r="J262" s="24"/>
      <c r="K262" s="24">
        <v>788</v>
      </c>
      <c r="L262" s="24">
        <v>3222</v>
      </c>
      <c r="M262" s="24">
        <v>585</v>
      </c>
      <c r="N262" s="24">
        <v>210</v>
      </c>
      <c r="O262" s="24">
        <v>343</v>
      </c>
      <c r="P262" s="24">
        <v>256</v>
      </c>
      <c r="Q262" s="24">
        <v>185</v>
      </c>
      <c r="R262" s="24">
        <v>438</v>
      </c>
    </row>
    <row r="263" spans="1:18" x14ac:dyDescent="0.3">
      <c r="A263" s="17">
        <v>44977</v>
      </c>
      <c r="B263" s="8">
        <f t="shared" si="3"/>
        <v>12091</v>
      </c>
      <c r="C263" s="24">
        <v>1305</v>
      </c>
      <c r="D263" s="24">
        <v>2837</v>
      </c>
      <c r="E263" s="24">
        <v>433</v>
      </c>
      <c r="F263" s="24">
        <v>248</v>
      </c>
      <c r="G263" s="24">
        <v>106</v>
      </c>
      <c r="H263" s="24"/>
      <c r="I263" s="24">
        <v>1114</v>
      </c>
      <c r="J263" s="24"/>
      <c r="K263" s="24">
        <v>808</v>
      </c>
      <c r="L263" s="24">
        <v>3221</v>
      </c>
      <c r="M263" s="24">
        <v>580</v>
      </c>
      <c r="N263" s="24">
        <v>208</v>
      </c>
      <c r="O263" s="24">
        <v>335</v>
      </c>
      <c r="P263" s="24">
        <v>265</v>
      </c>
      <c r="Q263" s="24">
        <v>182</v>
      </c>
      <c r="R263" s="24">
        <v>449</v>
      </c>
    </row>
    <row r="264" spans="1:18" x14ac:dyDescent="0.3">
      <c r="A264" s="17">
        <v>44978</v>
      </c>
      <c r="B264" s="8">
        <f>SUM(C264:AH264)</f>
        <v>12589</v>
      </c>
      <c r="C264" s="24">
        <v>1307</v>
      </c>
      <c r="D264" s="24">
        <v>2831</v>
      </c>
      <c r="E264" s="24">
        <v>430</v>
      </c>
      <c r="F264" s="24">
        <v>231</v>
      </c>
      <c r="G264" s="24">
        <v>106</v>
      </c>
      <c r="H264" s="24"/>
      <c r="I264" s="24">
        <v>1182</v>
      </c>
      <c r="J264" s="24"/>
      <c r="K264" s="24">
        <v>866</v>
      </c>
      <c r="L264" s="24">
        <v>3389</v>
      </c>
      <c r="M264" s="24">
        <v>711</v>
      </c>
      <c r="N264" s="24">
        <v>204</v>
      </c>
      <c r="O264" s="24">
        <v>390</v>
      </c>
      <c r="P264" s="24">
        <v>274</v>
      </c>
      <c r="Q264" s="24">
        <v>199</v>
      </c>
      <c r="R264" s="24">
        <v>469</v>
      </c>
    </row>
    <row r="265" spans="1:18" x14ac:dyDescent="0.3">
      <c r="A265" s="17">
        <v>44979</v>
      </c>
      <c r="B265" s="8">
        <f>SUM(C265:AH265)</f>
        <v>12925</v>
      </c>
      <c r="C265" s="24">
        <v>1296</v>
      </c>
      <c r="D265" s="24">
        <v>3045</v>
      </c>
      <c r="E265" s="24">
        <v>408</v>
      </c>
      <c r="F265" s="24">
        <v>223</v>
      </c>
      <c r="G265" s="24">
        <v>107</v>
      </c>
      <c r="H265" s="24"/>
      <c r="I265" s="24">
        <v>1178</v>
      </c>
      <c r="J265" s="24"/>
      <c r="K265" s="24">
        <v>894</v>
      </c>
      <c r="L265" s="24">
        <v>3541</v>
      </c>
      <c r="M265" s="24">
        <v>700</v>
      </c>
      <c r="N265" s="24">
        <v>223</v>
      </c>
      <c r="O265" s="24">
        <v>395</v>
      </c>
      <c r="P265" s="24">
        <v>264</v>
      </c>
      <c r="Q265" s="24">
        <v>202</v>
      </c>
      <c r="R265" s="24">
        <v>449</v>
      </c>
    </row>
    <row r="266" spans="1:18" x14ac:dyDescent="0.3">
      <c r="A266" s="17">
        <v>44980</v>
      </c>
      <c r="B266" s="8">
        <f>SUM(C266:AJ266)</f>
        <v>13027</v>
      </c>
      <c r="C266" s="24">
        <v>1293</v>
      </c>
      <c r="D266" s="24">
        <v>3042</v>
      </c>
      <c r="E266" s="24">
        <v>410</v>
      </c>
      <c r="F266" s="24">
        <v>219</v>
      </c>
      <c r="G266" s="24">
        <v>108</v>
      </c>
      <c r="H266" s="24"/>
      <c r="I266" s="24">
        <v>1296</v>
      </c>
      <c r="J266" s="24"/>
      <c r="K266" s="24">
        <v>867</v>
      </c>
      <c r="L266" s="24">
        <v>3530</v>
      </c>
      <c r="M266" s="24">
        <v>693</v>
      </c>
      <c r="N266" s="24">
        <v>216</v>
      </c>
      <c r="O266" s="24">
        <v>397</v>
      </c>
      <c r="P266" s="24">
        <v>264</v>
      </c>
      <c r="Q266" s="24">
        <v>205</v>
      </c>
      <c r="R266" s="24">
        <v>487</v>
      </c>
    </row>
    <row r="267" spans="1:18" x14ac:dyDescent="0.3">
      <c r="A267" s="17">
        <v>44981</v>
      </c>
      <c r="B267" s="8">
        <f>SUM(C267:AJ267)</f>
        <v>13103</v>
      </c>
      <c r="C267" s="24">
        <v>1298</v>
      </c>
      <c r="D267" s="24">
        <v>3035</v>
      </c>
      <c r="E267" s="24">
        <v>417</v>
      </c>
      <c r="F267" s="24">
        <v>223</v>
      </c>
      <c r="G267" s="24">
        <v>104</v>
      </c>
      <c r="H267" s="24"/>
      <c r="I267" s="24">
        <v>1297</v>
      </c>
      <c r="J267" s="24"/>
      <c r="K267" s="24">
        <v>860</v>
      </c>
      <c r="L267" s="24">
        <v>3642</v>
      </c>
      <c r="M267" s="24">
        <v>693</v>
      </c>
      <c r="N267" s="24">
        <v>232</v>
      </c>
      <c r="O267" s="24">
        <v>400</v>
      </c>
      <c r="P267" s="24">
        <v>252</v>
      </c>
      <c r="Q267" s="24">
        <v>219</v>
      </c>
      <c r="R267" s="24">
        <v>431</v>
      </c>
    </row>
    <row r="268" spans="1:18" x14ac:dyDescent="0.3">
      <c r="A268" s="17">
        <v>44984</v>
      </c>
      <c r="B268" s="8">
        <f>SUM(C268:AJ268)</f>
        <v>13427</v>
      </c>
      <c r="C268" s="24">
        <v>1297</v>
      </c>
      <c r="D268" s="24">
        <v>3102</v>
      </c>
      <c r="E268" s="24">
        <v>422</v>
      </c>
      <c r="F268" s="24">
        <v>255</v>
      </c>
      <c r="G268" s="24">
        <v>123</v>
      </c>
      <c r="H268" s="24"/>
      <c r="I268" s="24">
        <v>1316</v>
      </c>
      <c r="J268" s="24"/>
      <c r="K268" s="24">
        <v>846</v>
      </c>
      <c r="L268" s="24">
        <v>3660</v>
      </c>
      <c r="M268" s="24">
        <v>814</v>
      </c>
      <c r="N268" s="24">
        <v>255</v>
      </c>
      <c r="O268" s="24">
        <v>403</v>
      </c>
      <c r="P268" s="24">
        <v>265</v>
      </c>
      <c r="Q268" s="24">
        <v>217</v>
      </c>
      <c r="R268" s="24">
        <v>452</v>
      </c>
    </row>
    <row r="269" spans="1:18" x14ac:dyDescent="0.3">
      <c r="A269" s="17">
        <v>44985</v>
      </c>
      <c r="B269" s="8">
        <f>SUM(C269:AL269)</f>
        <v>13792</v>
      </c>
      <c r="C269" s="24">
        <v>1385</v>
      </c>
      <c r="D269" s="24">
        <v>3121</v>
      </c>
      <c r="E269" s="24">
        <v>421</v>
      </c>
      <c r="F269" s="24">
        <v>266</v>
      </c>
      <c r="G269" s="24">
        <v>123</v>
      </c>
      <c r="H269" s="24"/>
      <c r="I269" s="24">
        <v>1309</v>
      </c>
      <c r="J269" s="24"/>
      <c r="K269" s="24">
        <v>855</v>
      </c>
      <c r="L269" s="24">
        <v>3799</v>
      </c>
      <c r="M269" s="24">
        <v>807</v>
      </c>
      <c r="N269" s="24">
        <v>261</v>
      </c>
      <c r="O269" s="24">
        <v>446</v>
      </c>
      <c r="P269" s="24">
        <v>268</v>
      </c>
      <c r="Q269" s="24">
        <v>232</v>
      </c>
      <c r="R269" s="24">
        <v>499</v>
      </c>
    </row>
    <row r="270" spans="1:18" x14ac:dyDescent="0.3">
      <c r="A270" s="17">
        <v>44986</v>
      </c>
      <c r="B270" s="8">
        <f>SUM(C270:AL270)</f>
        <v>13776</v>
      </c>
      <c r="C270" s="24">
        <v>1397</v>
      </c>
      <c r="D270" s="24">
        <v>2937</v>
      </c>
      <c r="E270" s="24">
        <v>467</v>
      </c>
      <c r="F270" s="24">
        <v>281</v>
      </c>
      <c r="G270" s="24">
        <v>138</v>
      </c>
      <c r="H270" s="24"/>
      <c r="I270" s="24">
        <v>1310</v>
      </c>
      <c r="J270" s="24"/>
      <c r="K270" s="24">
        <v>849</v>
      </c>
      <c r="L270" s="24">
        <v>3845</v>
      </c>
      <c r="M270" s="24">
        <v>810</v>
      </c>
      <c r="N270" s="24">
        <v>260</v>
      </c>
      <c r="O270" s="24">
        <v>444</v>
      </c>
      <c r="P270" s="24">
        <v>263</v>
      </c>
      <c r="Q270" s="24">
        <v>238</v>
      </c>
      <c r="R270" s="24">
        <v>537</v>
      </c>
    </row>
    <row r="271" spans="1:18" x14ac:dyDescent="0.3">
      <c r="A271" s="17">
        <v>44987</v>
      </c>
      <c r="B271" s="8">
        <f>SUM(C271:AN271)</f>
        <v>13484</v>
      </c>
      <c r="C271" s="24">
        <v>1398</v>
      </c>
      <c r="D271" s="24">
        <v>2745</v>
      </c>
      <c r="E271" s="24">
        <v>470</v>
      </c>
      <c r="F271" s="24">
        <v>269</v>
      </c>
      <c r="G271" s="24">
        <v>134</v>
      </c>
      <c r="H271" s="24"/>
      <c r="I271" s="24">
        <v>1239</v>
      </c>
      <c r="J271" s="24"/>
      <c r="K271" s="24">
        <v>818</v>
      </c>
      <c r="L271" s="24">
        <v>3882</v>
      </c>
      <c r="M271" s="24">
        <v>770</v>
      </c>
      <c r="N271" s="24">
        <v>257</v>
      </c>
      <c r="O271" s="24">
        <v>445</v>
      </c>
      <c r="P271" s="24">
        <v>256</v>
      </c>
      <c r="Q271" s="24">
        <v>249</v>
      </c>
      <c r="R271" s="24">
        <v>552</v>
      </c>
    </row>
    <row r="272" spans="1:18" x14ac:dyDescent="0.3">
      <c r="A272" s="17">
        <v>44988</v>
      </c>
      <c r="B272" s="8">
        <f>SUM(C272:AN272)</f>
        <v>13248</v>
      </c>
      <c r="C272" s="24">
        <v>1389</v>
      </c>
      <c r="D272" s="24">
        <v>2672</v>
      </c>
      <c r="E272" s="24">
        <v>469</v>
      </c>
      <c r="F272" s="24">
        <v>266</v>
      </c>
      <c r="G272" s="24">
        <v>127</v>
      </c>
      <c r="H272" s="24"/>
      <c r="I272" s="24">
        <v>1248</v>
      </c>
      <c r="J272" s="24"/>
      <c r="K272" s="24">
        <v>815</v>
      </c>
      <c r="L272" s="24">
        <v>3782</v>
      </c>
      <c r="M272" s="24">
        <v>722</v>
      </c>
      <c r="N272" s="24">
        <v>267</v>
      </c>
      <c r="O272" s="24">
        <v>439</v>
      </c>
      <c r="P272" s="24">
        <v>236</v>
      </c>
      <c r="Q272" s="24">
        <v>253</v>
      </c>
      <c r="R272" s="24">
        <v>563</v>
      </c>
    </row>
    <row r="273" spans="1:18" x14ac:dyDescent="0.3">
      <c r="A273" s="17">
        <v>44991</v>
      </c>
      <c r="B273" s="8">
        <f>SUM(C273:AN273)</f>
        <v>12903</v>
      </c>
      <c r="C273" s="24">
        <v>1375</v>
      </c>
      <c r="D273" s="24">
        <v>2593</v>
      </c>
      <c r="E273" s="24">
        <v>475</v>
      </c>
      <c r="F273" s="24">
        <v>271</v>
      </c>
      <c r="G273" s="24">
        <v>139</v>
      </c>
      <c r="H273" s="24"/>
      <c r="I273" s="24">
        <v>1197</v>
      </c>
      <c r="J273" s="24"/>
      <c r="K273" s="24">
        <v>775</v>
      </c>
      <c r="L273" s="24">
        <v>3506</v>
      </c>
      <c r="M273" s="24">
        <v>733</v>
      </c>
      <c r="N273" s="24">
        <v>289</v>
      </c>
      <c r="O273" s="24">
        <v>434</v>
      </c>
      <c r="P273" s="24">
        <v>240</v>
      </c>
      <c r="Q273" s="24">
        <v>251</v>
      </c>
      <c r="R273" s="24">
        <v>625</v>
      </c>
    </row>
    <row r="274" spans="1:18" x14ac:dyDescent="0.3">
      <c r="A274" s="17">
        <v>44992</v>
      </c>
      <c r="B274" s="8">
        <f>SUM(C274:AP274)</f>
        <v>13047</v>
      </c>
      <c r="C274" s="24">
        <v>1365</v>
      </c>
      <c r="D274" s="24">
        <v>2558</v>
      </c>
      <c r="E274" s="24">
        <v>527</v>
      </c>
      <c r="F274" s="24">
        <v>267</v>
      </c>
      <c r="G274" s="24">
        <v>155</v>
      </c>
      <c r="H274" s="24"/>
      <c r="I274" s="24">
        <v>1201</v>
      </c>
      <c r="J274" s="24"/>
      <c r="K274" s="24">
        <v>792</v>
      </c>
      <c r="L274" s="24">
        <v>3608</v>
      </c>
      <c r="M274" s="24">
        <v>738</v>
      </c>
      <c r="N274" s="24">
        <v>282</v>
      </c>
      <c r="O274" s="24">
        <v>418</v>
      </c>
      <c r="P274" s="24">
        <v>248</v>
      </c>
      <c r="Q274" s="24">
        <v>242</v>
      </c>
      <c r="R274" s="24">
        <v>646</v>
      </c>
    </row>
    <row r="275" spans="1:18" x14ac:dyDescent="0.3">
      <c r="A275" s="17">
        <v>44993</v>
      </c>
      <c r="B275" s="8">
        <f>SUM(C275:AP275)</f>
        <v>13078</v>
      </c>
      <c r="C275" s="24">
        <v>1370</v>
      </c>
      <c r="D275" s="24">
        <v>2452</v>
      </c>
      <c r="E275" s="24">
        <v>523</v>
      </c>
      <c r="F275" s="24">
        <v>296</v>
      </c>
      <c r="G275" s="24">
        <v>159</v>
      </c>
      <c r="H275" s="24"/>
      <c r="I275" s="24">
        <v>1202</v>
      </c>
      <c r="J275" s="24"/>
      <c r="K275" s="24">
        <v>797</v>
      </c>
      <c r="L275" s="24">
        <v>3762</v>
      </c>
      <c r="M275" s="24">
        <v>735</v>
      </c>
      <c r="N275" s="24">
        <v>275</v>
      </c>
      <c r="O275" s="24">
        <v>417</v>
      </c>
      <c r="P275" s="24">
        <v>248</v>
      </c>
      <c r="Q275" s="24">
        <v>245</v>
      </c>
      <c r="R275" s="24">
        <v>597</v>
      </c>
    </row>
  </sheetData>
  <pageMargins left="0.7" right="0.7" top="0.78740157499999996" bottom="0.78740157499999996" header="0.3" footer="0.3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Gesamtübersicht - bundesweit</vt:lpstr>
      <vt:lpstr>COVID gesamt im KH</vt:lpstr>
      <vt:lpstr>Intensivmed COVID</vt:lpstr>
      <vt:lpstr>COVID Normal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Krause, Sabrina</dc:creator>
  <cp:lastModifiedBy>Renning, Kerstin</cp:lastModifiedBy>
  <cp:lastPrinted>2022-02-11T13:19:00Z</cp:lastPrinted>
  <dcterms:created xsi:type="dcterms:W3CDTF">2021-03-16T15:49:58Z</dcterms:created>
  <dcterms:modified xsi:type="dcterms:W3CDTF">2023-03-09T11:35:22Z</dcterms:modified>
</cp:coreProperties>
</file>