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§ 26f KHG_Bezugskosten EWS\Bundesvereinbarung\"/>
    </mc:Choice>
  </mc:AlternateContent>
  <bookViews>
    <workbookView xWindow="-105" yWindow="-105" windowWidth="19425" windowHeight="10305"/>
  </bookViews>
  <sheets>
    <sheet name="1.1 ErstgsBetr Okt-Dez 2022" sheetId="1" r:id="rId1"/>
    <sheet name="1.2 Übersicht Nachweise" sheetId="6" r:id="rId2"/>
  </sheets>
  <definedNames>
    <definedName name="_xlnm.Print_Area" localSheetId="0">'1.1 ErstgsBetr Okt-Dez 2022'!$A$1:$H$60</definedName>
    <definedName name="_xlnm.Print_Area" localSheetId="1">'1.2 Übersicht Nachweise'!$A$1:$I$45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1" i="1" l="1"/>
  <c r="F30" i="1" l="1"/>
  <c r="F31" i="1"/>
  <c r="F29" i="1"/>
  <c r="F32" i="1" l="1"/>
  <c r="F23" i="1"/>
  <c r="F36" i="1" s="1"/>
  <c r="F42" i="1" s="1"/>
  <c r="F24" i="1"/>
  <c r="F37" i="1" s="1"/>
  <c r="F43" i="1" s="1"/>
  <c r="F22" i="1"/>
  <c r="F35" i="1" l="1"/>
  <c r="F41" i="1" s="1"/>
  <c r="F38" i="1" l="1"/>
  <c r="F44" i="1" s="1"/>
  <c r="F46" i="1" s="1"/>
  <c r="F48" i="1" l="1"/>
</calcChain>
</file>

<file path=xl/sharedStrings.xml><?xml version="1.0" encoding="utf-8"?>
<sst xmlns="http://schemas.openxmlformats.org/spreadsheetml/2006/main" count="100" uniqueCount="76">
  <si>
    <t>Krankenhaus (Name, Anschrift):</t>
  </si>
  <si>
    <t>IK:</t>
  </si>
  <si>
    <t>Oktober</t>
  </si>
  <si>
    <t>November</t>
  </si>
  <si>
    <t>Dezember</t>
  </si>
  <si>
    <t>dreifacher Betrag Sp. 2</t>
  </si>
  <si>
    <t>Summe</t>
  </si>
  <si>
    <t>1.</t>
  </si>
  <si>
    <t>1.1</t>
  </si>
  <si>
    <t>1.2</t>
  </si>
  <si>
    <t>1.3</t>
  </si>
  <si>
    <t>2.</t>
  </si>
  <si>
    <t>2.1</t>
  </si>
  <si>
    <t>2.2</t>
  </si>
  <si>
    <t>2.3</t>
  </si>
  <si>
    <t>3.</t>
  </si>
  <si>
    <t>3.1</t>
  </si>
  <si>
    <t>3.2</t>
  </si>
  <si>
    <t>3.3</t>
  </si>
  <si>
    <t>3.4</t>
  </si>
  <si>
    <t>Ansprechpartner (Name, E-Mailadresse, Telefonr.):</t>
  </si>
  <si>
    <t xml:space="preserve">Anteil der Kosten von Einrichtungen des Krankenhauses, die nicht der akutstationären Versorgung dienen, insbesondere Kosten medizinischer Versorgungszentren, </t>
  </si>
  <si>
    <t>5.</t>
  </si>
  <si>
    <t>6.</t>
  </si>
  <si>
    <t xml:space="preserve">4. </t>
  </si>
  <si>
    <t>Ort, Datum</t>
  </si>
  <si>
    <t>Zeitraum</t>
  </si>
  <si>
    <t>Gesamtbetrag</t>
  </si>
  <si>
    <t>Gesamt-/Teilbetrag</t>
  </si>
  <si>
    <t>Energieform</t>
  </si>
  <si>
    <t>LfdNr</t>
  </si>
  <si>
    <t>Betrag in Euro</t>
  </si>
  <si>
    <t>Name des Energieversorgers</t>
  </si>
  <si>
    <t>nein</t>
  </si>
  <si>
    <t>März 2022</t>
  </si>
  <si>
    <t>Teilbetrag</t>
  </si>
  <si>
    <t>ja</t>
  </si>
  <si>
    <t>4.1</t>
  </si>
  <si>
    <t>4.2</t>
  </si>
  <si>
    <t>4.3</t>
  </si>
  <si>
    <t>leitungsgebundenes Erdgas:</t>
  </si>
  <si>
    <t>leitungsgebundene Fernwärme:</t>
  </si>
  <si>
    <t>leitungsgebundener Strom:</t>
  </si>
  <si>
    <t>Unterschrift der Geschäftsführung</t>
  </si>
  <si>
    <t>von Vorsorge- oder Rehabilitationseinrichtungen oder stationärer Pflegeeinrichtungen, an den nachgewiesenen Bezugskosten*</t>
  </si>
  <si>
    <t>Differenzbetrag gesamt</t>
  </si>
  <si>
    <t>Differenzermittlung</t>
  </si>
  <si>
    <t xml:space="preserve">Differenzbetrag akutstationäre Versorgung </t>
  </si>
  <si>
    <t>Abzug Veränderungswert</t>
  </si>
  <si>
    <t>leitungsgebundenes Erdgas</t>
  </si>
  <si>
    <t>leitungsgebundene Fernwärme</t>
  </si>
  <si>
    <t>leitungsgebundener Strom</t>
  </si>
  <si>
    <t>Abgrenzung nicht-aktustationäre Einrichtungen</t>
  </si>
  <si>
    <t>Krankenhausindividueller Erstattungsbetrag</t>
  </si>
  <si>
    <t>Bezugskosten gesamt</t>
  </si>
  <si>
    <t>2.4</t>
  </si>
  <si>
    <t>4.4</t>
  </si>
  <si>
    <t>Veränderungswert gemäß § 9 Absatz 1b des Krankenhausentgeltgesetzes (KHEntgG) für das Jahr 2022</t>
  </si>
  <si>
    <t>*** Die Abschläge und Bezugskosten sind durch Vorlage der entsprechenden Abrechnungen ggü. der zuständige Landesbehörde oder der von ihr benannten Krankenkasse nachzuweisen.</t>
  </si>
  <si>
    <t>Bezug Anlage/ Wert</t>
  </si>
  <si>
    <t>nicht-akutstat. Versorgung enthalten (ja/nein)</t>
  </si>
  <si>
    <t>Ermittlung krankenhausindividueller Erstattungsbetrag gemäß § 26f Absatz 4 Krankenhausfinanzierungsgesetz (KHG)</t>
  </si>
  <si>
    <t>* Soweit in den nachgewiesenen Bezugskosten des Krankenhauses Einrichtungen enthalten sind, die nicht der akutstationären Versorgung dienen, insbesondere Kosten medizinischer Versorgungszentren, von Vorsorge- oder Rehabilitationseinrichtungen oder stationärer Pflegeeinrichtungen, sind die Bezugskosten um die rechnerisch auf diese Einrichtungen entfallenden Anteile zu verringern.</t>
  </si>
  <si>
    <t>Anlage 1.1</t>
  </si>
  <si>
    <t>Gezahlte Abschläge** des Krankenhauses***</t>
  </si>
  <si>
    <t>Bezugskosten des Krankenhauses***</t>
  </si>
  <si>
    <t>für Anlage 1.1</t>
  </si>
  <si>
    <t>Anlage 1.2</t>
  </si>
  <si>
    <t>Übersicht der Nachweise</t>
  </si>
  <si>
    <t>1.1 / 1.1</t>
  </si>
  <si>
    <t>1.1 / 1.3</t>
  </si>
  <si>
    <t>* Vom Krankenhaus zu vergebendes eindeutiges Kennzeichen zum Bezug auf das jeweilige Nachweisdokument</t>
  </si>
  <si>
    <t>Beleg ID*</t>
  </si>
  <si>
    <t>** Werden die Kosten nicht über Abschläge abgerechnet, sondern monatlich nach tatsächlichem Verbrauch, sind diese Werte anzusetzen; § 26f Absatz 5 Satz 1 Nummer 3 und Absatz 6 Satz 1 Nummer 3 KHG beiben davon unberührt.</t>
  </si>
  <si>
    <t>für den Zeitraum Oktober bis Dezember 2022</t>
  </si>
  <si>
    <t>Version 1.0 vom 16.01.2023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</si>
</sst>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3"/>
      <name val="Calibri"/>
      <family val="2"/>
      <scheme val="minor"/>
    </font>
    <font>
      <sz val="9"/>
      <color theme="0" tint="-0.49998474074526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CCFFCC"/>
        <bgColor indexed="34"/>
      </patternFill>
    </fill>
    <fill>
      <patternFill patternType="solid">
        <fgColor rgb="FF99CC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9" fontId="1" fillId="0" borderId="0" applyFont="0" applyFill="0" applyBorder="0" applyAlignment="0" applyProtection="0"/>
  </cellStyleXfs>
  <cellXfs count="50">
    <xf numFmtId="0" fontId="0" fillId="0" borderId="0" xfId="0"/>
    <xf numFmtId="0" fontId="2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vertical="center" wrapText="1"/>
    </xf>
    <xf numFmtId="0" fontId="2" fillId="0" borderId="1" xfId="0" quotePrefix="1" applyFont="1" applyBorder="1" applyAlignment="1">
      <alignment vertical="center"/>
    </xf>
    <xf numFmtId="164" fontId="2" fillId="4" borderId="1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2" fillId="5" borderId="1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16" fontId="0" fillId="0" borderId="1" xfId="0" quotePrefix="1" applyNumberFormat="1" applyFont="1" applyBorder="1" applyAlignment="1">
      <alignment vertical="center"/>
    </xf>
    <xf numFmtId="0" fontId="0" fillId="0" borderId="1" xfId="0" quotePrefix="1" applyFont="1" applyBorder="1" applyAlignment="1">
      <alignment vertical="center"/>
    </xf>
    <xf numFmtId="0" fontId="0" fillId="0" borderId="0" xfId="0" quotePrefix="1" applyFont="1" applyAlignment="1">
      <alignment vertical="center"/>
    </xf>
    <xf numFmtId="0" fontId="5" fillId="0" borderId="0" xfId="0" applyFont="1" applyAlignment="1">
      <alignment vertical="center"/>
    </xf>
    <xf numFmtId="10" fontId="0" fillId="0" borderId="0" xfId="2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164" fontId="0" fillId="0" borderId="0" xfId="0" applyNumberFormat="1" applyFont="1" applyFill="1" applyBorder="1" applyAlignment="1">
      <alignment vertical="center"/>
    </xf>
    <xf numFmtId="164" fontId="0" fillId="4" borderId="1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164" fontId="0" fillId="6" borderId="1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0" fillId="0" borderId="4" xfId="0" applyFont="1" applyBorder="1" applyAlignment="1">
      <alignment vertical="center"/>
    </xf>
    <xf numFmtId="164" fontId="7" fillId="2" borderId="1" xfId="0" applyNumberFormat="1" applyFont="1" applyFill="1" applyBorder="1" applyAlignment="1">
      <alignment horizontal="right" vertical="center"/>
    </xf>
    <xf numFmtId="0" fontId="2" fillId="5" borderId="3" xfId="0" applyFont="1" applyFill="1" applyBorder="1" applyAlignment="1">
      <alignment vertical="center" wrapText="1"/>
    </xf>
    <xf numFmtId="17" fontId="0" fillId="0" borderId="1" xfId="0" applyNumberFormat="1" applyFont="1" applyBorder="1" applyAlignment="1">
      <alignment vertical="center"/>
    </xf>
    <xf numFmtId="164" fontId="7" fillId="0" borderId="1" xfId="0" applyNumberFormat="1" applyFont="1" applyFill="1" applyBorder="1" applyAlignment="1">
      <alignment horizontal="right" vertical="center"/>
    </xf>
    <xf numFmtId="49" fontId="0" fillId="0" borderId="1" xfId="0" applyNumberFormat="1" applyFont="1" applyBorder="1" applyAlignment="1">
      <alignment horizontal="right" vertical="center"/>
    </xf>
    <xf numFmtId="0" fontId="0" fillId="0" borderId="1" xfId="0" applyFont="1" applyBorder="1" applyAlignment="1">
      <alignment horizontal="right" vertical="center"/>
    </xf>
    <xf numFmtId="0" fontId="4" fillId="3" borderId="1" xfId="1" applyNumberFormat="1" applyFont="1" applyFill="1" applyBorder="1" applyAlignment="1" applyProtection="1">
      <alignment vertical="center" wrapText="1"/>
      <protection locked="0"/>
    </xf>
    <xf numFmtId="0" fontId="2" fillId="5" borderId="3" xfId="0" applyFont="1" applyFill="1" applyBorder="1" applyAlignment="1">
      <alignment horizontal="center" vertical="center" wrapText="1"/>
    </xf>
    <xf numFmtId="10" fontId="0" fillId="6" borderId="1" xfId="2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2" fillId="5" borderId="2" xfId="0" applyFont="1" applyFill="1" applyBorder="1" applyAlignment="1">
      <alignment vertical="center" wrapText="1"/>
    </xf>
    <xf numFmtId="0" fontId="2" fillId="5" borderId="1" xfId="0" quotePrefix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2" fillId="5" borderId="1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4" fillId="3" borderId="2" xfId="1" applyNumberFormat="1" applyFont="1" applyFill="1" applyBorder="1" applyAlignment="1" applyProtection="1">
      <alignment horizontal="center" vertical="center" wrapText="1"/>
      <protection locked="0"/>
    </xf>
    <xf numFmtId="0" fontId="4" fillId="3" borderId="3" xfId="1" applyNumberFormat="1" applyFont="1" applyFill="1" applyBorder="1" applyAlignment="1" applyProtection="1">
      <alignment horizontal="center" vertical="center" wrapText="1"/>
      <protection locked="0"/>
    </xf>
  </cellXfs>
  <cellStyles count="3">
    <cellStyle name="Prozent" xfId="2" builtinId="5"/>
    <cellStyle name="Standard" xfId="0" builtinId="0"/>
    <cellStyle name="Standard 2 2" xfId="1"/>
  </cellStyles>
  <dxfs count="0"/>
  <tableStyles count="0" defaultTableStyle="TableStyleMedium2" defaultPivotStyle="PivotStyleLight16"/>
  <colors>
    <mruColors>
      <color rgb="FFCCFFCC"/>
      <color rgb="FF99CCFF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0"/>
  <sheetViews>
    <sheetView showGridLines="0" tabSelected="1" zoomScaleNormal="100" workbookViewId="0">
      <selection activeCell="A4" sqref="A4"/>
    </sheetView>
  </sheetViews>
  <sheetFormatPr baseColWidth="10" defaultColWidth="11.5703125" defaultRowHeight="15" x14ac:dyDescent="0.25"/>
  <cols>
    <col min="1" max="1" width="4.85546875" style="6" customWidth="1"/>
    <col min="2" max="2" width="43.28515625" style="6" customWidth="1"/>
    <col min="3" max="3" width="21.85546875" style="6" customWidth="1"/>
    <col min="4" max="4" width="30.28515625" style="6" customWidth="1"/>
    <col min="5" max="6" width="18.140625" style="6" customWidth="1"/>
    <col min="7" max="7" width="8" style="6" customWidth="1"/>
    <col min="8" max="16384" width="11.5703125" style="6"/>
  </cols>
  <sheetData>
    <row r="1" spans="1:5" ht="17.25" x14ac:dyDescent="0.25">
      <c r="A1" s="12" t="s">
        <v>63</v>
      </c>
    </row>
    <row r="2" spans="1:5" ht="17.25" x14ac:dyDescent="0.25">
      <c r="A2" s="12" t="s">
        <v>61</v>
      </c>
    </row>
    <row r="3" spans="1:5" ht="17.25" x14ac:dyDescent="0.25">
      <c r="A3" s="12" t="s">
        <v>74</v>
      </c>
    </row>
    <row r="4" spans="1:5" ht="18.600000000000001" customHeight="1" x14ac:dyDescent="0.25">
      <c r="A4" s="6" t="s">
        <v>75</v>
      </c>
    </row>
    <row r="5" spans="1:5" ht="18.600000000000001" customHeight="1" x14ac:dyDescent="0.25"/>
    <row r="6" spans="1:5" ht="26.25" customHeight="1" x14ac:dyDescent="0.25">
      <c r="A6" s="46" t="s">
        <v>0</v>
      </c>
      <c r="B6" s="47"/>
      <c r="C6" s="48"/>
      <c r="D6" s="49"/>
    </row>
    <row r="7" spans="1:5" ht="26.25" customHeight="1" x14ac:dyDescent="0.25">
      <c r="A7" s="46" t="s">
        <v>20</v>
      </c>
      <c r="B7" s="47"/>
      <c r="C7" s="48"/>
      <c r="D7" s="49"/>
    </row>
    <row r="8" spans="1:5" ht="26.25" customHeight="1" x14ac:dyDescent="0.25">
      <c r="A8" s="46" t="s">
        <v>1</v>
      </c>
      <c r="B8" s="47"/>
      <c r="C8" s="48"/>
      <c r="D8" s="49"/>
    </row>
    <row r="9" spans="1:5" ht="15.6" customHeight="1" x14ac:dyDescent="0.25"/>
    <row r="10" spans="1:5" ht="15.6" customHeight="1" x14ac:dyDescent="0.25"/>
    <row r="11" spans="1:5" s="8" customFormat="1" ht="24" customHeight="1" x14ac:dyDescent="0.25">
      <c r="A11" s="8" t="s">
        <v>57</v>
      </c>
      <c r="E11" s="38">
        <f>2.32 %</f>
        <v>2.3199999999999998E-2</v>
      </c>
    </row>
    <row r="12" spans="1:5" ht="15.6" customHeight="1" x14ac:dyDescent="0.25">
      <c r="B12" s="10"/>
    </row>
    <row r="13" spans="1:5" x14ac:dyDescent="0.25">
      <c r="A13" s="9" t="s">
        <v>21</v>
      </c>
      <c r="B13" s="10"/>
    </row>
    <row r="14" spans="1:5" x14ac:dyDescent="0.25">
      <c r="A14" s="9" t="s">
        <v>44</v>
      </c>
      <c r="B14" s="10"/>
    </row>
    <row r="15" spans="1:5" ht="18" customHeight="1" x14ac:dyDescent="0.25">
      <c r="B15" s="10"/>
      <c r="D15" s="21" t="s">
        <v>40</v>
      </c>
      <c r="E15" s="38">
        <v>0</v>
      </c>
    </row>
    <row r="16" spans="1:5" ht="18" customHeight="1" x14ac:dyDescent="0.25">
      <c r="A16" s="9"/>
      <c r="B16" s="10"/>
      <c r="D16" s="21" t="s">
        <v>41</v>
      </c>
      <c r="E16" s="38">
        <v>0.4</v>
      </c>
    </row>
    <row r="17" spans="1:6" ht="18" customHeight="1" x14ac:dyDescent="0.25">
      <c r="A17" s="9"/>
      <c r="B17" s="10"/>
      <c r="D17" s="21" t="s">
        <v>42</v>
      </c>
      <c r="E17" s="38">
        <v>0.4</v>
      </c>
    </row>
    <row r="18" spans="1:6" ht="15.6" customHeight="1" x14ac:dyDescent="0.25">
      <c r="A18" s="9"/>
      <c r="B18" s="10"/>
      <c r="E18" s="17"/>
    </row>
    <row r="19" spans="1:6" ht="15.6" customHeight="1" x14ac:dyDescent="0.25">
      <c r="B19" s="10"/>
    </row>
    <row r="20" spans="1:6" ht="30" customHeight="1" x14ac:dyDescent="0.25">
      <c r="A20" s="4" t="s">
        <v>7</v>
      </c>
      <c r="B20" s="40" t="s">
        <v>64</v>
      </c>
      <c r="C20" s="41" t="s">
        <v>34</v>
      </c>
      <c r="E20" s="18"/>
      <c r="F20" s="2" t="s">
        <v>5</v>
      </c>
    </row>
    <row r="21" spans="1:6" ht="13.15" customHeight="1" x14ac:dyDescent="0.25">
      <c r="B21" s="19">
        <v>1</v>
      </c>
      <c r="C21" s="19">
        <v>2</v>
      </c>
      <c r="E21" s="20"/>
      <c r="F21" s="19">
        <v>3</v>
      </c>
    </row>
    <row r="22" spans="1:6" ht="15.6" customHeight="1" x14ac:dyDescent="0.25">
      <c r="A22" s="13" t="s">
        <v>8</v>
      </c>
      <c r="B22" s="21" t="s">
        <v>49</v>
      </c>
      <c r="C22" s="30">
        <v>500000</v>
      </c>
      <c r="E22" s="22"/>
      <c r="F22" s="23">
        <f>C22*3</f>
        <v>1500000</v>
      </c>
    </row>
    <row r="23" spans="1:6" ht="15.6" customHeight="1" x14ac:dyDescent="0.25">
      <c r="A23" s="14" t="s">
        <v>9</v>
      </c>
      <c r="B23" s="21" t="s">
        <v>50</v>
      </c>
      <c r="C23" s="30">
        <v>0</v>
      </c>
      <c r="E23" s="22"/>
      <c r="F23" s="23">
        <f>C23*3</f>
        <v>0</v>
      </c>
    </row>
    <row r="24" spans="1:6" ht="15.6" customHeight="1" x14ac:dyDescent="0.25">
      <c r="A24" s="14" t="s">
        <v>10</v>
      </c>
      <c r="B24" s="21" t="s">
        <v>51</v>
      </c>
      <c r="C24" s="30">
        <v>10000</v>
      </c>
      <c r="E24" s="22"/>
      <c r="F24" s="23">
        <f>C24*3</f>
        <v>30000</v>
      </c>
    </row>
    <row r="25" spans="1:6" ht="15.6" customHeight="1" x14ac:dyDescent="0.25">
      <c r="B25" s="24"/>
    </row>
    <row r="26" spans="1:6" ht="15.6" customHeight="1" x14ac:dyDescent="0.25">
      <c r="B26" s="24"/>
    </row>
    <row r="27" spans="1:6" ht="15.6" customHeight="1" x14ac:dyDescent="0.25">
      <c r="B27" s="24"/>
      <c r="C27" s="45">
        <v>2022</v>
      </c>
      <c r="D27" s="45"/>
      <c r="E27" s="45"/>
      <c r="F27" s="45"/>
    </row>
    <row r="28" spans="1:6" ht="27" customHeight="1" x14ac:dyDescent="0.25">
      <c r="A28" s="4" t="s">
        <v>11</v>
      </c>
      <c r="B28" s="3" t="s">
        <v>65</v>
      </c>
      <c r="C28" s="1" t="s">
        <v>2</v>
      </c>
      <c r="D28" s="1" t="s">
        <v>3</v>
      </c>
      <c r="E28" s="1" t="s">
        <v>4</v>
      </c>
      <c r="F28" s="1" t="s">
        <v>6</v>
      </c>
    </row>
    <row r="29" spans="1:6" ht="15.6" customHeight="1" x14ac:dyDescent="0.25">
      <c r="A29" s="13" t="s">
        <v>12</v>
      </c>
      <c r="B29" s="21" t="s">
        <v>49</v>
      </c>
      <c r="C29" s="25">
        <v>700000</v>
      </c>
      <c r="D29" s="25">
        <v>710000</v>
      </c>
      <c r="E29" s="25">
        <v>720000</v>
      </c>
      <c r="F29" s="23">
        <f>SUM(C29:E29)</f>
        <v>2130000</v>
      </c>
    </row>
    <row r="30" spans="1:6" ht="15.6" customHeight="1" x14ac:dyDescent="0.25">
      <c r="A30" s="14" t="s">
        <v>13</v>
      </c>
      <c r="B30" s="21" t="s">
        <v>50</v>
      </c>
      <c r="C30" s="25">
        <v>0</v>
      </c>
      <c r="D30" s="25">
        <v>0</v>
      </c>
      <c r="E30" s="25">
        <v>10000</v>
      </c>
      <c r="F30" s="23">
        <f t="shared" ref="F30:F31" si="0">SUM(C30:E30)</f>
        <v>10000</v>
      </c>
    </row>
    <row r="31" spans="1:6" ht="15.6" customHeight="1" x14ac:dyDescent="0.25">
      <c r="A31" s="14" t="s">
        <v>14</v>
      </c>
      <c r="B31" s="21" t="s">
        <v>51</v>
      </c>
      <c r="C31" s="25">
        <v>12000</v>
      </c>
      <c r="D31" s="25">
        <v>13000</v>
      </c>
      <c r="E31" s="25">
        <v>14000</v>
      </c>
      <c r="F31" s="23">
        <f t="shared" si="0"/>
        <v>39000</v>
      </c>
    </row>
    <row r="32" spans="1:6" ht="15.6" customHeight="1" x14ac:dyDescent="0.25">
      <c r="A32" s="4" t="s">
        <v>55</v>
      </c>
      <c r="B32" s="28" t="s">
        <v>54</v>
      </c>
      <c r="C32" s="27"/>
      <c r="F32" s="5">
        <f>SUM(F29:F31)</f>
        <v>2179000</v>
      </c>
    </row>
    <row r="33" spans="1:6" ht="15.6" customHeight="1" x14ac:dyDescent="0.25">
      <c r="A33" s="15"/>
      <c r="B33" s="26"/>
      <c r="C33" s="24"/>
    </row>
    <row r="34" spans="1:6" ht="15.6" customHeight="1" x14ac:dyDescent="0.25">
      <c r="A34" s="4" t="s">
        <v>15</v>
      </c>
      <c r="B34" s="3" t="s">
        <v>46</v>
      </c>
      <c r="C34" s="11"/>
      <c r="D34" s="11"/>
      <c r="E34" s="11"/>
      <c r="F34" s="11"/>
    </row>
    <row r="35" spans="1:6" ht="15.6" customHeight="1" x14ac:dyDescent="0.25">
      <c r="A35" s="13" t="s">
        <v>16</v>
      </c>
      <c r="B35" s="21" t="s">
        <v>49</v>
      </c>
      <c r="F35" s="23">
        <f>F29-F22</f>
        <v>630000</v>
      </c>
    </row>
    <row r="36" spans="1:6" ht="15.6" customHeight="1" x14ac:dyDescent="0.25">
      <c r="A36" s="14" t="s">
        <v>17</v>
      </c>
      <c r="B36" s="21" t="s">
        <v>50</v>
      </c>
      <c r="F36" s="23">
        <f>F30-F23</f>
        <v>10000</v>
      </c>
    </row>
    <row r="37" spans="1:6" ht="15.6" customHeight="1" x14ac:dyDescent="0.25">
      <c r="A37" s="14" t="s">
        <v>18</v>
      </c>
      <c r="B37" s="21" t="s">
        <v>51</v>
      </c>
      <c r="F37" s="23">
        <f>F31-F24</f>
        <v>9000</v>
      </c>
    </row>
    <row r="38" spans="1:6" x14ac:dyDescent="0.25">
      <c r="A38" s="4" t="s">
        <v>19</v>
      </c>
      <c r="B38" s="28" t="s">
        <v>45</v>
      </c>
      <c r="F38" s="5">
        <f>SUM(F35:F37)</f>
        <v>649000</v>
      </c>
    </row>
    <row r="39" spans="1:6" ht="15.6" customHeight="1" x14ac:dyDescent="0.25">
      <c r="B39" s="24"/>
    </row>
    <row r="40" spans="1:6" ht="15.6" customHeight="1" x14ac:dyDescent="0.25">
      <c r="A40" s="4" t="s">
        <v>24</v>
      </c>
      <c r="B40" s="3" t="s">
        <v>52</v>
      </c>
    </row>
    <row r="41" spans="1:6" ht="15.6" customHeight="1" x14ac:dyDescent="0.25">
      <c r="A41" s="13" t="s">
        <v>37</v>
      </c>
      <c r="B41" s="21" t="s">
        <v>49</v>
      </c>
      <c r="F41" s="23">
        <f>F35*E15</f>
        <v>0</v>
      </c>
    </row>
    <row r="42" spans="1:6" ht="15.6" customHeight="1" x14ac:dyDescent="0.25">
      <c r="A42" s="14" t="s">
        <v>38</v>
      </c>
      <c r="B42" s="21" t="s">
        <v>50</v>
      </c>
      <c r="F42" s="23">
        <f>F36*E16</f>
        <v>4000</v>
      </c>
    </row>
    <row r="43" spans="1:6" ht="15.6" customHeight="1" x14ac:dyDescent="0.25">
      <c r="A43" s="14" t="s">
        <v>39</v>
      </c>
      <c r="B43" s="21" t="s">
        <v>51</v>
      </c>
      <c r="F43" s="23">
        <f>F37*E17</f>
        <v>3600</v>
      </c>
    </row>
    <row r="44" spans="1:6" x14ac:dyDescent="0.25">
      <c r="A44" s="4" t="s">
        <v>56</v>
      </c>
      <c r="B44" s="28" t="s">
        <v>47</v>
      </c>
      <c r="F44" s="5">
        <f>F38-SUM(F41:F43)</f>
        <v>641400</v>
      </c>
    </row>
    <row r="45" spans="1:6" ht="15.6" customHeight="1" x14ac:dyDescent="0.25">
      <c r="B45" s="24"/>
    </row>
    <row r="46" spans="1:6" x14ac:dyDescent="0.25">
      <c r="A46" s="4" t="s">
        <v>22</v>
      </c>
      <c r="B46" s="3" t="s">
        <v>48</v>
      </c>
      <c r="F46" s="5">
        <f>F44*E11</f>
        <v>14880.48</v>
      </c>
    </row>
    <row r="47" spans="1:6" ht="15.6" customHeight="1" x14ac:dyDescent="0.25">
      <c r="B47" s="24"/>
    </row>
    <row r="48" spans="1:6" x14ac:dyDescent="0.25">
      <c r="A48" s="4" t="s">
        <v>23</v>
      </c>
      <c r="B48" s="7" t="s">
        <v>53</v>
      </c>
      <c r="F48" s="5">
        <f>F44-F46</f>
        <v>626519.52</v>
      </c>
    </row>
    <row r="49" spans="1:8" ht="15.6" customHeight="1" x14ac:dyDescent="0.25">
      <c r="B49" s="24"/>
    </row>
    <row r="51" spans="1:8" ht="27.6" customHeight="1" x14ac:dyDescent="0.25">
      <c r="A51" s="44" t="s">
        <v>62</v>
      </c>
      <c r="B51" s="44"/>
      <c r="C51" s="44"/>
      <c r="D51" s="44"/>
      <c r="E51" s="44"/>
      <c r="F51" s="44"/>
      <c r="G51" s="44"/>
      <c r="H51" s="44"/>
    </row>
    <row r="52" spans="1:8" x14ac:dyDescent="0.25">
      <c r="A52" s="39" t="s">
        <v>73</v>
      </c>
    </row>
    <row r="53" spans="1:8" x14ac:dyDescent="0.25">
      <c r="A53" s="16" t="s">
        <v>58</v>
      </c>
    </row>
    <row r="56" spans="1:8" x14ac:dyDescent="0.25">
      <c r="A56" s="29"/>
      <c r="B56" s="29"/>
      <c r="C56" s="29"/>
      <c r="D56" s="29"/>
      <c r="E56" s="29"/>
      <c r="F56" s="29"/>
      <c r="G56" s="29"/>
      <c r="H56" s="29"/>
    </row>
    <row r="57" spans="1:8" x14ac:dyDescent="0.25">
      <c r="A57" s="6" t="s">
        <v>25</v>
      </c>
    </row>
    <row r="59" spans="1:8" x14ac:dyDescent="0.25">
      <c r="A59" s="29"/>
      <c r="B59" s="29"/>
      <c r="C59" s="29"/>
      <c r="D59" s="29"/>
      <c r="E59" s="29"/>
      <c r="F59" s="29"/>
      <c r="G59" s="29"/>
      <c r="H59" s="29"/>
    </row>
    <row r="60" spans="1:8" x14ac:dyDescent="0.25">
      <c r="A60" s="6" t="s">
        <v>43</v>
      </c>
    </row>
  </sheetData>
  <mergeCells count="8">
    <mergeCell ref="A51:H51"/>
    <mergeCell ref="C27:F27"/>
    <mergeCell ref="A6:B6"/>
    <mergeCell ref="A7:B7"/>
    <mergeCell ref="A8:B8"/>
    <mergeCell ref="C6:D6"/>
    <mergeCell ref="C7:D7"/>
    <mergeCell ref="C8:D8"/>
  </mergeCells>
  <pageMargins left="0.70866141732283472" right="0.70866141732283472" top="0.78740157480314965" bottom="0.78740157480314965" header="0.31496062992125984" footer="0.31496062992125984"/>
  <pageSetup paperSize="9" scale="5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5"/>
  <sheetViews>
    <sheetView showGridLines="0" zoomScaleNormal="100" workbookViewId="0">
      <selection activeCell="A4" sqref="A4"/>
    </sheetView>
  </sheetViews>
  <sheetFormatPr baseColWidth="10" defaultRowHeight="15" x14ac:dyDescent="0.25"/>
  <cols>
    <col min="1" max="1" width="6.42578125" style="6" customWidth="1"/>
    <col min="2" max="2" width="42.28515625" style="6" customWidth="1"/>
    <col min="3" max="3" width="43.7109375" style="6" customWidth="1"/>
    <col min="4" max="5" width="18.28515625" style="6" customWidth="1"/>
    <col min="6" max="6" width="26" style="6" customWidth="1"/>
    <col min="7" max="8" width="18.5703125" style="6" customWidth="1"/>
    <col min="9" max="9" width="15.28515625" customWidth="1"/>
  </cols>
  <sheetData>
    <row r="1" spans="1:9" ht="17.25" x14ac:dyDescent="0.25">
      <c r="A1" s="12" t="s">
        <v>67</v>
      </c>
    </row>
    <row r="2" spans="1:9" ht="17.25" x14ac:dyDescent="0.25">
      <c r="A2" s="12" t="s">
        <v>68</v>
      </c>
    </row>
    <row r="3" spans="1:9" ht="17.25" x14ac:dyDescent="0.25">
      <c r="A3" s="12" t="s">
        <v>66</v>
      </c>
    </row>
    <row r="4" spans="1:9" x14ac:dyDescent="0.25">
      <c r="A4" s="6" t="s">
        <v>75</v>
      </c>
    </row>
    <row r="6" spans="1:9" x14ac:dyDescent="0.25">
      <c r="A6" s="46" t="s">
        <v>0</v>
      </c>
      <c r="B6" s="47"/>
      <c r="C6" s="36"/>
    </row>
    <row r="7" spans="1:9" x14ac:dyDescent="0.25">
      <c r="A7" s="46" t="s">
        <v>20</v>
      </c>
      <c r="B7" s="47"/>
      <c r="C7" s="36"/>
    </row>
    <row r="8" spans="1:9" x14ac:dyDescent="0.25">
      <c r="A8" s="46" t="s">
        <v>1</v>
      </c>
      <c r="B8" s="47"/>
      <c r="C8" s="36"/>
    </row>
    <row r="10" spans="1:9" x14ac:dyDescent="0.25">
      <c r="B10" s="10"/>
    </row>
    <row r="11" spans="1:9" ht="30" x14ac:dyDescent="0.25">
      <c r="A11" s="3" t="s">
        <v>30</v>
      </c>
      <c r="B11" s="3" t="s">
        <v>29</v>
      </c>
      <c r="C11" s="31" t="s">
        <v>32</v>
      </c>
      <c r="D11" s="37" t="s">
        <v>26</v>
      </c>
      <c r="E11" s="37" t="s">
        <v>28</v>
      </c>
      <c r="F11" s="37" t="s">
        <v>60</v>
      </c>
      <c r="G11" s="37" t="s">
        <v>31</v>
      </c>
      <c r="H11" s="37" t="s">
        <v>72</v>
      </c>
      <c r="I11" s="37" t="s">
        <v>59</v>
      </c>
    </row>
    <row r="12" spans="1:9" x14ac:dyDescent="0.25">
      <c r="A12" s="42">
        <v>1</v>
      </c>
      <c r="B12" s="42">
        <v>2</v>
      </c>
      <c r="C12" s="42">
        <v>3</v>
      </c>
      <c r="D12" s="42">
        <v>4</v>
      </c>
      <c r="E12" s="42">
        <v>5</v>
      </c>
      <c r="F12" s="42">
        <v>6</v>
      </c>
      <c r="G12" s="42">
        <v>7</v>
      </c>
      <c r="H12" s="42">
        <v>8</v>
      </c>
      <c r="I12" s="42">
        <v>9</v>
      </c>
    </row>
    <row r="13" spans="1:9" x14ac:dyDescent="0.25">
      <c r="A13" s="14">
        <v>1</v>
      </c>
      <c r="B13" s="21" t="s">
        <v>49</v>
      </c>
      <c r="C13" s="32"/>
      <c r="D13" s="34" t="s">
        <v>34</v>
      </c>
      <c r="E13" s="35" t="s">
        <v>27</v>
      </c>
      <c r="F13" s="35" t="s">
        <v>33</v>
      </c>
      <c r="G13" s="33">
        <v>500000</v>
      </c>
      <c r="H13" s="33"/>
      <c r="I13" s="43" t="s">
        <v>69</v>
      </c>
    </row>
    <row r="14" spans="1:9" x14ac:dyDescent="0.25">
      <c r="A14" s="14">
        <v>2</v>
      </c>
      <c r="B14" s="21" t="s">
        <v>51</v>
      </c>
      <c r="C14" s="32"/>
      <c r="D14" s="34" t="s">
        <v>34</v>
      </c>
      <c r="E14" s="35" t="s">
        <v>35</v>
      </c>
      <c r="F14" s="35" t="s">
        <v>36</v>
      </c>
      <c r="G14" s="33">
        <v>5000</v>
      </c>
      <c r="H14" s="33"/>
      <c r="I14" s="43" t="s">
        <v>70</v>
      </c>
    </row>
    <row r="15" spans="1:9" ht="15.75" customHeight="1" x14ac:dyDescent="0.25">
      <c r="A15" s="14">
        <v>3</v>
      </c>
      <c r="B15" s="21" t="s">
        <v>51</v>
      </c>
      <c r="C15" s="32"/>
      <c r="D15" s="34" t="s">
        <v>34</v>
      </c>
      <c r="E15" s="35" t="s">
        <v>35</v>
      </c>
      <c r="F15" s="35" t="s">
        <v>36</v>
      </c>
      <c r="G15" s="33">
        <v>5000</v>
      </c>
      <c r="H15" s="33"/>
      <c r="I15" s="43" t="s">
        <v>70</v>
      </c>
    </row>
    <row r="16" spans="1:9" x14ac:dyDescent="0.25">
      <c r="A16" s="14">
        <v>4</v>
      </c>
      <c r="B16" s="21"/>
      <c r="C16" s="32"/>
      <c r="D16" s="34"/>
      <c r="E16" s="35"/>
      <c r="F16" s="35"/>
      <c r="G16" s="33"/>
      <c r="H16" s="33"/>
      <c r="I16" s="33"/>
    </row>
    <row r="17" spans="1:9" x14ac:dyDescent="0.25">
      <c r="A17" s="14">
        <v>5</v>
      </c>
      <c r="B17" s="21"/>
      <c r="C17" s="32"/>
      <c r="D17" s="34"/>
      <c r="E17" s="35"/>
      <c r="F17" s="35"/>
      <c r="G17" s="33"/>
      <c r="H17" s="33"/>
      <c r="I17" s="33"/>
    </row>
    <row r="18" spans="1:9" ht="15.75" customHeight="1" x14ac:dyDescent="0.25">
      <c r="A18" s="14">
        <v>6</v>
      </c>
      <c r="B18" s="21"/>
      <c r="C18" s="32"/>
      <c r="D18" s="34"/>
      <c r="E18" s="35"/>
      <c r="F18" s="35"/>
      <c r="G18" s="33"/>
      <c r="H18" s="33"/>
      <c r="I18" s="33"/>
    </row>
    <row r="19" spans="1:9" x14ac:dyDescent="0.25">
      <c r="A19" s="14">
        <v>7</v>
      </c>
      <c r="B19" s="21"/>
      <c r="C19" s="32"/>
      <c r="D19" s="34"/>
      <c r="E19" s="35"/>
      <c r="F19" s="35"/>
      <c r="G19" s="33"/>
      <c r="H19" s="33"/>
      <c r="I19" s="33"/>
    </row>
    <row r="20" spans="1:9" x14ac:dyDescent="0.25">
      <c r="A20" s="14">
        <v>8</v>
      </c>
      <c r="B20" s="21"/>
      <c r="C20" s="32"/>
      <c r="D20" s="34"/>
      <c r="E20" s="35"/>
      <c r="F20" s="35"/>
      <c r="G20" s="33"/>
      <c r="H20" s="33"/>
      <c r="I20" s="33"/>
    </row>
    <row r="21" spans="1:9" ht="15.75" customHeight="1" x14ac:dyDescent="0.25">
      <c r="A21" s="14">
        <v>9</v>
      </c>
      <c r="B21" s="21"/>
      <c r="C21" s="32"/>
      <c r="D21" s="34"/>
      <c r="E21" s="35"/>
      <c r="F21" s="35"/>
      <c r="G21" s="33"/>
      <c r="H21" s="33"/>
      <c r="I21" s="33"/>
    </row>
    <row r="22" spans="1:9" x14ac:dyDescent="0.25">
      <c r="A22" s="14">
        <v>10</v>
      </c>
      <c r="B22" s="21"/>
      <c r="C22" s="32"/>
      <c r="D22" s="34"/>
      <c r="E22" s="35"/>
      <c r="F22" s="35"/>
      <c r="G22" s="33"/>
      <c r="H22" s="33"/>
      <c r="I22" s="33"/>
    </row>
    <row r="23" spans="1:9" x14ac:dyDescent="0.25">
      <c r="A23" s="14">
        <v>11</v>
      </c>
      <c r="B23" s="21"/>
      <c r="C23" s="32"/>
      <c r="D23" s="34"/>
      <c r="E23" s="35"/>
      <c r="F23" s="35"/>
      <c r="G23" s="33"/>
      <c r="H23" s="33"/>
      <c r="I23" s="33"/>
    </row>
    <row r="24" spans="1:9" ht="15.75" customHeight="1" x14ac:dyDescent="0.25">
      <c r="A24" s="14">
        <v>12</v>
      </c>
      <c r="B24" s="21"/>
      <c r="C24" s="32"/>
      <c r="D24" s="34"/>
      <c r="E24" s="35"/>
      <c r="F24" s="35"/>
      <c r="G24" s="33"/>
      <c r="H24" s="33"/>
      <c r="I24" s="33"/>
    </row>
    <row r="25" spans="1:9" x14ac:dyDescent="0.25">
      <c r="A25" s="14">
        <v>13</v>
      </c>
      <c r="B25" s="21"/>
      <c r="C25" s="32"/>
      <c r="D25" s="34"/>
      <c r="E25" s="35"/>
      <c r="F25" s="35"/>
      <c r="G25" s="33"/>
      <c r="H25" s="33"/>
      <c r="I25" s="33"/>
    </row>
    <row r="26" spans="1:9" x14ac:dyDescent="0.25">
      <c r="A26" s="14">
        <v>14</v>
      </c>
      <c r="B26" s="21"/>
      <c r="C26" s="32"/>
      <c r="D26" s="34"/>
      <c r="E26" s="35"/>
      <c r="F26" s="35"/>
      <c r="G26" s="33"/>
      <c r="H26" s="33"/>
      <c r="I26" s="33"/>
    </row>
    <row r="27" spans="1:9" ht="15.75" customHeight="1" x14ac:dyDescent="0.25">
      <c r="A27" s="14">
        <v>15</v>
      </c>
      <c r="B27" s="21"/>
      <c r="C27" s="32"/>
      <c r="D27" s="34"/>
      <c r="E27" s="35"/>
      <c r="F27" s="35"/>
      <c r="G27" s="33"/>
      <c r="H27" s="33"/>
      <c r="I27" s="33"/>
    </row>
    <row r="28" spans="1:9" x14ac:dyDescent="0.25">
      <c r="A28" s="14">
        <v>16</v>
      </c>
      <c r="B28" s="21"/>
      <c r="C28" s="32"/>
      <c r="D28" s="34"/>
      <c r="E28" s="35"/>
      <c r="F28" s="35"/>
      <c r="G28" s="33"/>
      <c r="H28" s="33"/>
      <c r="I28" s="33"/>
    </row>
    <row r="29" spans="1:9" x14ac:dyDescent="0.25">
      <c r="A29" s="14">
        <v>17</v>
      </c>
      <c r="B29" s="21"/>
      <c r="C29" s="32"/>
      <c r="D29" s="34"/>
      <c r="E29" s="35"/>
      <c r="F29" s="35"/>
      <c r="G29" s="33"/>
      <c r="H29" s="33"/>
      <c r="I29" s="33"/>
    </row>
    <row r="30" spans="1:9" ht="15.75" customHeight="1" x14ac:dyDescent="0.25">
      <c r="A30" s="14">
        <v>18</v>
      </c>
      <c r="B30" s="21"/>
      <c r="C30" s="32"/>
      <c r="D30" s="34"/>
      <c r="E30" s="35"/>
      <c r="F30" s="35"/>
      <c r="G30" s="33"/>
      <c r="H30" s="33"/>
      <c r="I30" s="33"/>
    </row>
    <row r="31" spans="1:9" x14ac:dyDescent="0.25">
      <c r="A31" s="14">
        <v>19</v>
      </c>
      <c r="B31" s="21"/>
      <c r="C31" s="32"/>
      <c r="D31" s="34"/>
      <c r="E31" s="35"/>
      <c r="F31" s="35"/>
      <c r="G31" s="33"/>
      <c r="H31" s="33"/>
      <c r="I31" s="33"/>
    </row>
    <row r="32" spans="1:9" x14ac:dyDescent="0.25">
      <c r="A32" s="14">
        <v>20</v>
      </c>
      <c r="B32" s="21"/>
      <c r="C32" s="32"/>
      <c r="D32" s="34"/>
      <c r="E32" s="35"/>
      <c r="F32" s="35"/>
      <c r="G32" s="33"/>
      <c r="H32" s="33"/>
      <c r="I32" s="33"/>
    </row>
    <row r="33" spans="1:9" ht="15.75" customHeight="1" x14ac:dyDescent="0.25">
      <c r="A33" s="14">
        <v>21</v>
      </c>
      <c r="B33" s="21"/>
      <c r="C33" s="32"/>
      <c r="D33" s="34"/>
      <c r="E33" s="35"/>
      <c r="F33" s="35"/>
      <c r="G33" s="33"/>
      <c r="H33" s="33"/>
      <c r="I33" s="33"/>
    </row>
    <row r="34" spans="1:9" x14ac:dyDescent="0.25">
      <c r="A34" s="14">
        <v>22</v>
      </c>
      <c r="B34" s="21"/>
      <c r="C34" s="32"/>
      <c r="D34" s="34"/>
      <c r="E34" s="35"/>
      <c r="F34" s="35"/>
      <c r="G34" s="33"/>
      <c r="H34" s="33"/>
      <c r="I34" s="33"/>
    </row>
    <row r="35" spans="1:9" x14ac:dyDescent="0.25">
      <c r="A35" s="14">
        <v>23</v>
      </c>
      <c r="B35" s="21"/>
      <c r="C35" s="32"/>
      <c r="D35" s="34"/>
      <c r="E35" s="35"/>
      <c r="F35" s="35"/>
      <c r="G35" s="33"/>
      <c r="H35" s="33"/>
      <c r="I35" s="33"/>
    </row>
    <row r="36" spans="1:9" ht="15.75" customHeight="1" x14ac:dyDescent="0.25">
      <c r="A36" s="14">
        <v>24</v>
      </c>
      <c r="B36" s="21"/>
      <c r="C36" s="32"/>
      <c r="D36" s="34"/>
      <c r="E36" s="35"/>
      <c r="F36" s="35"/>
      <c r="G36" s="33"/>
      <c r="H36" s="33"/>
      <c r="I36" s="33"/>
    </row>
    <row r="37" spans="1:9" x14ac:dyDescent="0.25">
      <c r="B37" s="24"/>
    </row>
    <row r="38" spans="1:9" x14ac:dyDescent="0.25">
      <c r="A38" s="6" t="s">
        <v>71</v>
      </c>
      <c r="B38" s="24"/>
    </row>
    <row r="39" spans="1:9" x14ac:dyDescent="0.25">
      <c r="B39" s="24"/>
    </row>
    <row r="40" spans="1:9" x14ac:dyDescent="0.25">
      <c r="A40" s="16"/>
    </row>
    <row r="41" spans="1:9" x14ac:dyDescent="0.25">
      <c r="A41" s="29"/>
      <c r="B41" s="29"/>
      <c r="C41" s="29"/>
      <c r="D41" s="29"/>
      <c r="E41" s="29"/>
      <c r="F41" s="29"/>
    </row>
    <row r="42" spans="1:9" x14ac:dyDescent="0.25">
      <c r="A42" s="6" t="s">
        <v>25</v>
      </c>
    </row>
    <row r="44" spans="1:9" x14ac:dyDescent="0.25">
      <c r="A44" s="29"/>
      <c r="B44" s="29"/>
      <c r="C44" s="29"/>
      <c r="D44" s="29"/>
      <c r="E44" s="29"/>
      <c r="F44" s="29"/>
    </row>
    <row r="45" spans="1:9" x14ac:dyDescent="0.25">
      <c r="A45" s="6" t="s">
        <v>43</v>
      </c>
    </row>
  </sheetData>
  <mergeCells count="3">
    <mergeCell ref="A6:B6"/>
    <mergeCell ref="A7:B7"/>
    <mergeCell ref="A8:B8"/>
  </mergeCells>
  <pageMargins left="0.7" right="0.7" top="0.78740157499999996" bottom="0.78740157499999996" header="0.3" footer="0.3"/>
  <pageSetup paperSize="9" scale="63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1.1 ErstgsBetr Okt-Dez 2022</vt:lpstr>
      <vt:lpstr>1.2 Übersicht Nachweise</vt:lpstr>
      <vt:lpstr>'1.1 ErstgsBetr Okt-Dez 2022'!Druckbereich</vt:lpstr>
      <vt:lpstr>'1.2 Übersicht Nachweise'!Druckbereich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lamisa</dc:creator>
  <cp:lastModifiedBy>GKV-SV</cp:lastModifiedBy>
  <cp:lastPrinted>2023-01-13T14:52:32Z</cp:lastPrinted>
  <dcterms:created xsi:type="dcterms:W3CDTF">2022-08-25T09:15:22Z</dcterms:created>
  <dcterms:modified xsi:type="dcterms:W3CDTF">2023-01-16T12:24:47Z</dcterms:modified>
</cp:coreProperties>
</file>